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ТПИР\1-ТПИР-ОНМ-2026-ДФ - запуск 2\ДоЗ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W22" i="1"/>
  <c r="K22" i="1"/>
  <c r="L22" i="1" s="1"/>
  <c r="I22" i="1"/>
  <c r="H22" i="1"/>
  <c r="D22" i="1"/>
  <c r="W21" i="1"/>
  <c r="K21" i="1"/>
  <c r="L21" i="1" s="1"/>
  <c r="I21" i="1"/>
  <c r="H21" i="1"/>
  <c r="D21" i="1"/>
  <c r="W20" i="1"/>
  <c r="K20" i="1"/>
  <c r="L20" i="1" s="1"/>
  <c r="I20" i="1"/>
  <c r="H20" i="1"/>
  <c r="D20" i="1"/>
  <c r="C20" i="1"/>
  <c r="W19" i="1"/>
  <c r="K19" i="1"/>
  <c r="L19" i="1" s="1"/>
  <c r="I19" i="1"/>
  <c r="H19" i="1"/>
  <c r="D19" i="1"/>
  <c r="C19" i="1"/>
  <c r="W18" i="1"/>
  <c r="K18" i="1"/>
  <c r="L18" i="1" s="1"/>
  <c r="I18" i="1"/>
  <c r="H18" i="1"/>
  <c r="D18" i="1"/>
  <c r="C18" i="1"/>
  <c r="W17" i="1"/>
  <c r="K17" i="1"/>
  <c r="L17" i="1" s="1"/>
  <c r="I17" i="1"/>
  <c r="H17" i="1"/>
  <c r="D17" i="1"/>
  <c r="C17" i="1"/>
  <c r="W16" i="1"/>
  <c r="K16" i="1"/>
  <c r="L16" i="1" s="1"/>
  <c r="I16" i="1"/>
  <c r="H16" i="1"/>
  <c r="D16" i="1"/>
  <c r="C16" i="1"/>
  <c r="W15" i="1"/>
  <c r="K15" i="1"/>
  <c r="L15" i="1" s="1"/>
  <c r="I15" i="1"/>
  <c r="H15" i="1"/>
  <c r="D15" i="1"/>
  <c r="C15" i="1"/>
  <c r="W14" i="1"/>
  <c r="K14" i="1"/>
  <c r="L14" i="1" s="1"/>
  <c r="I14" i="1"/>
  <c r="H14" i="1"/>
  <c r="D14" i="1"/>
  <c r="C14" i="1"/>
  <c r="W23" i="1" l="1"/>
  <c r="W24" i="1" s="1"/>
  <c r="W25" i="1" s="1"/>
  <c r="L23" i="1"/>
  <c r="L24" i="1" s="1"/>
  <c r="L25" i="1" l="1"/>
</calcChain>
</file>

<file path=xl/sharedStrings.xml><?xml version="1.0" encoding="utf-8"?>
<sst xmlns="http://schemas.openxmlformats.org/spreadsheetml/2006/main" count="91" uniqueCount="42">
  <si>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</si>
  <si>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</si>
  <si>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</si>
  <si>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</si>
  <si>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</si>
  <si>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</si>
  <si>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</si>
  <si>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</si>
  <si>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</si>
  <si>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</si>
  <si>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</si>
  <si>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</si>
  <si>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</si>
  <si>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</si>
  <si>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</si>
  <si>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</si>
  <si>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</si>
  <si>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</si>
  <si>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</si>
  <si>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</si>
  <si>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</si>
  <si>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</si>
  <si>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шт.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</si>
  <si>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</si>
  <si>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</si>
  <si>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</si>
  <si>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</si>
  <si>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</si>
  <si>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</si>
  <si>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</si>
  <si>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</si>
  <si>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</si>
  <si>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 xml:space="preserve"> ОКДП 2 26.51.12.190 Поставка устройства для проверки трансформаторов тока «РЕТОМ-ТТ»</t>
  </si>
  <si>
    <t>ОКДП 2 26.51.12.190 Поставка устройства для автоматизированной комплексной проверки ВЧ аппаратуры «РЕТОМ-ВЧ/64» с магазином затухания «ВЧА-75М».</t>
  </si>
  <si>
    <t>ОКДП 2 26.51.12.190 Поставка тестера высокочастотный ВЧТ-25М с магазином RC ВЧР-64</t>
  </si>
  <si>
    <t xml:space="preserve"> ОКДП 2 26.51.12.190 Поставка устройства для измерения параметров релейной защиты РЕТОМ-21.3.</t>
  </si>
  <si>
    <t>ОКДП 2 26.51.12.190 Поставка нагрузочного трансформатора РЕТ-3000 в комплекте с токовым измерительным преобразователем РЕТ-ДТ.</t>
  </si>
  <si>
    <t xml:space="preserve"> ОКДП 2 26.51.12.190 Поставка блока однофазного преобразователя тока РЕТ-10.</t>
  </si>
  <si>
    <t>ОКДП 2 26.51.12.190 Поставка влагомера трансформаторного масла ВТМ-3 для нужд</t>
  </si>
  <si>
    <t>ОКДП 2 26.51.12.190 Поставка виброанализатора</t>
  </si>
  <si>
    <t>ОКДП 2 26.51.12.190 Поставка тепловизора</t>
  </si>
  <si>
    <t>Установлен режим ограничения закупки иностранной продукции (когда национальный режим не предоставляется).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</si>
</sst>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 applyProtection="1">
      <alignment horizontal="right" vertical="center"/>
      <protection locked="0"/>
    </xf>
    <xf numFmtId="4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9" fontId="10" fillId="0" borderId="1" xfId="0" applyNumberFormat="1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1"/>
  <sheetViews>
    <sheetView showGridLines="0" tabSelected="1" topLeftCell="G10" zoomScaleNormal="100" workbookViewId="0">
      <selection activeCell="Q27" sqref="Q27:W41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2:23" ht="16.5" thickBo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67"/>
      <c r="R3" s="67"/>
      <c r="S3" s="67"/>
      <c r="T3" s="67"/>
      <c r="U3" s="67"/>
      <c r="V3" s="67"/>
      <c r="W3" s="67"/>
    </row>
    <row r="4" spans="2:23" ht="15.75" customHeight="1">
      <c r="B4" s="6"/>
      <c r="C4" s="15" t="s">
        <v>0</v>
      </c>
      <c r="D4" s="15"/>
      <c r="E4" s="15"/>
      <c r="F4" s="15"/>
      <c r="M4" s="7"/>
      <c r="Q4" s="67"/>
      <c r="R4" s="67"/>
      <c r="S4" s="67"/>
      <c r="T4" s="67"/>
      <c r="U4" s="67"/>
      <c r="V4" s="67"/>
      <c r="W4" s="67"/>
    </row>
    <row r="5" spans="2:23" ht="15.75" customHeight="1">
      <c r="B5" s="6"/>
      <c r="C5" s="16" t="s">
        <v>29</v>
      </c>
      <c r="D5" s="16"/>
      <c r="E5" s="15"/>
      <c r="F5" s="15"/>
      <c r="M5" s="7"/>
      <c r="Q5" s="67"/>
      <c r="R5" s="67"/>
      <c r="S5" s="67"/>
      <c r="T5" s="67"/>
      <c r="U5" s="67"/>
      <c r="V5" s="67"/>
      <c r="W5" s="67"/>
    </row>
    <row r="6" spans="2:23" ht="24" customHeight="1">
      <c r="B6" s="6"/>
      <c r="M6" s="7"/>
      <c r="Q6" s="14"/>
      <c r="R6" s="14"/>
      <c r="S6" s="14"/>
      <c r="T6" s="14"/>
      <c r="U6" s="14"/>
      <c r="V6" s="14"/>
      <c r="W6" s="14"/>
    </row>
    <row r="7" spans="2:23">
      <c r="B7" s="6"/>
      <c r="C7" s="64" t="s">
        <v>13</v>
      </c>
      <c r="D7" s="64"/>
      <c r="E7" s="64"/>
      <c r="F7" s="64"/>
      <c r="G7" s="64"/>
      <c r="H7" s="64"/>
      <c r="I7" s="64"/>
      <c r="J7" s="64"/>
      <c r="K7" s="64"/>
      <c r="L7" s="64"/>
      <c r="M7" s="7"/>
      <c r="Q7" s="40" t="s">
        <v>19</v>
      </c>
      <c r="R7" s="40"/>
      <c r="S7" s="40"/>
      <c r="T7" s="40"/>
      <c r="U7" s="40"/>
      <c r="V7" s="40"/>
      <c r="W7" s="40"/>
    </row>
    <row r="8" spans="2:23" ht="24" customHeight="1">
      <c r="B8" s="6"/>
      <c r="M8" s="7"/>
      <c r="Q8" s="14"/>
      <c r="R8" s="14"/>
      <c r="S8" s="14"/>
      <c r="T8" s="14"/>
      <c r="U8" s="14"/>
      <c r="V8" s="14"/>
      <c r="W8" s="14"/>
    </row>
    <row r="9" spans="2:23" ht="24" customHeight="1">
      <c r="B9" s="6"/>
      <c r="C9" s="41" t="s">
        <v>1</v>
      </c>
      <c r="D9" s="41"/>
      <c r="E9" s="37"/>
      <c r="F9" s="37"/>
      <c r="G9" s="37"/>
      <c r="H9" s="37"/>
      <c r="I9" s="37"/>
      <c r="M9" s="7"/>
      <c r="Q9" s="14"/>
      <c r="R9" s="14"/>
      <c r="S9" s="14"/>
      <c r="T9" s="14"/>
      <c r="U9" s="14"/>
      <c r="V9" s="14"/>
      <c r="W9" s="14"/>
    </row>
    <row r="10" spans="2:23" ht="24" customHeight="1">
      <c r="B10" s="6"/>
      <c r="C10" s="41" t="s">
        <v>2</v>
      </c>
      <c r="D10" s="41"/>
      <c r="E10" s="42"/>
      <c r="F10" s="42"/>
      <c r="G10" s="42"/>
      <c r="H10" s="42"/>
      <c r="I10" s="42"/>
      <c r="M10" s="7"/>
      <c r="Q10" s="14"/>
      <c r="R10" s="14"/>
      <c r="S10" s="14"/>
      <c r="T10" s="14"/>
      <c r="U10" s="14"/>
      <c r="V10" s="14"/>
      <c r="W10" s="14"/>
    </row>
    <row r="11" spans="2:23" ht="24" customHeight="1">
      <c r="B11" s="6"/>
      <c r="C11" s="41" t="s">
        <v>3</v>
      </c>
      <c r="D11" s="41"/>
      <c r="E11" s="42"/>
      <c r="F11" s="42"/>
      <c r="G11" s="42"/>
      <c r="H11" s="42"/>
      <c r="I11" s="42"/>
      <c r="M11" s="7"/>
      <c r="Q11" s="14"/>
      <c r="R11" s="14"/>
      <c r="S11" s="14"/>
      <c r="T11" s="14"/>
      <c r="U11" s="14"/>
      <c r="V11" s="14"/>
      <c r="W11" s="14"/>
    </row>
    <row r="12" spans="2:23">
      <c r="B12" s="6"/>
      <c r="M12" s="7"/>
      <c r="Q12" s="14"/>
      <c r="R12" s="14"/>
      <c r="S12" s="14"/>
      <c r="T12" s="14"/>
      <c r="U12" s="14"/>
      <c r="V12" s="14"/>
      <c r="W12" s="14"/>
    </row>
    <row r="13" spans="2:23" ht="84" customHeight="1">
      <c r="B13" s="6"/>
      <c r="C13" s="2" t="s">
        <v>11</v>
      </c>
      <c r="D13" s="2" t="s">
        <v>4</v>
      </c>
      <c r="E13" s="2" t="s">
        <v>5</v>
      </c>
      <c r="F13" s="2" t="s">
        <v>6</v>
      </c>
      <c r="G13" s="2" t="s">
        <v>23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7"/>
      <c r="Q13" s="2" t="s">
        <v>11</v>
      </c>
      <c r="R13" s="2" t="s">
        <v>16</v>
      </c>
      <c r="S13" s="2" t="s">
        <v>31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54.75" customHeight="1">
      <c r="B14" s="6"/>
      <c r="C14" s="18">
        <f t="shared" ref="C14:C20" si="0">Q14</f>
        <v>1</v>
      </c>
      <c r="D14" s="19" t="str">
        <f t="shared" ref="D14:D22" si="1">R14</f>
        <v xml:space="preserve"> ОКДП 2 26.51.12.190 Поставка устройства для проверки трансформаторов тока «РЕТОМ-ТТ»</v>
      </c>
      <c r="E14" s="20" t="s">
        <v>27</v>
      </c>
      <c r="F14" s="20" t="s">
        <v>27</v>
      </c>
      <c r="G14" s="20" t="s">
        <v>27</v>
      </c>
      <c r="H14" s="18" t="str">
        <f t="shared" ref="H14:H22" si="2">T14</f>
        <v>шт.</v>
      </c>
      <c r="I14" s="21">
        <f t="shared" ref="I14:I22" si="3">U14</f>
        <v>1517364.94</v>
      </c>
      <c r="J14" s="22">
        <v>0</v>
      </c>
      <c r="K14" s="23">
        <f t="shared" ref="K14:K22" si="4">V14</f>
        <v>1</v>
      </c>
      <c r="L14" s="21">
        <f t="shared" ref="L14:L22" si="5">J14*K14</f>
        <v>0</v>
      </c>
      <c r="M14" s="24"/>
      <c r="N14" s="25"/>
      <c r="O14" s="25"/>
      <c r="P14" s="25"/>
      <c r="Q14" s="26">
        <v>1</v>
      </c>
      <c r="R14" s="27" t="s">
        <v>32</v>
      </c>
      <c r="S14" s="28" t="s">
        <v>41</v>
      </c>
      <c r="T14" s="26" t="s">
        <v>22</v>
      </c>
      <c r="U14" s="29">
        <v>1517364.94</v>
      </c>
      <c r="V14" s="30">
        <v>1</v>
      </c>
      <c r="W14" s="29">
        <f>U14*V14</f>
        <v>1517364.94</v>
      </c>
    </row>
    <row r="15" spans="2:23" ht="54.75" customHeight="1">
      <c r="B15" s="6"/>
      <c r="C15" s="18">
        <f t="shared" si="0"/>
        <v>2</v>
      </c>
      <c r="D15" s="19" t="str">
        <f t="shared" si="1"/>
        <v>ОКДП 2 26.51.12.190 Поставка устройства для автоматизированной комплексной проверки ВЧ аппаратуры «РЕТОМ-ВЧ/64» с магазином затухания «ВЧА-75М».</v>
      </c>
      <c r="E15" s="20" t="s">
        <v>27</v>
      </c>
      <c r="F15" s="20" t="s">
        <v>27</v>
      </c>
      <c r="G15" s="20" t="s">
        <v>27</v>
      </c>
      <c r="H15" s="18" t="str">
        <f t="shared" si="2"/>
        <v>шт.</v>
      </c>
      <c r="I15" s="21">
        <f t="shared" si="3"/>
        <v>3366485.66</v>
      </c>
      <c r="J15" s="22">
        <v>0</v>
      </c>
      <c r="K15" s="23">
        <f t="shared" si="4"/>
        <v>1</v>
      </c>
      <c r="L15" s="21">
        <f t="shared" si="5"/>
        <v>0</v>
      </c>
      <c r="M15" s="24"/>
      <c r="N15" s="25"/>
      <c r="O15" s="25"/>
      <c r="P15" s="25"/>
      <c r="Q15" s="26">
        <v>2</v>
      </c>
      <c r="R15" s="27" t="s">
        <v>33</v>
      </c>
      <c r="S15" s="28" t="s">
        <v>41</v>
      </c>
      <c r="T15" s="26" t="s">
        <v>22</v>
      </c>
      <c r="U15" s="29">
        <v>3366485.66</v>
      </c>
      <c r="V15" s="30">
        <v>1</v>
      </c>
      <c r="W15" s="29">
        <f t="shared" ref="W15:W22" si="6">U15*V15</f>
        <v>3366485.66</v>
      </c>
    </row>
    <row r="16" spans="2:23" ht="48.75" customHeight="1">
      <c r="B16" s="6"/>
      <c r="C16" s="18">
        <f t="shared" si="0"/>
        <v>3</v>
      </c>
      <c r="D16" s="19" t="str">
        <f t="shared" si="1"/>
        <v>ОКДП 2 26.51.12.190 Поставка тестера высокочастотный ВЧТ-25М с магазином RC ВЧР-64</v>
      </c>
      <c r="E16" s="20" t="s">
        <v>27</v>
      </c>
      <c r="F16" s="20" t="s">
        <v>27</v>
      </c>
      <c r="G16" s="20" t="s">
        <v>27</v>
      </c>
      <c r="H16" s="18" t="str">
        <f t="shared" si="2"/>
        <v>шт.</v>
      </c>
      <c r="I16" s="21">
        <f t="shared" si="3"/>
        <v>217192.62</v>
      </c>
      <c r="J16" s="22">
        <v>0</v>
      </c>
      <c r="K16" s="23">
        <f t="shared" si="4"/>
        <v>1</v>
      </c>
      <c r="L16" s="21">
        <f t="shared" si="5"/>
        <v>0</v>
      </c>
      <c r="M16" s="24"/>
      <c r="N16" s="25"/>
      <c r="O16" s="25"/>
      <c r="P16" s="25"/>
      <c r="Q16" s="26">
        <v>3</v>
      </c>
      <c r="R16" s="27" t="s">
        <v>34</v>
      </c>
      <c r="S16" s="28" t="s">
        <v>41</v>
      </c>
      <c r="T16" s="26" t="s">
        <v>22</v>
      </c>
      <c r="U16" s="29">
        <v>217192.62</v>
      </c>
      <c r="V16" s="30">
        <v>1</v>
      </c>
      <c r="W16" s="29">
        <f t="shared" si="6"/>
        <v>217192.62</v>
      </c>
    </row>
    <row r="17" spans="2:23" ht="49.5" customHeight="1">
      <c r="B17" s="6"/>
      <c r="C17" s="18">
        <f t="shared" si="0"/>
        <v>4</v>
      </c>
      <c r="D17" s="19" t="str">
        <f t="shared" si="1"/>
        <v xml:space="preserve"> ОКДП 2 26.51.12.190 Поставка устройства для измерения параметров релейной защиты РЕТОМ-21.3.</v>
      </c>
      <c r="E17" s="20" t="s">
        <v>27</v>
      </c>
      <c r="F17" s="20" t="s">
        <v>27</v>
      </c>
      <c r="G17" s="20" t="s">
        <v>27</v>
      </c>
      <c r="H17" s="18" t="str">
        <f t="shared" si="2"/>
        <v>шт.</v>
      </c>
      <c r="I17" s="21">
        <f t="shared" si="3"/>
        <v>1532282.02</v>
      </c>
      <c r="J17" s="22">
        <v>0</v>
      </c>
      <c r="K17" s="23">
        <f t="shared" si="4"/>
        <v>1</v>
      </c>
      <c r="L17" s="21">
        <f t="shared" si="5"/>
        <v>0</v>
      </c>
      <c r="M17" s="24"/>
      <c r="N17" s="25"/>
      <c r="O17" s="25"/>
      <c r="P17" s="25"/>
      <c r="Q17" s="26">
        <v>4</v>
      </c>
      <c r="R17" s="27" t="s">
        <v>35</v>
      </c>
      <c r="S17" s="28" t="s">
        <v>41</v>
      </c>
      <c r="T17" s="26" t="s">
        <v>22</v>
      </c>
      <c r="U17" s="29">
        <v>1532282.02</v>
      </c>
      <c r="V17" s="30">
        <v>1</v>
      </c>
      <c r="W17" s="29">
        <f t="shared" si="6"/>
        <v>1532282.02</v>
      </c>
    </row>
    <row r="18" spans="2:23" ht="48.75" customHeight="1">
      <c r="B18" s="6"/>
      <c r="C18" s="18">
        <f t="shared" si="0"/>
        <v>5</v>
      </c>
      <c r="D18" s="19" t="str">
        <f t="shared" si="1"/>
        <v>ОКДП 2 26.51.12.190 Поставка нагрузочного трансформатора РЕТ-3000 в комплекте с токовым измерительным преобразователем РЕТ-ДТ.</v>
      </c>
      <c r="E18" s="20" t="s">
        <v>27</v>
      </c>
      <c r="F18" s="20" t="s">
        <v>27</v>
      </c>
      <c r="G18" s="20" t="s">
        <v>27</v>
      </c>
      <c r="H18" s="18" t="str">
        <f t="shared" si="2"/>
        <v>шт.</v>
      </c>
      <c r="I18" s="21">
        <f t="shared" si="3"/>
        <v>468992.86</v>
      </c>
      <c r="J18" s="22">
        <v>0</v>
      </c>
      <c r="K18" s="23">
        <f t="shared" si="4"/>
        <v>1</v>
      </c>
      <c r="L18" s="21">
        <f t="shared" si="5"/>
        <v>0</v>
      </c>
      <c r="M18" s="24"/>
      <c r="N18" s="25"/>
      <c r="O18" s="25"/>
      <c r="P18" s="25"/>
      <c r="Q18" s="26">
        <v>5</v>
      </c>
      <c r="R18" s="27" t="s">
        <v>36</v>
      </c>
      <c r="S18" s="28" t="s">
        <v>41</v>
      </c>
      <c r="T18" s="26" t="s">
        <v>22</v>
      </c>
      <c r="U18" s="29">
        <v>468992.86</v>
      </c>
      <c r="V18" s="30">
        <v>1</v>
      </c>
      <c r="W18" s="29">
        <f t="shared" si="6"/>
        <v>468992.86</v>
      </c>
    </row>
    <row r="19" spans="2:23" ht="52.5" customHeight="1">
      <c r="B19" s="6"/>
      <c r="C19" s="18">
        <f t="shared" si="0"/>
        <v>6</v>
      </c>
      <c r="D19" s="19" t="str">
        <f t="shared" si="1"/>
        <v xml:space="preserve"> ОКДП 2 26.51.12.190 Поставка блока однофазного преобразователя тока РЕТ-10.</v>
      </c>
      <c r="E19" s="20" t="s">
        <v>27</v>
      </c>
      <c r="F19" s="20" t="s">
        <v>27</v>
      </c>
      <c r="G19" s="20" t="s">
        <v>27</v>
      </c>
      <c r="H19" s="18" t="str">
        <f t="shared" si="2"/>
        <v>шт.</v>
      </c>
      <c r="I19" s="21">
        <f t="shared" si="3"/>
        <v>299534.88</v>
      </c>
      <c r="J19" s="22">
        <v>0</v>
      </c>
      <c r="K19" s="23">
        <f t="shared" si="4"/>
        <v>1</v>
      </c>
      <c r="L19" s="21">
        <f t="shared" si="5"/>
        <v>0</v>
      </c>
      <c r="M19" s="24"/>
      <c r="N19" s="25"/>
      <c r="O19" s="25"/>
      <c r="P19" s="25"/>
      <c r="Q19" s="26">
        <v>6</v>
      </c>
      <c r="R19" s="27" t="s">
        <v>37</v>
      </c>
      <c r="S19" s="28" t="s">
        <v>41</v>
      </c>
      <c r="T19" s="26" t="s">
        <v>22</v>
      </c>
      <c r="U19" s="29">
        <v>299534.88</v>
      </c>
      <c r="V19" s="30">
        <v>1</v>
      </c>
      <c r="W19" s="29">
        <f t="shared" si="6"/>
        <v>299534.88</v>
      </c>
    </row>
    <row r="20" spans="2:23" ht="49.5" customHeight="1">
      <c r="B20" s="6"/>
      <c r="C20" s="18">
        <f t="shared" si="0"/>
        <v>7</v>
      </c>
      <c r="D20" s="19" t="str">
        <f t="shared" si="1"/>
        <v>ОКДП 2 26.51.12.190 Поставка влагомера трансформаторного масла ВТМ-3 для нужд</v>
      </c>
      <c r="E20" s="20" t="s">
        <v>27</v>
      </c>
      <c r="F20" s="20" t="s">
        <v>27</v>
      </c>
      <c r="G20" s="20" t="s">
        <v>27</v>
      </c>
      <c r="H20" s="18" t="str">
        <f t="shared" si="2"/>
        <v>шт.</v>
      </c>
      <c r="I20" s="21">
        <f t="shared" si="3"/>
        <v>1118480.81</v>
      </c>
      <c r="J20" s="22">
        <v>0</v>
      </c>
      <c r="K20" s="23">
        <f t="shared" si="4"/>
        <v>1</v>
      </c>
      <c r="L20" s="21">
        <f t="shared" si="5"/>
        <v>0</v>
      </c>
      <c r="M20" s="24"/>
      <c r="N20" s="25"/>
      <c r="O20" s="25"/>
      <c r="P20" s="25"/>
      <c r="Q20" s="26">
        <v>7</v>
      </c>
      <c r="R20" s="27" t="s">
        <v>38</v>
      </c>
      <c r="S20" s="28" t="s">
        <v>41</v>
      </c>
      <c r="T20" s="26" t="s">
        <v>22</v>
      </c>
      <c r="U20" s="29">
        <v>1118480.81</v>
      </c>
      <c r="V20" s="30">
        <v>1</v>
      </c>
      <c r="W20" s="29">
        <f t="shared" si="6"/>
        <v>1118480.81</v>
      </c>
    </row>
    <row r="21" spans="2:23" ht="45">
      <c r="B21" s="6"/>
      <c r="C21" s="18">
        <v>8</v>
      </c>
      <c r="D21" s="19" t="str">
        <f t="shared" si="1"/>
        <v>ОКДП 2 26.51.12.190 Поставка виброанализатора</v>
      </c>
      <c r="E21" s="20" t="s">
        <v>27</v>
      </c>
      <c r="F21" s="20" t="s">
        <v>27</v>
      </c>
      <c r="G21" s="20" t="s">
        <v>27</v>
      </c>
      <c r="H21" s="18" t="str">
        <f t="shared" si="2"/>
        <v>шт.</v>
      </c>
      <c r="I21" s="21">
        <f t="shared" si="3"/>
        <v>2303673.84</v>
      </c>
      <c r="J21" s="22">
        <v>0</v>
      </c>
      <c r="K21" s="23">
        <f t="shared" si="4"/>
        <v>1</v>
      </c>
      <c r="L21" s="21">
        <f t="shared" si="5"/>
        <v>0</v>
      </c>
      <c r="M21" s="24"/>
      <c r="N21" s="25"/>
      <c r="O21" s="25"/>
      <c r="P21" s="25"/>
      <c r="Q21" s="26">
        <v>8</v>
      </c>
      <c r="R21" s="27" t="s">
        <v>39</v>
      </c>
      <c r="S21" s="28" t="s">
        <v>41</v>
      </c>
      <c r="T21" s="26" t="s">
        <v>22</v>
      </c>
      <c r="U21" s="29">
        <v>2303673.84</v>
      </c>
      <c r="V21" s="30">
        <v>1</v>
      </c>
      <c r="W21" s="29">
        <f t="shared" si="6"/>
        <v>2303673.84</v>
      </c>
    </row>
    <row r="22" spans="2:23" ht="45.75" customHeight="1">
      <c r="B22" s="6"/>
      <c r="C22" s="18">
        <v>9</v>
      </c>
      <c r="D22" s="19" t="str">
        <f t="shared" si="1"/>
        <v>ОКДП 2 26.51.12.190 Поставка тепловизора</v>
      </c>
      <c r="E22" s="20" t="s">
        <v>27</v>
      </c>
      <c r="F22" s="20" t="s">
        <v>27</v>
      </c>
      <c r="G22" s="20" t="s">
        <v>27</v>
      </c>
      <c r="H22" s="18" t="str">
        <f t="shared" si="2"/>
        <v>шт.</v>
      </c>
      <c r="I22" s="21">
        <f t="shared" si="3"/>
        <v>1967970.75</v>
      </c>
      <c r="J22" s="22">
        <v>0</v>
      </c>
      <c r="K22" s="23">
        <f t="shared" si="4"/>
        <v>1</v>
      </c>
      <c r="L22" s="21">
        <f t="shared" si="5"/>
        <v>0</v>
      </c>
      <c r="M22" s="24"/>
      <c r="N22" s="25"/>
      <c r="O22" s="25"/>
      <c r="P22" s="25"/>
      <c r="Q22" s="26">
        <v>8</v>
      </c>
      <c r="R22" s="27" t="s">
        <v>40</v>
      </c>
      <c r="S22" s="28" t="s">
        <v>41</v>
      </c>
      <c r="T22" s="26" t="s">
        <v>22</v>
      </c>
      <c r="U22" s="29">
        <v>1967970.75</v>
      </c>
      <c r="V22" s="30">
        <v>1</v>
      </c>
      <c r="W22" s="29">
        <f t="shared" si="6"/>
        <v>1967970.75</v>
      </c>
    </row>
    <row r="23" spans="2:23" ht="24" customHeight="1">
      <c r="B23" s="6"/>
      <c r="C23" s="55" t="s">
        <v>21</v>
      </c>
      <c r="D23" s="56"/>
      <c r="E23" s="56"/>
      <c r="F23" s="56"/>
      <c r="G23" s="56"/>
      <c r="H23" s="56"/>
      <c r="I23" s="57"/>
      <c r="J23" s="65" t="s">
        <v>14</v>
      </c>
      <c r="K23" s="65"/>
      <c r="L23" s="31">
        <f>SUM(L14:L22)</f>
        <v>0</v>
      </c>
      <c r="M23" s="24"/>
      <c r="N23" s="25"/>
      <c r="O23" s="25"/>
      <c r="P23" s="25"/>
      <c r="Q23" s="46" t="s">
        <v>20</v>
      </c>
      <c r="R23" s="47"/>
      <c r="S23" s="47"/>
      <c r="T23" s="48"/>
      <c r="U23" s="38" t="s">
        <v>14</v>
      </c>
      <c r="V23" s="39"/>
      <c r="W23" s="32">
        <f>SUM(W14:W22)</f>
        <v>12791978.380000001</v>
      </c>
    </row>
    <row r="24" spans="2:23" ht="24" customHeight="1">
      <c r="B24" s="6"/>
      <c r="C24" s="58"/>
      <c r="D24" s="59"/>
      <c r="E24" s="59"/>
      <c r="F24" s="59"/>
      <c r="G24" s="59"/>
      <c r="H24" s="59"/>
      <c r="I24" s="60"/>
      <c r="J24" s="33" t="s">
        <v>18</v>
      </c>
      <c r="K24" s="34">
        <f>V24</f>
        <v>0.22</v>
      </c>
      <c r="L24" s="31">
        <f>K24*L23</f>
        <v>0</v>
      </c>
      <c r="M24" s="24"/>
      <c r="N24" s="25"/>
      <c r="O24" s="25"/>
      <c r="P24" s="25"/>
      <c r="Q24" s="49"/>
      <c r="R24" s="50"/>
      <c r="S24" s="50"/>
      <c r="T24" s="51"/>
      <c r="U24" s="35" t="s">
        <v>18</v>
      </c>
      <c r="V24" s="36">
        <v>0.22</v>
      </c>
      <c r="W24" s="32">
        <f>V24*W23</f>
        <v>2814235.2436000002</v>
      </c>
    </row>
    <row r="25" spans="2:23" ht="24" customHeight="1">
      <c r="B25" s="6"/>
      <c r="C25" s="61"/>
      <c r="D25" s="62"/>
      <c r="E25" s="62"/>
      <c r="F25" s="62"/>
      <c r="G25" s="62"/>
      <c r="H25" s="62"/>
      <c r="I25" s="63"/>
      <c r="J25" s="65" t="s">
        <v>15</v>
      </c>
      <c r="K25" s="65"/>
      <c r="L25" s="31">
        <f>SUM(L23:L24)</f>
        <v>0</v>
      </c>
      <c r="M25" s="24"/>
      <c r="N25" s="25"/>
      <c r="O25" s="25"/>
      <c r="P25" s="25"/>
      <c r="Q25" s="52"/>
      <c r="R25" s="53"/>
      <c r="S25" s="53"/>
      <c r="T25" s="54"/>
      <c r="U25" s="38" t="s">
        <v>15</v>
      </c>
      <c r="V25" s="39"/>
      <c r="W25" s="32">
        <f>SUM(W23:W24)</f>
        <v>15606213.623600001</v>
      </c>
    </row>
    <row r="26" spans="2:23" ht="24" customHeight="1">
      <c r="B26" s="6"/>
      <c r="M26" s="7"/>
      <c r="Q26" s="14"/>
      <c r="R26" s="14"/>
      <c r="S26" s="14"/>
      <c r="T26" s="14"/>
      <c r="U26" s="14"/>
      <c r="V26" s="14"/>
      <c r="W26" s="14"/>
    </row>
    <row r="27" spans="2:23" ht="15.75" customHeight="1">
      <c r="B27" s="6"/>
      <c r="C27" s="37"/>
      <c r="D27" s="37"/>
      <c r="E27" s="37"/>
      <c r="F27" s="8"/>
      <c r="G27" s="17"/>
      <c r="H27" s="8"/>
      <c r="I27" s="44"/>
      <c r="J27" s="44"/>
      <c r="K27" s="44"/>
      <c r="L27" s="44"/>
      <c r="M27" s="7"/>
      <c r="Q27" s="66"/>
      <c r="R27" s="68"/>
      <c r="S27" s="68"/>
      <c r="T27" s="68"/>
      <c r="U27" s="68"/>
      <c r="V27" s="68"/>
      <c r="W27" s="68"/>
    </row>
    <row r="28" spans="2:23">
      <c r="B28" s="6"/>
      <c r="C28" s="45" t="s">
        <v>30</v>
      </c>
      <c r="D28" s="45"/>
      <c r="E28" s="45"/>
      <c r="F28" s="8"/>
      <c r="G28" s="13" t="s">
        <v>24</v>
      </c>
      <c r="H28" s="8" t="s">
        <v>25</v>
      </c>
      <c r="I28" s="45" t="s">
        <v>26</v>
      </c>
      <c r="J28" s="45"/>
      <c r="K28" s="45"/>
      <c r="L28" s="45"/>
      <c r="M28" s="7"/>
      <c r="Q28" s="68"/>
      <c r="R28" s="68"/>
      <c r="S28" s="68"/>
      <c r="T28" s="68"/>
      <c r="U28" s="68"/>
      <c r="V28" s="68"/>
      <c r="W28" s="68"/>
    </row>
    <row r="29" spans="2:23" ht="16.5" thickBot="1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Q29" s="69"/>
      <c r="R29" s="69"/>
      <c r="S29" s="69"/>
      <c r="T29" s="69"/>
      <c r="U29" s="69"/>
      <c r="V29" s="69"/>
      <c r="W29" s="69"/>
    </row>
    <row r="30" spans="2:23" ht="15.75" customHeight="1">
      <c r="Q30" s="70"/>
      <c r="R30" s="71"/>
      <c r="S30" s="71"/>
      <c r="T30" s="71"/>
      <c r="U30" s="71"/>
      <c r="V30" s="71"/>
      <c r="W30" s="71"/>
    </row>
    <row r="31" spans="2:23" ht="15.75" customHeight="1">
      <c r="B31" s="43" t="s">
        <v>28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Q31" s="71"/>
      <c r="R31" s="71"/>
      <c r="S31" s="71"/>
      <c r="T31" s="71"/>
      <c r="U31" s="71"/>
      <c r="V31" s="71"/>
      <c r="W31" s="71"/>
    </row>
    <row r="32" spans="2:23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Q32" s="71"/>
      <c r="R32" s="71"/>
      <c r="S32" s="71"/>
      <c r="T32" s="71"/>
      <c r="U32" s="71"/>
      <c r="V32" s="71"/>
      <c r="W32" s="71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Q33" s="71"/>
      <c r="R33" s="71"/>
      <c r="S33" s="71"/>
      <c r="T33" s="71"/>
      <c r="U33" s="71"/>
      <c r="V33" s="71"/>
      <c r="W33" s="71"/>
    </row>
    <row r="34" spans="2:23">
      <c r="B34"/>
      <c r="C34"/>
      <c r="D34"/>
      <c r="E34"/>
      <c r="F34"/>
      <c r="G34"/>
      <c r="H34"/>
      <c r="I34"/>
      <c r="J34"/>
      <c r="K34"/>
      <c r="L34"/>
      <c r="M34"/>
      <c r="Q34" s="71"/>
      <c r="R34" s="71"/>
      <c r="S34" s="71"/>
      <c r="T34" s="71"/>
      <c r="U34" s="71"/>
      <c r="V34" s="71"/>
      <c r="W34" s="71"/>
    </row>
    <row r="35" spans="2:23">
      <c r="Q35" s="71"/>
      <c r="R35" s="71"/>
      <c r="S35" s="71"/>
      <c r="T35" s="71"/>
      <c r="U35" s="71"/>
      <c r="V35" s="71"/>
      <c r="W35" s="71"/>
    </row>
    <row r="36" spans="2:23">
      <c r="Q36" s="71"/>
      <c r="R36" s="71"/>
      <c r="S36" s="71"/>
      <c r="T36" s="71"/>
      <c r="U36" s="71"/>
      <c r="V36" s="71"/>
      <c r="W36" s="71"/>
    </row>
    <row r="37" spans="2:23">
      <c r="Q37" s="71"/>
      <c r="R37" s="71"/>
      <c r="S37" s="71"/>
      <c r="T37" s="71"/>
      <c r="U37" s="71"/>
      <c r="V37" s="71"/>
      <c r="W37" s="71"/>
    </row>
    <row r="38" spans="2:23">
      <c r="Q38" s="71"/>
      <c r="R38" s="71"/>
      <c r="S38" s="71"/>
      <c r="T38" s="71"/>
      <c r="U38" s="71"/>
      <c r="V38" s="71"/>
      <c r="W38" s="71"/>
    </row>
    <row r="39" spans="2:23">
      <c r="Q39" s="71"/>
      <c r="R39" s="71"/>
      <c r="S39" s="71"/>
      <c r="T39" s="71"/>
      <c r="U39" s="71"/>
      <c r="V39" s="71"/>
      <c r="W39" s="71"/>
    </row>
    <row r="40" spans="2:23">
      <c r="Q40" s="71"/>
      <c r="R40" s="71"/>
      <c r="S40" s="71"/>
      <c r="T40" s="71"/>
      <c r="U40" s="71"/>
      <c r="V40" s="71"/>
      <c r="W40" s="71"/>
    </row>
    <row r="41" spans="2:23">
      <c r="Q41" s="71"/>
      <c r="R41" s="71"/>
      <c r="S41" s="71"/>
      <c r="T41" s="71"/>
      <c r="U41" s="71"/>
      <c r="V41" s="71"/>
      <c r="W41" s="71"/>
    </row>
  </sheetData>
  <sheetProtection formatCells="0" formatColumns="0" formatRows="0" insertRows="0" deleteRows="0"/>
  <mergeCells count="23">
    <mergeCell ref="C7:L7"/>
    <mergeCell ref="J23:K23"/>
    <mergeCell ref="J25:K25"/>
    <mergeCell ref="C10:D10"/>
    <mergeCell ref="C11:D11"/>
    <mergeCell ref="E9:I9"/>
    <mergeCell ref="E10:I10"/>
    <mergeCell ref="B1:W1"/>
    <mergeCell ref="Q30:W41"/>
    <mergeCell ref="C27:E27"/>
    <mergeCell ref="U23:V23"/>
    <mergeCell ref="U25:V25"/>
    <mergeCell ref="Q7:W7"/>
    <mergeCell ref="C9:D9"/>
    <mergeCell ref="E11:I11"/>
    <mergeCell ref="B31:M32"/>
    <mergeCell ref="Q3:W5"/>
    <mergeCell ref="I27:L27"/>
    <mergeCell ref="C28:E28"/>
    <mergeCell ref="I28:L28"/>
    <mergeCell ref="Q23:T25"/>
    <mergeCell ref="C23:I25"/>
    <mergeCell ref="Q27:W28"/>
  </mergeCells>
  <pageMargins left="0.25" right="0.25" top="0.75" bottom="0.75" header="0.3" footer="0.3"/>
  <pageSetup scale="43" fitToHeight="0" orientation="landscape" r:id="rId1"/>
  <ignoredErrors>
    <ignoredError sqref="W14:W20 W21:W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Исаева Джаминат Билаловна</cp:lastModifiedBy>
  <cp:lastPrinted>2023-05-26T09:59:13Z</cp:lastPrinted>
  <dcterms:created xsi:type="dcterms:W3CDTF">2023-05-26T08:17:29Z</dcterms:created>
  <dcterms:modified xsi:type="dcterms:W3CDTF">2026-05-14T08:34:41Z</dcterms:modified>
</cp:coreProperties>
</file>