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13_ncr:1_{91845142-095F-4AC9-87BF-14FF5F3E27EE}" xr6:coauthVersionLast="47" xr6:coauthVersionMax="47" xr10:uidLastSave="{00000000-0000-0000-0000-000000000000}"/>
  <bookViews>
    <workbookView xWindow="5676" yWindow="540" windowWidth="17280" windowHeight="10368" xr2:uid="{00000000-000D-0000-FFFF-FFFF00000000}"/>
  </bookViews>
  <sheets>
    <sheet name="НМЦ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5" i="1" l="1"/>
  <c r="L5" i="1" s="1"/>
  <c r="J5" i="1" l="1"/>
  <c r="N5" i="1" l="1"/>
  <c r="N6" i="1" s="1"/>
  <c r="M5" i="1" l="1"/>
</calcChain>
</file>

<file path=xl/sharedStrings.xml><?xml version="1.0" encoding="utf-8"?>
<sst xmlns="http://schemas.openxmlformats.org/spreadsheetml/2006/main" count="19" uniqueCount="19">
  <si>
    <t>Единица измерения</t>
  </si>
  <si>
    <t>Кол-во источников ценновой информации</t>
  </si>
  <si>
    <t>Кол-во</t>
  </si>
  <si>
    <t>Источник № 1</t>
  </si>
  <si>
    <t>Коэффициент вариации</t>
  </si>
  <si>
    <t>№ п/п</t>
  </si>
  <si>
    <t>Источник № 2</t>
  </si>
  <si>
    <t>Источник № 3</t>
  </si>
  <si>
    <t>Среднее квадратичное отклонение</t>
  </si>
  <si>
    <t>Наименование  товара</t>
  </si>
  <si>
    <t>Средняя арифметическая цена.НМЦ за ед.товара</t>
  </si>
  <si>
    <t>м.куб.</t>
  </si>
  <si>
    <t>Дрова колотые</t>
  </si>
  <si>
    <t xml:space="preserve">Начальная (максимальная) цена, руб. </t>
  </si>
  <si>
    <t>Минимальная цена</t>
  </si>
  <si>
    <t xml:space="preserve">Цены  поставщиков(исполнителей) за единицу товаров, рублей </t>
  </si>
  <si>
    <t>Приложение к части V</t>
  </si>
  <si>
    <t>Итого НМЦ договора, рублей, включая НДС в размере ставки, определенной в главе 21 Налогового кодекса Российской Федерации</t>
  </si>
  <si>
    <t xml:space="preserve">Расчет начальной максимальной цены договора
Поставка дров для нужд  УФПС Удмуртской Республики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</si>
</sst>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4" fontId="2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top" wrapText="1"/>
    </xf>
    <xf numFmtId="4" fontId="1" fillId="2" borderId="1" xfId="0" applyNumberFormat="1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right" vertical="center" wrapText="1"/>
    </xf>
    <xf numFmtId="0" fontId="1" fillId="2" borderId="5" xfId="0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center"/>
    </xf>
    <xf numFmtId="0" fontId="2" fillId="2" borderId="0" xfId="0" applyFont="1" applyFill="1" applyBorder="1" applyAlignment="1">
      <alignment vertical="center"/>
    </xf>
    <xf numFmtId="0" fontId="2" fillId="2" borderId="0" xfId="0" applyFont="1" applyFill="1"/>
    <xf numFmtId="0" fontId="2" fillId="0" borderId="0" xfId="0" applyFont="1"/>
    <xf numFmtId="0" fontId="2" fillId="0" borderId="0" xfId="0" applyFont="1" applyAlignment="1">
      <alignment horizontal="right"/>
    </xf>
    <xf numFmtId="0" fontId="1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2" fillId="0" borderId="5" xfId="0" applyFont="1" applyBorder="1" applyAlignment="1">
      <alignment horizontal="right"/>
    </xf>
    <xf numFmtId="0" fontId="2" fillId="0" borderId="4" xfId="0" applyFont="1" applyBorder="1" applyAlignment="1">
      <alignment horizontal="right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6"/>
  <sheetViews>
    <sheetView tabSelected="1" topLeftCell="C1" zoomScale="92" zoomScaleNormal="92" workbookViewId="0">
      <selection activeCell="A2" sqref="A2:N2"/>
    </sheetView>
  </sheetViews>
  <sheetFormatPr defaultColWidth="9.140625" defaultRowHeight="12.75" x14ac:dyDescent="0.2"/>
  <cols>
    <col min="1" max="1" width="4.7109375" style="17" customWidth="1"/>
    <col min="2" max="2" width="22.140625" style="17" customWidth="1"/>
    <col min="3" max="3" width="8.85546875" style="17" customWidth="1"/>
    <col min="4" max="4" width="10.42578125" style="17" customWidth="1"/>
    <col min="5" max="5" width="13.140625" style="17" customWidth="1"/>
    <col min="6" max="6" width="12.140625" style="17" customWidth="1"/>
    <col min="7" max="7" width="12.85546875" style="17" customWidth="1"/>
    <col min="8" max="9" width="12.42578125" style="17" customWidth="1"/>
    <col min="10" max="10" width="13.5703125" style="17" customWidth="1"/>
    <col min="11" max="11" width="15.7109375" style="17" customWidth="1"/>
    <col min="12" max="12" width="16" style="17" customWidth="1"/>
    <col min="13" max="13" width="12" style="17" customWidth="1"/>
    <col min="14" max="14" width="16.28515625" style="17" customWidth="1"/>
    <col min="15" max="16384" width="9.140625" style="17"/>
  </cols>
  <sheetData>
    <row r="1" spans="1:14" x14ac:dyDescent="0.2">
      <c r="M1" s="18" t="s">
        <v>16</v>
      </c>
      <c r="N1" s="18"/>
    </row>
    <row r="2" spans="1:14" s="20" customFormat="1" ht="35.25" customHeight="1" x14ac:dyDescent="0.25">
      <c r="A2" s="19" t="s">
        <v>18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</row>
    <row r="3" spans="1:14" s="14" customFormat="1" ht="43.5" customHeight="1" x14ac:dyDescent="0.25">
      <c r="A3" s="23" t="s">
        <v>5</v>
      </c>
      <c r="B3" s="12" t="s">
        <v>9</v>
      </c>
      <c r="C3" s="12"/>
      <c r="D3" s="12" t="s">
        <v>0</v>
      </c>
      <c r="E3" s="12" t="s">
        <v>2</v>
      </c>
      <c r="F3" s="12" t="s">
        <v>1</v>
      </c>
      <c r="G3" s="12" t="s">
        <v>15</v>
      </c>
      <c r="H3" s="12"/>
      <c r="I3" s="12"/>
      <c r="J3" s="12" t="s">
        <v>14</v>
      </c>
      <c r="K3" s="12" t="s">
        <v>10</v>
      </c>
      <c r="L3" s="12" t="s">
        <v>8</v>
      </c>
      <c r="M3" s="12" t="s">
        <v>4</v>
      </c>
      <c r="N3" s="12" t="s">
        <v>13</v>
      </c>
    </row>
    <row r="4" spans="1:14" s="15" customFormat="1" ht="20.25" customHeight="1" x14ac:dyDescent="0.25">
      <c r="A4" s="24"/>
      <c r="B4" s="12"/>
      <c r="C4" s="12"/>
      <c r="D4" s="12"/>
      <c r="E4" s="12"/>
      <c r="F4" s="12"/>
      <c r="G4" s="9" t="s">
        <v>3</v>
      </c>
      <c r="H4" s="9" t="s">
        <v>6</v>
      </c>
      <c r="I4" s="9" t="s">
        <v>7</v>
      </c>
      <c r="J4" s="12"/>
      <c r="K4" s="12"/>
      <c r="L4" s="12"/>
      <c r="M4" s="12"/>
      <c r="N4" s="12"/>
    </row>
    <row r="5" spans="1:14" s="15" customFormat="1" ht="29.25" customHeight="1" x14ac:dyDescent="0.25">
      <c r="A5" s="9">
        <v>1</v>
      </c>
      <c r="B5" s="13" t="s">
        <v>12</v>
      </c>
      <c r="C5" s="13"/>
      <c r="D5" s="9" t="s">
        <v>11</v>
      </c>
      <c r="E5" s="9">
        <v>252.47</v>
      </c>
      <c r="F5" s="9">
        <v>3</v>
      </c>
      <c r="G5" s="4">
        <v>7000</v>
      </c>
      <c r="H5" s="4">
        <v>7150</v>
      </c>
      <c r="I5" s="8">
        <v>7500</v>
      </c>
      <c r="J5" s="4">
        <f>G5</f>
        <v>7000</v>
      </c>
      <c r="K5" s="5">
        <f>ROUND((G5+H5+I5)/3,2)</f>
        <v>7216.67</v>
      </c>
      <c r="L5" s="6">
        <f>SQRT((POWER(G5-K5,2)+POWER(H5-K5,2)+POWER(I5-K5,2))/2)</f>
        <v>256.58007200482268</v>
      </c>
      <c r="M5" s="7">
        <f>ROUND(L5/K5*100,2)</f>
        <v>3.56</v>
      </c>
      <c r="N5" s="1">
        <f>E5*J5</f>
        <v>1767290</v>
      </c>
    </row>
    <row r="6" spans="1:14" s="16" customFormat="1" ht="51" customHeight="1" x14ac:dyDescent="0.2">
      <c r="A6" s="2"/>
      <c r="B6" s="10" t="s">
        <v>17</v>
      </c>
      <c r="C6" s="11"/>
      <c r="D6" s="21"/>
      <c r="E6" s="21"/>
      <c r="F6" s="21"/>
      <c r="G6" s="21"/>
      <c r="H6" s="21"/>
      <c r="I6" s="21"/>
      <c r="J6" s="21"/>
      <c r="K6" s="21"/>
      <c r="L6" s="21"/>
      <c r="M6" s="22"/>
      <c r="N6" s="3">
        <f>SUM(N5)</f>
        <v>1767290</v>
      </c>
    </row>
  </sheetData>
  <mergeCells count="15">
    <mergeCell ref="M1:N1"/>
    <mergeCell ref="B3:C4"/>
    <mergeCell ref="G3:I3"/>
    <mergeCell ref="B5:C5"/>
    <mergeCell ref="F3:F4"/>
    <mergeCell ref="B6:M6"/>
    <mergeCell ref="A2:N2"/>
    <mergeCell ref="J3:J4"/>
    <mergeCell ref="M3:M4"/>
    <mergeCell ref="L3:L4"/>
    <mergeCell ref="D3:D4"/>
    <mergeCell ref="N3:N4"/>
    <mergeCell ref="E3:E4"/>
    <mergeCell ref="K3:K4"/>
    <mergeCell ref="A3:A4"/>
  </mergeCells>
  <pageMargins left="0.70866141732283472" right="0.31496062992125984" top="0.74803149606299213" bottom="0.55118110236220474" header="0.31496062992125984" footer="0.31496062992125984"/>
  <pageSetup paperSize="9" scale="6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НМЦ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2026-05-07T08:59:01Z</dcterms:modified>
</cp:coreProperties>
</file>