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<sst xmlns="http://schemas.openxmlformats.org/spreadsheetml/2006/main" count="227" uniqueCount="103">
  <si>
    <r>
      <rPr>
        <b val="true"/>
        <sz val="11"/>
        <color rgb="FF002060"/>
        <rFont val="Times New Roman"/>
        <family val="1"/>
        <charset val="204"/>
      </rPr>
      <t xml:space="preserve">Начальная (максимальная) цена Договора / цена лота:</t>
    </r>
    <r>
      <rPr>
        <sz val="11"/>
        <color rgb="FF002060"/>
        <rFont val="Times New Roman"/>
        <family val="1"/>
        <charset val="204"/>
      </rPr>
      <t xml:space="preserve"> </t>
    </r>
  </si>
  <si>
    <t xml:space="preserve">руб. (без учета НДС)</t>
  </si>
  <si>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</si>
  <si>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</si>
  <si>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</si>
  <si>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</si>
  <si>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</si>
  <si>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</si>
  <si>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</si>
  <si>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</si>
  <si>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</si>
  <si>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</si>
  <si>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</si>
  <si>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</si>
  <si>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</si>
  <si>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</si>
  <si>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</si>
  <si>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</si>
  <si>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</si>
  <si>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</si>
  <si>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</si>
  <si>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по позиции продукции,
руб. без НДС</t>
  </si>
  <si>
    <t xml:space="preserve">…</t>
  </si>
  <si>
    <t xml:space="preserve">шт</t>
  </si>
  <si>
    <t xml:space="preserve">Блок питания</t>
  </si>
  <si>
    <t xml:space="preserve">Установлен режим преимущества российской продукции (национальный режим предоставляется)</t>
  </si>
  <si>
    <t xml:space="preserve">Блок питания уличный</t>
  </si>
  <si>
    <t xml:space="preserve">Источник бесперебойного питания</t>
  </si>
  <si>
    <t xml:space="preserve">Источник переменного напряжения </t>
  </si>
  <si>
    <t xml:space="preserve">Источник питания переменного тока 1</t>
  </si>
  <si>
    <t xml:space="preserve">Блок реле адресный</t>
  </si>
  <si>
    <t xml:space="preserve">Выключатель автоматический</t>
  </si>
  <si>
    <t xml:space="preserve">Диск жесткий </t>
  </si>
  <si>
    <t xml:space="preserve">ККоммутатор сетевой</t>
  </si>
  <si>
    <t xml:space="preserve">Коммутатор сетевой</t>
  </si>
  <si>
    <t xml:space="preserve">SFP-модуль</t>
  </si>
  <si>
    <t xml:space="preserve">Медиаконвертер</t>
  </si>
  <si>
    <t xml:space="preserve">Блок обработки и индикации на 6 абонентов</t>
  </si>
  <si>
    <t xml:space="preserve">Вентилятор для сервера</t>
  </si>
  <si>
    <t xml:space="preserve">Модуль для встраивания в коммутаторы серии Cisco Catalyst</t>
  </si>
  <si>
    <t xml:space="preserve">Турникет роторный с электромеханическим приводом, полноростовый. </t>
  </si>
  <si>
    <t xml:space="preserve">Устройство радиоприемное аналоговое </t>
  </si>
  <si>
    <t xml:space="preserve">Замок электромагнитный </t>
  </si>
  <si>
    <t xml:space="preserve">Извещатель охранный ИК адресный</t>
  </si>
  <si>
    <t xml:space="preserve">Извещатель охранный магнитоконтактный адресный</t>
  </si>
  <si>
    <t xml:space="preserve">Извещатель пожарный дымовой оптико-электронный адресный</t>
  </si>
  <si>
    <t xml:space="preserve">Извещатель пожарный дымовой оптико-электронный аналоговый</t>
  </si>
  <si>
    <t xml:space="preserve">Извещатель пожарный ручной адресный</t>
  </si>
  <si>
    <t xml:space="preserve">Кнопка тревожной сигнализации</t>
  </si>
  <si>
    <t xml:space="preserve">Панель управления и контроля охранно-пожарной сигнализации</t>
  </si>
  <si>
    <t xml:space="preserve">Преобразователь интерфейса </t>
  </si>
  <si>
    <t xml:space="preserve">Привод защитных рольставней</t>
  </si>
  <si>
    <t xml:space="preserve">Стоимость заявки (цена Договора)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</si>
  <si>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</si>
  <si>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</si>
  <si>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</si>
  <si>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</si>
  <si>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</si>
  <si>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</si>
  <si>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</si>
  <si>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</si>
  <si>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</si>
  <si>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 xml:space="preserve">1 Emerson DS850-3-002 850w 4 29 166,67 35 000,00 116 666,68 140 000,00</t>
  </si>
  <si>
    <t xml:space="preserve">2 Power-on HB-PC01-580-AC 580w HB-PCM01-580-AC 2 20 833,33 25 000,00 41 666,66 50 000,00</t>
  </si>
  <si>
    <t xml:space="preserve">3 PWR-C45-1000AC Catalyst 4500 1000W 1 25 000,00 30 000,00 25 000,00 30 000,00</t>
  </si>
  <si>
    <t xml:space="preserve">4 ЗАО «Охранная техника» БПР Блок бесперебойного питания ББП РАПАН-80 исп. 26 198 5 10 833,33 13 000,00 54 166,65 65 000,00</t>
  </si>
  <si>
    <t xml:space="preserve">5 KOMKOM Electronics ИБП 2,5 ИБП Delta RT 3 kVAUPS302R2RT2B035 5 108 333,33 130 000,00 541 666,65 650 000,00</t>
  </si>
  <si>
    <t xml:space="preserve">6 Delta ES R-2k 1 41 666,67 50 000,00 41 666,67 50 000,00</t>
  </si>
  <si>
    <t xml:space="preserve">7 Delta ES GES 102N 1 35 833,33 43 000,00 35 833,33 43 000,00</t>
  </si>
  <si>
    <t xml:space="preserve">8 ООО “СТАЛТ” Крон 12/8 1 68 333,33 82 000,00 68 333,33 82 000,00</t>
  </si>
  <si>
    <t xml:space="preserve">9 ООО “СТАЛТ” Крон 24/8 1 70 000,00 84 000,00 70 000,00 84 000,00</t>
  </si>
  <si>
    <t xml:space="preserve">10 ЗАО «Бастион» SKAT-VN.24АС 1 6 916,67 8 300,00 6 916,67 8 300,00</t>
  </si>
  <si>
    <t xml:space="preserve">11 ICP2U DP-1200 1 24 083,33 28 900,00 24 083,33 28 900,00</t>
  </si>
  <si>
    <t xml:space="preserve">12 Болид С-2000-СП1 Блок сигнально-пусковой С2000-СП1 4 исполнительных реле с</t>
  </si>
  <si>
    <t xml:space="preserve">переключаемыми контактами, 2 А 1 2 666,67 3 200,00 2 666,67 3 200,00</t>
  </si>
  <si>
    <t xml:space="preserve">13 Legrand RX3 3P 50А (С) 1 1 750,00 2 100,00 1 750,00 2 100,00</t>
  </si>
  <si>
    <t xml:space="preserve">14 HP EG0900FBVFQ 900Gb SAS 2,5“ HDD 1 7 500,00 9 000,00 7 500,00 9 000,00</t>
  </si>
  <si>
    <t xml:space="preserve">15 EH0300FCBVC HP 300gb 6G 15K 2.5 SAS 2 6 666,67 8 000,00 13 333,34 16 000,00</t>
  </si>
  <si>
    <t xml:space="preserve">16 D-Link DGS-3000-28SC 4 90 833,33 109 000,00 363 333,32 436 000,00</t>
  </si>
  <si>
    <t xml:space="preserve">17 Cisco WS-C3750G-24TS-S1U 1 36 666,67 44 000,00 36 666,67 44 000,00</t>
  </si>
  <si>
    <t xml:space="preserve">18 MOXA SFP-1GLSXLC 2 15 833,33 19 000,00 31 666,66 38 000,00</t>
  </si>
  <si>
    <t xml:space="preserve">19 MOXA SFP-1GLXLC 2 21 666,67 26 000,00 43 333,34 52 000,00</t>
  </si>
  <si>
    <t xml:space="preserve">20 D-Link DEM-311 GT 4 1 750,00 2 100,00 7 000,00 8 400,00</t>
  </si>
  <si>
    <t xml:space="preserve">21 MOXA EDS-510A-3SFP 2 70 833,33 85 000,00 141 666,66 170 000,00</t>
  </si>
  <si>
    <t xml:space="preserve">22 Аргус-спектр БОИ-6 1 2 416,67 2 900,00 2 416,67 2 900,00</t>
  </si>
  <si>
    <t xml:space="preserve">23 «Зевс-Е-ЦБ» (не производится) 1 - - -</t>
  </si>
  <si>
    <t xml:space="preserve">24 HP REV.01 GFM0412SS-DD01 DC12V 1.82A 8 2 500,00 3 000,00 20 000,00 24 000,00</t>
  </si>
  <si>
    <t xml:space="preserve">25 Cisco Catalyst WS-X4606-X2-E 1 40 833,33 49 000,00 40 833,33 49 000,00</t>
  </si>
  <si>
    <t xml:space="preserve">26 PERCo-RTD-15.1R 1 1 000 000,00 1 200 000,00 1 000 000,00 1 200 000,00</t>
  </si>
  <si>
    <t xml:space="preserve">27 Аргус-спектр РПУ-А 2 175,00 210,00 350,00 420,00</t>
  </si>
  <si>
    <t xml:space="preserve">28 Рокса Энтранс AL-180-24 Pemium AL-180FB-24В-02 3 5 083,33 6 100,00 15 249,99 18 300,00</t>
  </si>
  <si>
    <t xml:space="preserve">29 Извещатель охранный объемный оптико-электронный адресный</t>
  </si>
  <si>
    <t xml:space="preserve">С2000-ИК 4 1 333,33 1 600,00 5 333,32 6 400,00</t>
  </si>
  <si>
    <t xml:space="preserve">30 Извещатель охранный магнитоконтактный адресный С2000-СМК 6 750,00 900,00 4 500,00 5 400,00</t>
  </si>
  <si>
    <t xml:space="preserve">31 Болид ДИП-34ПА-04 Извещатель пожарный дымовой ДИП-34ПА-03 адресный, для Сигнал10 4 1 083,33 1 300,00 4 333,32 5 200,00</t>
  </si>
  <si>
    <t xml:space="preserve">32 Болид ИПДОЭан Извещатель пожарный дымовой ДИП-34А-03-Exi оптико-электронный,</t>
  </si>
  <si>
    <t xml:space="preserve">адресно-аналоговый, взрывозащ. 4 2 750,00 3 300,00 11 000,00 13 200,00</t>
  </si>
  <si>
    <t xml:space="preserve">33 Болид ИПР513-3А Извещатель пожарный ручной ИПР 513-3АМ адресный, для С2000-</t>
  </si>
  <si>
    <t xml:space="preserve">КДЛ 1 1 000,00 1 200,00 1 000,00 1 200,00</t>
  </si>
  <si>
    <t xml:space="preserve">34 НИЦ «Охрана» ИO-101-2 4 500,00 600,00 2 000,00 2 400,00</t>
  </si>
  <si>
    <t xml:space="preserve">35 Болид С-2000 1 10 500,00 12 600,00 10 500,00 12 600,00</t>
  </si>
  <si>
    <t xml:space="preserve">36 Болид ПМ-ГР Болид ПИ-ГР 4 2 500,00 3 000,00 10 000,00 12 000,00</t>
  </si>
  <si>
    <t xml:space="preserve">37 ALUTECH AM2-PP/80-15 2 19 166,67 23 000,00 38 333,34 46 000,00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</si>
</sst>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#,##0"/>
    <numFmt numFmtId="167" formatCode="0%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b val="true"/>
      <sz val="11"/>
      <color rgb="FF00206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i val="true"/>
      <sz val="12"/>
      <color rgb="FF000000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BDD7EE"/>
        <bgColor rgb="FFD0CECE"/>
      </patternFill>
    </fill>
    <fill>
      <patternFill patternType="solid">
        <fgColor rgb="FFDEEBF7"/>
        <bgColor rgb="FFE2F0D9"/>
      </patternFill>
    </fill>
    <fill>
      <patternFill patternType="solid">
        <fgColor rgb="FFE2F0D9"/>
        <bgColor rgb="FFDEEBF7"/>
      </patternFill>
    </fill>
    <fill>
      <patternFill patternType="solid">
        <fgColor rgb="FFFFFFFF"/>
        <bgColor rgb="FFFFFFCC"/>
      </patternFill>
    </fill>
    <fill>
      <patternFill patternType="solid">
        <fgColor rgb="FFD0CECE"/>
        <bgColor rgb="FFBDD7EE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 diagonalUp="false" diagonalDown="false"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 style="thin">
        <color rgb="FFD0CECE"/>
      </left>
      <right/>
      <top/>
      <bottom/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7F7F7F"/>
      </left>
      <right/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5" fillId="0" borderId="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4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5" fillId="4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4" borderId="9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1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4" borderId="1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9" fillId="0" borderId="1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1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9" fillId="0" borderId="1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4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4" borderId="1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5" fillId="0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1" fillId="0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9" fillId="0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9" fillId="0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2" fillId="0" borderId="1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9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2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5" fillId="4" borderId="9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4" borderId="9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3" fillId="5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4" fillId="0" borderId="1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5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5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5" fontId="5" fillId="5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5" fillId="5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3" fillId="6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left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B112"/>
  <sheetViews>
    <sheetView showFormulas="false" showGridLines="true" showRowColHeaders="true" showZeros="true" rightToLeft="false" tabSelected="true" showOutlineSymbols="true" defaultGridColor="true" view="normal" topLeftCell="G43" colorId="64" zoomScale="80" zoomScaleNormal="80" zoomScalePageLayoutView="100" workbookViewId="0">
      <selection pane="topLeft" activeCell="R13" activeCellId="0" sqref="R13:R41"/>
    </sheetView>
  </sheetViews>
  <sheetFormatPr defaultColWidth="18.5703125" defaultRowHeight="15.7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6.57"/>
    <col collapsed="false" customWidth="true" hidden="false" outlineLevel="0" max="4" min="4" style="2" width="28.57"/>
    <col collapsed="false" customWidth="false" hidden="false" outlineLevel="0" max="7" min="5" style="1" width="18.57"/>
    <col collapsed="false" customWidth="true" hidden="false" outlineLevel="0" max="8" min="8" style="1" width="11.57"/>
    <col collapsed="false" customWidth="false" hidden="false" outlineLevel="0" max="9" min="9" style="1" width="18.57"/>
    <col collapsed="false" customWidth="true" hidden="false" outlineLevel="0" max="10" min="10" style="1" width="20.42"/>
    <col collapsed="false" customWidth="true" hidden="false" outlineLevel="0" max="11" min="11" style="1" width="14.57"/>
    <col collapsed="false" customWidth="false" hidden="false" outlineLevel="0" max="12" min="12" style="1" width="18.57"/>
    <col collapsed="false" customWidth="true" hidden="false" outlineLevel="0" max="16" min="13" style="1" width="4.57"/>
    <col collapsed="false" customWidth="true" hidden="false" outlineLevel="0" max="17" min="17" style="1" width="6.57"/>
    <col collapsed="false" customWidth="true" hidden="false" outlineLevel="0" max="18" min="18" style="2" width="28.57"/>
    <col collapsed="false" customWidth="true" hidden="false" outlineLevel="0" max="19" min="19" style="1" width="28.57"/>
    <col collapsed="false" customWidth="true" hidden="false" outlineLevel="0" max="20" min="20" style="1" width="10.85"/>
    <col collapsed="false" customWidth="true" hidden="false" outlineLevel="0" max="21" min="21" style="3" width="20.57"/>
    <col collapsed="false" customWidth="true" hidden="false" outlineLevel="0" max="22" min="22" style="1" width="14.57"/>
    <col collapsed="false" customWidth="false" hidden="false" outlineLevel="0" max="23" min="23" style="1" width="18.57"/>
    <col collapsed="false" customWidth="true" hidden="false" outlineLevel="0" max="24" min="24" style="1" width="17.29"/>
    <col collapsed="false" customWidth="true" hidden="false" outlineLevel="0" max="25" min="25" style="1" width="23.14"/>
    <col collapsed="false" customWidth="false" hidden="false" outlineLevel="0" max="16384" min="26" style="1" width="18.57"/>
  </cols>
  <sheetData>
    <row r="1" customFormat="false" ht="15.75" hidden="false" customHeight="false" outlineLevel="0" collapsed="false">
      <c r="B1" s="4"/>
      <c r="C1" s="4"/>
      <c r="D1" s="5"/>
      <c r="E1" s="4"/>
      <c r="F1" s="4"/>
      <c r="G1" s="4"/>
      <c r="H1" s="4"/>
      <c r="I1" s="4"/>
      <c r="J1" s="4"/>
      <c r="K1" s="4"/>
      <c r="L1" s="4"/>
    </row>
    <row r="2" customFormat="false" ht="15.75" hidden="false" customHeight="true" outlineLevel="0" collapsed="false">
      <c r="B2" s="6"/>
      <c r="C2" s="7"/>
      <c r="D2" s="8"/>
      <c r="E2" s="7"/>
      <c r="F2" s="7"/>
      <c r="G2" s="7"/>
      <c r="H2" s="7"/>
      <c r="I2" s="7"/>
      <c r="J2" s="7"/>
      <c r="K2" s="7"/>
      <c r="L2" s="7"/>
      <c r="M2" s="9"/>
      <c r="Q2" s="10" t="s">
        <v>0</v>
      </c>
      <c r="R2" s="10"/>
      <c r="S2" s="10"/>
      <c r="T2" s="10"/>
      <c r="U2" s="11" t="n">
        <f aca="false">W49</f>
        <v>2840766.5996</v>
      </c>
      <c r="V2" s="12" t="s">
        <v>1</v>
      </c>
      <c r="W2" s="12"/>
    </row>
    <row r="3" customFormat="false" ht="15.75" hidden="false" customHeight="false" outlineLevel="0" collapsed="false">
      <c r="B3" s="13"/>
      <c r="C3" s="14" t="s">
        <v>2</v>
      </c>
      <c r="D3" s="15"/>
      <c r="E3" s="14"/>
      <c r="F3" s="14"/>
      <c r="M3" s="16"/>
      <c r="Q3" s="10"/>
      <c r="R3" s="10"/>
      <c r="S3" s="10"/>
      <c r="T3" s="10"/>
      <c r="U3" s="11"/>
      <c r="V3" s="12"/>
      <c r="W3" s="12"/>
    </row>
    <row r="4" customFormat="false" ht="15.75" hidden="false" customHeight="false" outlineLevel="0" collapsed="false">
      <c r="B4" s="13"/>
      <c r="C4" s="17" t="s">
        <v>3</v>
      </c>
      <c r="D4" s="18"/>
      <c r="E4" s="14"/>
      <c r="F4" s="14"/>
      <c r="M4" s="16"/>
      <c r="Q4" s="10"/>
      <c r="R4" s="10"/>
      <c r="S4" s="10"/>
      <c r="T4" s="10"/>
      <c r="U4" s="11"/>
      <c r="V4" s="12"/>
      <c r="W4" s="12"/>
    </row>
    <row r="5" customFormat="false" ht="15.75" hidden="false" customHeight="false" outlineLevel="0" collapsed="false">
      <c r="B5" s="13"/>
      <c r="M5" s="16"/>
      <c r="Q5" s="19"/>
      <c r="R5" s="20"/>
      <c r="S5" s="19"/>
      <c r="T5" s="19"/>
      <c r="U5" s="21"/>
      <c r="V5" s="19"/>
      <c r="W5" s="19"/>
    </row>
    <row r="6" customFormat="false" ht="15.75" hidden="false" customHeight="false" outlineLevel="0" collapsed="false">
      <c r="B6" s="13"/>
      <c r="C6" s="22" t="s">
        <v>4</v>
      </c>
      <c r="D6" s="22"/>
      <c r="E6" s="22"/>
      <c r="F6" s="22"/>
      <c r="G6" s="22"/>
      <c r="H6" s="22"/>
      <c r="I6" s="22"/>
      <c r="J6" s="22"/>
      <c r="K6" s="22"/>
      <c r="L6" s="22"/>
      <c r="M6" s="16"/>
      <c r="Q6" s="23" t="s">
        <v>5</v>
      </c>
      <c r="R6" s="23"/>
      <c r="S6" s="23"/>
      <c r="T6" s="23"/>
      <c r="U6" s="23"/>
      <c r="V6" s="23"/>
      <c r="W6" s="23"/>
    </row>
    <row r="7" customFormat="false" ht="15.75" hidden="false" customHeight="false" outlineLevel="0" collapsed="false">
      <c r="B7" s="13"/>
      <c r="M7" s="16"/>
      <c r="Q7" s="19"/>
      <c r="R7" s="20"/>
      <c r="S7" s="19"/>
      <c r="T7" s="19"/>
      <c r="U7" s="21"/>
      <c r="V7" s="19"/>
      <c r="W7" s="19"/>
    </row>
    <row r="8" customFormat="false" ht="15.75" hidden="false" customHeight="false" outlineLevel="0" collapsed="false">
      <c r="B8" s="13"/>
      <c r="C8" s="24" t="s">
        <v>6</v>
      </c>
      <c r="D8" s="24"/>
      <c r="E8" s="25"/>
      <c r="F8" s="25"/>
      <c r="G8" s="25"/>
      <c r="H8" s="25"/>
      <c r="I8" s="25"/>
      <c r="M8" s="16"/>
      <c r="Q8" s="19"/>
      <c r="R8" s="20"/>
      <c r="S8" s="19"/>
      <c r="T8" s="19"/>
      <c r="U8" s="21"/>
      <c r="V8" s="19"/>
      <c r="W8" s="19"/>
      <c r="Y8" s="26"/>
    </row>
    <row r="9" customFormat="false" ht="15.75" hidden="false" customHeight="false" outlineLevel="0" collapsed="false">
      <c r="B9" s="13"/>
      <c r="C9" s="24" t="s">
        <v>7</v>
      </c>
      <c r="D9" s="24"/>
      <c r="E9" s="27"/>
      <c r="F9" s="27"/>
      <c r="G9" s="27"/>
      <c r="H9" s="27"/>
      <c r="I9" s="27"/>
      <c r="M9" s="16"/>
      <c r="Q9" s="19"/>
      <c r="R9" s="20"/>
      <c r="S9" s="19"/>
      <c r="T9" s="19"/>
      <c r="U9" s="21"/>
      <c r="V9" s="19"/>
      <c r="W9" s="19"/>
    </row>
    <row r="10" customFormat="false" ht="15.75" hidden="false" customHeight="false" outlineLevel="0" collapsed="false">
      <c r="B10" s="13"/>
      <c r="C10" s="24" t="s">
        <v>8</v>
      </c>
      <c r="D10" s="24"/>
      <c r="E10" s="27"/>
      <c r="F10" s="27"/>
      <c r="G10" s="27"/>
      <c r="H10" s="27"/>
      <c r="I10" s="27"/>
      <c r="M10" s="16"/>
      <c r="Q10" s="19"/>
      <c r="R10" s="20"/>
      <c r="S10" s="19"/>
      <c r="T10" s="19"/>
      <c r="U10" s="21"/>
      <c r="V10" s="19"/>
      <c r="W10" s="19"/>
    </row>
    <row r="11" customFormat="false" ht="15.75" hidden="false" customHeight="false" outlineLevel="0" collapsed="false">
      <c r="B11" s="13"/>
      <c r="M11" s="16"/>
      <c r="Q11" s="19"/>
      <c r="R11" s="20"/>
      <c r="S11" s="19"/>
      <c r="T11" s="19"/>
      <c r="U11" s="21"/>
      <c r="V11" s="19"/>
      <c r="W11" s="19"/>
    </row>
    <row r="12" customFormat="false" ht="94.5" hidden="false" customHeight="false" outlineLevel="0" collapsed="false">
      <c r="B12" s="13"/>
      <c r="C12" s="28" t="s">
        <v>9</v>
      </c>
      <c r="D12" s="28" t="s">
        <v>10</v>
      </c>
      <c r="E12" s="28" t="s">
        <v>11</v>
      </c>
      <c r="F12" s="28" t="s">
        <v>12</v>
      </c>
      <c r="G12" s="28" t="s">
        <v>13</v>
      </c>
      <c r="H12" s="28" t="s">
        <v>14</v>
      </c>
      <c r="I12" s="28" t="s">
        <v>15</v>
      </c>
      <c r="J12" s="28" t="s">
        <v>16</v>
      </c>
      <c r="K12" s="28" t="s">
        <v>17</v>
      </c>
      <c r="L12" s="28" t="s">
        <v>18</v>
      </c>
      <c r="M12" s="16"/>
      <c r="Q12" s="29" t="s">
        <v>9</v>
      </c>
      <c r="R12" s="29" t="s">
        <v>19</v>
      </c>
      <c r="S12" s="29" t="s">
        <v>20</v>
      </c>
      <c r="T12" s="29" t="s">
        <v>14</v>
      </c>
      <c r="U12" s="30" t="s">
        <v>15</v>
      </c>
      <c r="V12" s="29" t="s">
        <v>17</v>
      </c>
      <c r="W12" s="29" t="s">
        <v>21</v>
      </c>
    </row>
    <row r="13" customFormat="false" ht="46.5" hidden="false" customHeight="true" outlineLevel="0" collapsed="false">
      <c r="B13" s="13"/>
      <c r="C13" s="31" t="n">
        <v>1</v>
      </c>
      <c r="D13" s="32"/>
      <c r="E13" s="32" t="s">
        <v>22</v>
      </c>
      <c r="F13" s="32" t="s">
        <v>22</v>
      </c>
      <c r="G13" s="32" t="s">
        <v>22</v>
      </c>
      <c r="H13" s="33" t="s">
        <v>23</v>
      </c>
      <c r="I13" s="34" t="n">
        <f aca="false">U13</f>
        <v>6416.6674</v>
      </c>
      <c r="J13" s="35" t="n">
        <v>0</v>
      </c>
      <c r="K13" s="36" t="n">
        <f aca="false">V13</f>
        <v>4</v>
      </c>
      <c r="L13" s="34" t="n">
        <f aca="false">J13*K13</f>
        <v>0</v>
      </c>
      <c r="M13" s="16"/>
      <c r="Q13" s="31" t="n">
        <v>1</v>
      </c>
      <c r="R13" s="37" t="s">
        <v>24</v>
      </c>
      <c r="S13" s="37" t="s">
        <v>25</v>
      </c>
      <c r="T13" s="33" t="s">
        <v>23</v>
      </c>
      <c r="U13" s="34" t="n">
        <f aca="false">29166.67*0.22</f>
        <v>6416.6674</v>
      </c>
      <c r="V13" s="36" t="n">
        <v>4</v>
      </c>
      <c r="W13" s="38" t="n">
        <f aca="false">U13*V13</f>
        <v>25666.6696</v>
      </c>
      <c r="Y13" s="3"/>
    </row>
    <row r="14" customFormat="false" ht="46.5" hidden="false" customHeight="true" outlineLevel="0" collapsed="false">
      <c r="B14" s="13"/>
      <c r="C14" s="31" t="n">
        <v>2</v>
      </c>
      <c r="D14" s="32"/>
      <c r="E14" s="32"/>
      <c r="F14" s="32"/>
      <c r="G14" s="32"/>
      <c r="H14" s="33" t="s">
        <v>23</v>
      </c>
      <c r="I14" s="34" t="n">
        <f aca="false">U14</f>
        <v>20833.33</v>
      </c>
      <c r="J14" s="35" t="n">
        <v>0</v>
      </c>
      <c r="K14" s="36" t="n">
        <f aca="false">V14</f>
        <v>2</v>
      </c>
      <c r="L14" s="34" t="n">
        <f aca="false">J14*K14</f>
        <v>0</v>
      </c>
      <c r="M14" s="16"/>
      <c r="Q14" s="31" t="n">
        <v>2</v>
      </c>
      <c r="R14" s="37" t="s">
        <v>24</v>
      </c>
      <c r="S14" s="37" t="s">
        <v>25</v>
      </c>
      <c r="T14" s="33" t="s">
        <v>23</v>
      </c>
      <c r="U14" s="34" t="n">
        <v>20833.33</v>
      </c>
      <c r="V14" s="36" t="n">
        <v>2</v>
      </c>
      <c r="W14" s="38" t="n">
        <f aca="false">U14*V14</f>
        <v>41666.66</v>
      </c>
      <c r="Y14" s="3"/>
    </row>
    <row r="15" customFormat="false" ht="46.5" hidden="false" customHeight="true" outlineLevel="0" collapsed="false">
      <c r="B15" s="13"/>
      <c r="C15" s="31" t="n">
        <v>3</v>
      </c>
      <c r="D15" s="32"/>
      <c r="E15" s="32"/>
      <c r="F15" s="32"/>
      <c r="G15" s="32"/>
      <c r="H15" s="33" t="s">
        <v>23</v>
      </c>
      <c r="I15" s="34" t="n">
        <f aca="false">U15</f>
        <v>30687.5</v>
      </c>
      <c r="J15" s="35" t="n">
        <v>0</v>
      </c>
      <c r="K15" s="36" t="n">
        <f aca="false">V15</f>
        <v>1</v>
      </c>
      <c r="L15" s="34" t="n">
        <f aca="false">J15*K15</f>
        <v>0</v>
      </c>
      <c r="M15" s="16"/>
      <c r="Q15" s="31" t="n">
        <v>3</v>
      </c>
      <c r="R15" s="37" t="s">
        <v>24</v>
      </c>
      <c r="S15" s="37" t="s">
        <v>25</v>
      </c>
      <c r="T15" s="33" t="s">
        <v>23</v>
      </c>
      <c r="U15" s="34" t="n">
        <v>30687.5</v>
      </c>
      <c r="V15" s="36" t="n">
        <v>1</v>
      </c>
      <c r="W15" s="38" t="n">
        <f aca="false">U15*V15</f>
        <v>30687.5</v>
      </c>
      <c r="Y15" s="3"/>
    </row>
    <row r="16" customFormat="false" ht="46.5" hidden="false" customHeight="true" outlineLevel="0" collapsed="false">
      <c r="B16" s="13"/>
      <c r="C16" s="31" t="n">
        <v>4</v>
      </c>
      <c r="D16" s="32"/>
      <c r="E16" s="32"/>
      <c r="F16" s="32"/>
      <c r="G16" s="32"/>
      <c r="H16" s="33" t="s">
        <v>23</v>
      </c>
      <c r="I16" s="34" t="n">
        <f aca="false">U16</f>
        <v>10833.33</v>
      </c>
      <c r="J16" s="35" t="n">
        <v>0</v>
      </c>
      <c r="K16" s="36" t="n">
        <f aca="false">V16</f>
        <v>5</v>
      </c>
      <c r="L16" s="34" t="n">
        <f aca="false">J16*K16</f>
        <v>0</v>
      </c>
      <c r="M16" s="16"/>
      <c r="Q16" s="31" t="n">
        <v>4</v>
      </c>
      <c r="R16" s="37" t="s">
        <v>26</v>
      </c>
      <c r="S16" s="37" t="s">
        <v>25</v>
      </c>
      <c r="T16" s="33" t="s">
        <v>23</v>
      </c>
      <c r="U16" s="34" t="n">
        <v>10833.33</v>
      </c>
      <c r="V16" s="36" t="n">
        <v>5</v>
      </c>
      <c r="W16" s="38" t="n">
        <f aca="false">U16*V16</f>
        <v>54166.65</v>
      </c>
      <c r="Y16" s="3"/>
    </row>
    <row r="17" customFormat="false" ht="46.5" hidden="false" customHeight="true" outlineLevel="0" collapsed="false">
      <c r="B17" s="13"/>
      <c r="C17" s="31" t="n">
        <v>5</v>
      </c>
      <c r="D17" s="32"/>
      <c r="E17" s="32"/>
      <c r="F17" s="32"/>
      <c r="G17" s="32"/>
      <c r="H17" s="33" t="s">
        <v>23</v>
      </c>
      <c r="I17" s="34" t="n">
        <f aca="false">U17</f>
        <v>108333.33</v>
      </c>
      <c r="J17" s="35" t="n">
        <v>0</v>
      </c>
      <c r="K17" s="36" t="n">
        <f aca="false">V17</f>
        <v>5</v>
      </c>
      <c r="L17" s="34" t="n">
        <f aca="false">J17*K17</f>
        <v>0</v>
      </c>
      <c r="M17" s="16"/>
      <c r="Q17" s="31" t="n">
        <v>5</v>
      </c>
      <c r="R17" s="37" t="s">
        <v>26</v>
      </c>
      <c r="S17" s="37" t="s">
        <v>25</v>
      </c>
      <c r="T17" s="33" t="s">
        <v>23</v>
      </c>
      <c r="U17" s="34" t="n">
        <v>108333.33</v>
      </c>
      <c r="V17" s="36" t="n">
        <v>5</v>
      </c>
      <c r="W17" s="38" t="n">
        <f aca="false">U17*V17</f>
        <v>541666.65</v>
      </c>
      <c r="Y17" s="3"/>
    </row>
    <row r="18" customFormat="false" ht="46.5" hidden="false" customHeight="true" outlineLevel="0" collapsed="false">
      <c r="B18" s="13"/>
      <c r="C18" s="31" t="n">
        <v>6</v>
      </c>
      <c r="D18" s="32"/>
      <c r="E18" s="32"/>
      <c r="F18" s="32"/>
      <c r="G18" s="32"/>
      <c r="H18" s="33" t="s">
        <v>23</v>
      </c>
      <c r="I18" s="34" t="n">
        <f aca="false">U18</f>
        <v>47354.17</v>
      </c>
      <c r="J18" s="35" t="n">
        <v>0</v>
      </c>
      <c r="K18" s="36" t="n">
        <f aca="false">V18</f>
        <v>1</v>
      </c>
      <c r="L18" s="34" t="n">
        <f aca="false">J18*K18</f>
        <v>0</v>
      </c>
      <c r="M18" s="16"/>
      <c r="Q18" s="31" t="n">
        <v>6</v>
      </c>
      <c r="R18" s="37" t="s">
        <v>27</v>
      </c>
      <c r="S18" s="37" t="s">
        <v>25</v>
      </c>
      <c r="T18" s="33" t="s">
        <v>23</v>
      </c>
      <c r="U18" s="34" t="n">
        <v>47354.17</v>
      </c>
      <c r="V18" s="36" t="n">
        <v>1</v>
      </c>
      <c r="W18" s="38" t="n">
        <f aca="false">U18*V18</f>
        <v>47354.17</v>
      </c>
      <c r="Y18" s="3"/>
    </row>
    <row r="19" customFormat="false" ht="46.5" hidden="false" customHeight="true" outlineLevel="0" collapsed="false">
      <c r="B19" s="13"/>
      <c r="C19" s="31" t="n">
        <v>7</v>
      </c>
      <c r="D19" s="32"/>
      <c r="E19" s="32"/>
      <c r="F19" s="32"/>
      <c r="G19" s="32"/>
      <c r="H19" s="33" t="s">
        <v>23</v>
      </c>
      <c r="I19" s="34" t="n">
        <f aca="false">U19</f>
        <v>41520.83</v>
      </c>
      <c r="J19" s="35" t="n">
        <v>0</v>
      </c>
      <c r="K19" s="36" t="n">
        <f aca="false">V19</f>
        <v>1</v>
      </c>
      <c r="L19" s="34" t="n">
        <f aca="false">J19*K19</f>
        <v>0</v>
      </c>
      <c r="M19" s="16"/>
      <c r="Q19" s="31" t="n">
        <v>7</v>
      </c>
      <c r="R19" s="37" t="s">
        <v>27</v>
      </c>
      <c r="S19" s="37" t="s">
        <v>25</v>
      </c>
      <c r="T19" s="33" t="s">
        <v>23</v>
      </c>
      <c r="U19" s="34" t="n">
        <v>41520.83</v>
      </c>
      <c r="V19" s="36" t="n">
        <v>1</v>
      </c>
      <c r="W19" s="38" t="n">
        <f aca="false">U19*V19</f>
        <v>41520.83</v>
      </c>
      <c r="Y19" s="3"/>
    </row>
    <row r="20" customFormat="false" ht="46.5" hidden="false" customHeight="true" outlineLevel="0" collapsed="false">
      <c r="B20" s="13"/>
      <c r="C20" s="31" t="n">
        <v>8</v>
      </c>
      <c r="D20" s="32"/>
      <c r="E20" s="32"/>
      <c r="F20" s="32"/>
      <c r="G20" s="32"/>
      <c r="H20" s="33" t="s">
        <v>23</v>
      </c>
      <c r="I20" s="34" t="n">
        <f aca="false">U20</f>
        <v>74020.83</v>
      </c>
      <c r="J20" s="35" t="n">
        <v>0</v>
      </c>
      <c r="K20" s="36" t="n">
        <f aca="false">V20</f>
        <v>1</v>
      </c>
      <c r="L20" s="34" t="n">
        <f aca="false">J20*K20</f>
        <v>0</v>
      </c>
      <c r="M20" s="16"/>
      <c r="Q20" s="31" t="n">
        <v>8</v>
      </c>
      <c r="R20" s="37" t="s">
        <v>27</v>
      </c>
      <c r="S20" s="37" t="s">
        <v>25</v>
      </c>
      <c r="T20" s="33" t="s">
        <v>23</v>
      </c>
      <c r="U20" s="34" t="n">
        <v>74020.83</v>
      </c>
      <c r="V20" s="36" t="n">
        <v>1</v>
      </c>
      <c r="W20" s="38" t="n">
        <f aca="false">U20*V20</f>
        <v>74020.83</v>
      </c>
      <c r="Y20" s="3"/>
    </row>
    <row r="21" customFormat="false" ht="46.5" hidden="false" customHeight="true" outlineLevel="0" collapsed="false">
      <c r="B21" s="13"/>
      <c r="C21" s="31" t="n">
        <v>9</v>
      </c>
      <c r="D21" s="32"/>
      <c r="E21" s="32"/>
      <c r="F21" s="32"/>
      <c r="G21" s="32"/>
      <c r="H21" s="33" t="s">
        <v>23</v>
      </c>
      <c r="I21" s="34" t="n">
        <f aca="false">U21</f>
        <v>75687.5</v>
      </c>
      <c r="J21" s="35" t="n">
        <v>0</v>
      </c>
      <c r="K21" s="36" t="n">
        <f aca="false">V21</f>
        <v>1</v>
      </c>
      <c r="L21" s="34" t="n">
        <f aca="false">J21*K21</f>
        <v>0</v>
      </c>
      <c r="M21" s="16"/>
      <c r="Q21" s="31" t="n">
        <v>9</v>
      </c>
      <c r="R21" s="37" t="s">
        <v>27</v>
      </c>
      <c r="S21" s="37" t="s">
        <v>25</v>
      </c>
      <c r="T21" s="33" t="s">
        <v>23</v>
      </c>
      <c r="U21" s="34" t="n">
        <v>75687.5</v>
      </c>
      <c r="V21" s="36" t="n">
        <v>1</v>
      </c>
      <c r="W21" s="38" t="n">
        <f aca="false">U21*V21</f>
        <v>75687.5</v>
      </c>
      <c r="Y21" s="3"/>
    </row>
    <row r="22" customFormat="false" ht="46.5" hidden="false" customHeight="true" outlineLevel="0" collapsed="false">
      <c r="B22" s="13"/>
      <c r="C22" s="31" t="n">
        <v>10</v>
      </c>
      <c r="D22" s="32"/>
      <c r="E22" s="32"/>
      <c r="F22" s="32"/>
      <c r="G22" s="32"/>
      <c r="H22" s="33" t="s">
        <v>23</v>
      </c>
      <c r="I22" s="34" t="n">
        <f aca="false">U22</f>
        <v>12604.17</v>
      </c>
      <c r="J22" s="35" t="n">
        <v>0</v>
      </c>
      <c r="K22" s="36" t="n">
        <f aca="false">V22</f>
        <v>1</v>
      </c>
      <c r="L22" s="34" t="n">
        <f aca="false">J22*K22</f>
        <v>0</v>
      </c>
      <c r="M22" s="16"/>
      <c r="Q22" s="31" t="n">
        <v>10</v>
      </c>
      <c r="R22" s="37" t="s">
        <v>28</v>
      </c>
      <c r="S22" s="37" t="s">
        <v>25</v>
      </c>
      <c r="T22" s="33" t="s">
        <v>23</v>
      </c>
      <c r="U22" s="34" t="n">
        <v>12604.17</v>
      </c>
      <c r="V22" s="36" t="n">
        <v>1</v>
      </c>
      <c r="W22" s="38" t="n">
        <f aca="false">U22*V22</f>
        <v>12604.17</v>
      </c>
      <c r="Y22" s="3"/>
    </row>
    <row r="23" customFormat="false" ht="58.5" hidden="false" customHeight="true" outlineLevel="0" collapsed="false">
      <c r="B23" s="13"/>
      <c r="C23" s="31" t="n">
        <v>11</v>
      </c>
      <c r="D23" s="32"/>
      <c r="E23" s="32"/>
      <c r="F23" s="32"/>
      <c r="G23" s="32"/>
      <c r="H23" s="33" t="s">
        <v>23</v>
      </c>
      <c r="I23" s="34" t="n">
        <f aca="false">U23</f>
        <v>29770.83</v>
      </c>
      <c r="J23" s="35" t="n">
        <v>0</v>
      </c>
      <c r="K23" s="36" t="n">
        <f aca="false">V23</f>
        <v>1</v>
      </c>
      <c r="L23" s="34" t="n">
        <f aca="false">J23*K23</f>
        <v>0</v>
      </c>
      <c r="M23" s="16"/>
      <c r="Q23" s="31" t="n">
        <v>11</v>
      </c>
      <c r="R23" s="37" t="s">
        <v>29</v>
      </c>
      <c r="S23" s="37" t="s">
        <v>25</v>
      </c>
      <c r="T23" s="33" t="s">
        <v>23</v>
      </c>
      <c r="U23" s="34" t="n">
        <v>29770.83</v>
      </c>
      <c r="V23" s="36" t="n">
        <v>1</v>
      </c>
      <c r="W23" s="38" t="n">
        <f aca="false">U23*V23</f>
        <v>29770.83</v>
      </c>
      <c r="Y23" s="3"/>
    </row>
    <row r="24" customFormat="false" ht="46.5" hidden="false" customHeight="true" outlineLevel="0" collapsed="false">
      <c r="B24" s="13"/>
      <c r="C24" s="31" t="n">
        <v>12</v>
      </c>
      <c r="D24" s="32"/>
      <c r="E24" s="32"/>
      <c r="F24" s="32"/>
      <c r="G24" s="32"/>
      <c r="H24" s="33" t="s">
        <v>23</v>
      </c>
      <c r="I24" s="34" t="n">
        <f aca="false">U24</f>
        <v>8354.18</v>
      </c>
      <c r="J24" s="35" t="n">
        <v>0</v>
      </c>
      <c r="K24" s="36" t="n">
        <f aca="false">V24</f>
        <v>1</v>
      </c>
      <c r="L24" s="34" t="n">
        <f aca="false">J24*K24</f>
        <v>0</v>
      </c>
      <c r="M24" s="16"/>
      <c r="Q24" s="31" t="n">
        <v>12</v>
      </c>
      <c r="R24" s="37" t="s">
        <v>30</v>
      </c>
      <c r="S24" s="37" t="s">
        <v>25</v>
      </c>
      <c r="T24" s="33" t="s">
        <v>23</v>
      </c>
      <c r="U24" s="34" t="n">
        <v>8354.18</v>
      </c>
      <c r="V24" s="36" t="n">
        <v>1</v>
      </c>
      <c r="W24" s="38" t="n">
        <f aca="false">U24*V24</f>
        <v>8354.18</v>
      </c>
      <c r="Y24" s="3"/>
      <c r="AB24" s="3"/>
    </row>
    <row r="25" customFormat="false" ht="46.5" hidden="false" customHeight="true" outlineLevel="0" collapsed="false">
      <c r="B25" s="13"/>
      <c r="C25" s="31" t="n">
        <v>13</v>
      </c>
      <c r="D25" s="32"/>
      <c r="E25" s="32"/>
      <c r="F25" s="32"/>
      <c r="G25" s="32"/>
      <c r="H25" s="33" t="s">
        <v>23</v>
      </c>
      <c r="I25" s="34" t="n">
        <f aca="false">U25</f>
        <v>7437.5</v>
      </c>
      <c r="J25" s="35" t="n">
        <v>0</v>
      </c>
      <c r="K25" s="36" t="n">
        <f aca="false">V25</f>
        <v>1</v>
      </c>
      <c r="L25" s="34" t="n">
        <f aca="false">J25*K25</f>
        <v>0</v>
      </c>
      <c r="M25" s="16"/>
      <c r="Q25" s="31" t="n">
        <v>13</v>
      </c>
      <c r="R25" s="37" t="s">
        <v>31</v>
      </c>
      <c r="S25" s="37" t="s">
        <v>25</v>
      </c>
      <c r="T25" s="33" t="s">
        <v>23</v>
      </c>
      <c r="U25" s="34" t="n">
        <v>7437.5</v>
      </c>
      <c r="V25" s="36" t="n">
        <v>1</v>
      </c>
      <c r="W25" s="38" t="n">
        <f aca="false">U25*V25</f>
        <v>7437.5</v>
      </c>
      <c r="Y25" s="3"/>
    </row>
    <row r="26" customFormat="false" ht="46.5" hidden="false" customHeight="true" outlineLevel="0" collapsed="false">
      <c r="B26" s="13"/>
      <c r="C26" s="31" t="n">
        <v>14</v>
      </c>
      <c r="D26" s="32"/>
      <c r="E26" s="32"/>
      <c r="F26" s="32"/>
      <c r="G26" s="32"/>
      <c r="H26" s="33" t="s">
        <v>23</v>
      </c>
      <c r="I26" s="34" t="n">
        <f aca="false">U26</f>
        <v>13187.5</v>
      </c>
      <c r="J26" s="35" t="n">
        <v>0</v>
      </c>
      <c r="K26" s="36" t="n">
        <f aca="false">V26</f>
        <v>1</v>
      </c>
      <c r="L26" s="34" t="n">
        <f aca="false">J26*K26</f>
        <v>0</v>
      </c>
      <c r="M26" s="16"/>
      <c r="Q26" s="31" t="n">
        <v>14</v>
      </c>
      <c r="R26" s="37" t="s">
        <v>32</v>
      </c>
      <c r="S26" s="37" t="s">
        <v>25</v>
      </c>
      <c r="T26" s="33" t="s">
        <v>23</v>
      </c>
      <c r="U26" s="34" t="n">
        <v>13187.5</v>
      </c>
      <c r="V26" s="36" t="n">
        <v>1</v>
      </c>
      <c r="W26" s="38" t="n">
        <f aca="false">U26*V26</f>
        <v>13187.5</v>
      </c>
      <c r="Y26" s="3"/>
    </row>
    <row r="27" customFormat="false" ht="46.5" hidden="false" customHeight="true" outlineLevel="0" collapsed="false">
      <c r="B27" s="13"/>
      <c r="C27" s="31" t="n">
        <v>15</v>
      </c>
      <c r="D27" s="32"/>
      <c r="E27" s="32"/>
      <c r="F27" s="32"/>
      <c r="G27" s="32"/>
      <c r="H27" s="33" t="s">
        <v>23</v>
      </c>
      <c r="I27" s="34" t="n">
        <f aca="false">U27</f>
        <v>6666.67</v>
      </c>
      <c r="J27" s="35" t="n">
        <v>0</v>
      </c>
      <c r="K27" s="36" t="n">
        <f aca="false">V27</f>
        <v>2</v>
      </c>
      <c r="L27" s="34" t="n">
        <f aca="false">J27*K27</f>
        <v>0</v>
      </c>
      <c r="M27" s="16"/>
      <c r="Q27" s="31" t="n">
        <v>15</v>
      </c>
      <c r="R27" s="37" t="s">
        <v>32</v>
      </c>
      <c r="S27" s="37" t="s">
        <v>25</v>
      </c>
      <c r="T27" s="33" t="s">
        <v>23</v>
      </c>
      <c r="U27" s="34" t="n">
        <v>6666.67</v>
      </c>
      <c r="V27" s="36" t="n">
        <v>2</v>
      </c>
      <c r="W27" s="38" t="n">
        <f aca="false">U27*V27</f>
        <v>13333.34</v>
      </c>
      <c r="Y27" s="3"/>
    </row>
    <row r="28" customFormat="false" ht="46.5" hidden="false" customHeight="true" outlineLevel="0" collapsed="false">
      <c r="B28" s="13"/>
      <c r="C28" s="31" t="n">
        <v>16</v>
      </c>
      <c r="D28" s="32"/>
      <c r="E28" s="32"/>
      <c r="F28" s="32"/>
      <c r="G28" s="32"/>
      <c r="H28" s="33" t="s">
        <v>23</v>
      </c>
      <c r="I28" s="34" t="n">
        <f aca="false">U28</f>
        <v>90833.33</v>
      </c>
      <c r="J28" s="35" t="n">
        <v>0</v>
      </c>
      <c r="K28" s="36" t="n">
        <f aca="false">V28</f>
        <v>4</v>
      </c>
      <c r="L28" s="34" t="n">
        <f aca="false">J28*K28</f>
        <v>0</v>
      </c>
      <c r="M28" s="16"/>
      <c r="Q28" s="31" t="n">
        <v>16</v>
      </c>
      <c r="R28" s="37" t="s">
        <v>33</v>
      </c>
      <c r="S28" s="37" t="s">
        <v>25</v>
      </c>
      <c r="T28" s="33" t="s">
        <v>23</v>
      </c>
      <c r="U28" s="34" t="n">
        <v>90833.33</v>
      </c>
      <c r="V28" s="36" t="n">
        <v>4</v>
      </c>
      <c r="W28" s="38" t="n">
        <f aca="false">U28*V28</f>
        <v>363333.32</v>
      </c>
      <c r="Y28" s="3"/>
    </row>
    <row r="29" customFormat="false" ht="46.5" hidden="false" customHeight="true" outlineLevel="0" collapsed="false">
      <c r="B29" s="13"/>
      <c r="C29" s="31" t="n">
        <v>17</v>
      </c>
      <c r="D29" s="32"/>
      <c r="E29" s="32"/>
      <c r="F29" s="32"/>
      <c r="G29" s="32"/>
      <c r="H29" s="33" t="s">
        <v>23</v>
      </c>
      <c r="I29" s="34" t="n">
        <f aca="false">U29</f>
        <v>42354.17</v>
      </c>
      <c r="J29" s="35" t="n">
        <v>0</v>
      </c>
      <c r="K29" s="36" t="n">
        <f aca="false">V29</f>
        <v>1</v>
      </c>
      <c r="L29" s="34" t="n">
        <f aca="false">J29*K29</f>
        <v>0</v>
      </c>
      <c r="M29" s="16"/>
      <c r="Q29" s="31" t="n">
        <v>17</v>
      </c>
      <c r="R29" s="37" t="s">
        <v>34</v>
      </c>
      <c r="S29" s="37" t="s">
        <v>25</v>
      </c>
      <c r="T29" s="33" t="s">
        <v>23</v>
      </c>
      <c r="U29" s="34" t="n">
        <v>42354.17</v>
      </c>
      <c r="V29" s="36" t="n">
        <v>1</v>
      </c>
      <c r="W29" s="38" t="n">
        <f aca="false">U29*V29</f>
        <v>42354.17</v>
      </c>
      <c r="Y29" s="3"/>
    </row>
    <row r="30" customFormat="false" ht="46.5" hidden="false" customHeight="true" outlineLevel="0" collapsed="false">
      <c r="B30" s="13"/>
      <c r="C30" s="31" t="n">
        <v>18</v>
      </c>
      <c r="D30" s="32"/>
      <c r="E30" s="32"/>
      <c r="F30" s="32"/>
      <c r="G30" s="32"/>
      <c r="H30" s="33" t="s">
        <v>23</v>
      </c>
      <c r="I30" s="34" t="n">
        <f aca="false">U30</f>
        <v>15833.33</v>
      </c>
      <c r="J30" s="35" t="n">
        <v>0</v>
      </c>
      <c r="K30" s="36" t="n">
        <f aca="false">V30</f>
        <v>2</v>
      </c>
      <c r="L30" s="34" t="n">
        <f aca="false">J30*K30</f>
        <v>0</v>
      </c>
      <c r="M30" s="16"/>
      <c r="Q30" s="31" t="n">
        <v>18</v>
      </c>
      <c r="R30" s="37" t="s">
        <v>35</v>
      </c>
      <c r="S30" s="37" t="s">
        <v>25</v>
      </c>
      <c r="T30" s="33" t="s">
        <v>23</v>
      </c>
      <c r="U30" s="34" t="n">
        <v>15833.33</v>
      </c>
      <c r="V30" s="36" t="n">
        <v>2</v>
      </c>
      <c r="W30" s="38" t="n">
        <f aca="false">U30*V30</f>
        <v>31666.66</v>
      </c>
      <c r="Y30" s="3"/>
    </row>
    <row r="31" customFormat="false" ht="46.5" hidden="false" customHeight="true" outlineLevel="0" collapsed="false">
      <c r="B31" s="13"/>
      <c r="C31" s="31" t="n">
        <v>19</v>
      </c>
      <c r="D31" s="32"/>
      <c r="E31" s="32"/>
      <c r="F31" s="32"/>
      <c r="G31" s="32"/>
      <c r="H31" s="33" t="s">
        <v>23</v>
      </c>
      <c r="I31" s="34" t="n">
        <f aca="false">U31</f>
        <v>21666.67</v>
      </c>
      <c r="J31" s="35" t="n">
        <v>0</v>
      </c>
      <c r="K31" s="36" t="n">
        <f aca="false">V31</f>
        <v>2</v>
      </c>
      <c r="L31" s="34" t="n">
        <f aca="false">J31*K31</f>
        <v>0</v>
      </c>
      <c r="M31" s="16"/>
      <c r="Q31" s="31" t="n">
        <v>19</v>
      </c>
      <c r="R31" s="37" t="s">
        <v>35</v>
      </c>
      <c r="S31" s="37" t="s">
        <v>25</v>
      </c>
      <c r="T31" s="33" t="s">
        <v>23</v>
      </c>
      <c r="U31" s="34" t="n">
        <v>21666.67</v>
      </c>
      <c r="V31" s="36" t="n">
        <v>2</v>
      </c>
      <c r="W31" s="38" t="n">
        <f aca="false">U31*V31</f>
        <v>43333.34</v>
      </c>
      <c r="Y31" s="3"/>
    </row>
    <row r="32" customFormat="false" ht="46.5" hidden="false" customHeight="true" outlineLevel="0" collapsed="false">
      <c r="B32" s="13"/>
      <c r="C32" s="31" t="n">
        <v>20</v>
      </c>
      <c r="D32" s="32"/>
      <c r="E32" s="32"/>
      <c r="F32" s="32"/>
      <c r="G32" s="32"/>
      <c r="H32" s="33" t="s">
        <v>23</v>
      </c>
      <c r="I32" s="34" t="n">
        <f aca="false">U32</f>
        <v>1750</v>
      </c>
      <c r="J32" s="35" t="n">
        <v>0</v>
      </c>
      <c r="K32" s="36" t="n">
        <f aca="false">V32</f>
        <v>4</v>
      </c>
      <c r="L32" s="34" t="n">
        <f aca="false">J32*K32</f>
        <v>0</v>
      </c>
      <c r="M32" s="16"/>
      <c r="Q32" s="31" t="n">
        <v>20</v>
      </c>
      <c r="R32" s="37" t="s">
        <v>35</v>
      </c>
      <c r="S32" s="37" t="s">
        <v>25</v>
      </c>
      <c r="T32" s="33" t="s">
        <v>23</v>
      </c>
      <c r="U32" s="34" t="n">
        <v>1750</v>
      </c>
      <c r="V32" s="36" t="n">
        <v>4</v>
      </c>
      <c r="W32" s="38" t="n">
        <f aca="false">U32*V32</f>
        <v>7000</v>
      </c>
      <c r="Y32" s="3"/>
    </row>
    <row r="33" customFormat="false" ht="46.5" hidden="false" customHeight="true" outlineLevel="0" collapsed="false">
      <c r="B33" s="13"/>
      <c r="C33" s="31" t="n">
        <v>21</v>
      </c>
      <c r="D33" s="32"/>
      <c r="E33" s="32"/>
      <c r="F33" s="32"/>
      <c r="G33" s="32"/>
      <c r="H33" s="33" t="s">
        <v>23</v>
      </c>
      <c r="I33" s="34" t="n">
        <f aca="false">U33</f>
        <v>70833.33</v>
      </c>
      <c r="J33" s="35" t="n">
        <v>0</v>
      </c>
      <c r="K33" s="36" t="n">
        <f aca="false">V33</f>
        <v>2</v>
      </c>
      <c r="L33" s="34" t="n">
        <f aca="false">J33*K33</f>
        <v>0</v>
      </c>
      <c r="M33" s="16"/>
      <c r="Q33" s="31" t="n">
        <v>21</v>
      </c>
      <c r="R33" s="37" t="s">
        <v>36</v>
      </c>
      <c r="S33" s="37" t="s">
        <v>25</v>
      </c>
      <c r="T33" s="33" t="s">
        <v>23</v>
      </c>
      <c r="U33" s="34" t="n">
        <v>70833.33</v>
      </c>
      <c r="V33" s="36" t="n">
        <v>2</v>
      </c>
      <c r="W33" s="38" t="n">
        <f aca="false">U33*V33</f>
        <v>141666.66</v>
      </c>
      <c r="Y33" s="3"/>
    </row>
    <row r="34" customFormat="false" ht="46.5" hidden="false" customHeight="true" outlineLevel="0" collapsed="false">
      <c r="B34" s="13"/>
      <c r="C34" s="31" t="n">
        <v>22</v>
      </c>
      <c r="D34" s="32"/>
      <c r="E34" s="32"/>
      <c r="F34" s="32"/>
      <c r="G34" s="32"/>
      <c r="H34" s="33" t="s">
        <v>23</v>
      </c>
      <c r="I34" s="34" t="n">
        <f aca="false">U34</f>
        <v>8104.17</v>
      </c>
      <c r="J34" s="35" t="n">
        <v>0</v>
      </c>
      <c r="K34" s="36" t="n">
        <f aca="false">V34</f>
        <v>1</v>
      </c>
      <c r="L34" s="34" t="n">
        <f aca="false">J34*K34</f>
        <v>0</v>
      </c>
      <c r="M34" s="16"/>
      <c r="Q34" s="31" t="n">
        <v>22</v>
      </c>
      <c r="R34" s="37" t="s">
        <v>37</v>
      </c>
      <c r="S34" s="37" t="s">
        <v>25</v>
      </c>
      <c r="T34" s="33" t="s">
        <v>23</v>
      </c>
      <c r="U34" s="34" t="n">
        <v>8104.17</v>
      </c>
      <c r="V34" s="36" t="n">
        <v>1</v>
      </c>
      <c r="W34" s="38" t="n">
        <f aca="false">U34*V34</f>
        <v>8104.17</v>
      </c>
      <c r="Y34" s="3"/>
    </row>
    <row r="35" customFormat="false" ht="46.5" hidden="false" customHeight="true" outlineLevel="0" collapsed="false">
      <c r="B35" s="13"/>
      <c r="C35" s="31" t="n">
        <v>23</v>
      </c>
      <c r="D35" s="32"/>
      <c r="E35" s="32"/>
      <c r="F35" s="32"/>
      <c r="G35" s="32"/>
      <c r="H35" s="33" t="s">
        <v>23</v>
      </c>
      <c r="I35" s="34" t="n">
        <f aca="false">U35</f>
        <v>2500</v>
      </c>
      <c r="J35" s="35" t="n">
        <v>0</v>
      </c>
      <c r="K35" s="36" t="n">
        <f aca="false">V35</f>
        <v>8</v>
      </c>
      <c r="L35" s="34" t="n">
        <f aca="false">J35*K35</f>
        <v>0</v>
      </c>
      <c r="M35" s="16"/>
      <c r="Q35" s="31" t="n">
        <v>23</v>
      </c>
      <c r="R35" s="37" t="s">
        <v>38</v>
      </c>
      <c r="S35" s="37" t="s">
        <v>25</v>
      </c>
      <c r="T35" s="33" t="s">
        <v>23</v>
      </c>
      <c r="U35" s="34" t="n">
        <v>2500</v>
      </c>
      <c r="V35" s="36" t="n">
        <v>8</v>
      </c>
      <c r="W35" s="38" t="n">
        <f aca="false">U35*V35</f>
        <v>20000</v>
      </c>
      <c r="Y35" s="3"/>
    </row>
    <row r="36" customFormat="false" ht="54.75" hidden="false" customHeight="true" outlineLevel="0" collapsed="false">
      <c r="B36" s="13"/>
      <c r="C36" s="31" t="n">
        <v>24</v>
      </c>
      <c r="D36" s="32"/>
      <c r="E36" s="32"/>
      <c r="F36" s="32"/>
      <c r="G36" s="32"/>
      <c r="H36" s="33" t="s">
        <v>23</v>
      </c>
      <c r="I36" s="34" t="n">
        <f aca="false">U36</f>
        <v>46520.83</v>
      </c>
      <c r="J36" s="35" t="n">
        <v>0</v>
      </c>
      <c r="K36" s="36" t="n">
        <f aca="false">V36</f>
        <v>1</v>
      </c>
      <c r="L36" s="34" t="n">
        <f aca="false">J36*K36</f>
        <v>0</v>
      </c>
      <c r="M36" s="16"/>
      <c r="Q36" s="31" t="n">
        <v>24</v>
      </c>
      <c r="R36" s="37" t="s">
        <v>39</v>
      </c>
      <c r="S36" s="37" t="s">
        <v>25</v>
      </c>
      <c r="T36" s="33" t="s">
        <v>23</v>
      </c>
      <c r="U36" s="34" t="n">
        <v>46520.83</v>
      </c>
      <c r="V36" s="36" t="n">
        <v>1</v>
      </c>
      <c r="W36" s="38" t="n">
        <f aca="false">U36*V36</f>
        <v>46520.83</v>
      </c>
      <c r="Y36" s="3"/>
    </row>
    <row r="37" customFormat="false" ht="96.75" hidden="false" customHeight="true" outlineLevel="0" collapsed="false">
      <c r="B37" s="13"/>
      <c r="C37" s="31" t="n">
        <v>25</v>
      </c>
      <c r="D37" s="32"/>
      <c r="E37" s="32"/>
      <c r="F37" s="32"/>
      <c r="G37" s="32"/>
      <c r="H37" s="33" t="s">
        <v>23</v>
      </c>
      <c r="I37" s="34" t="n">
        <f aca="false">U37</f>
        <v>1005687.5</v>
      </c>
      <c r="J37" s="35" t="n">
        <v>0</v>
      </c>
      <c r="K37" s="36" t="n">
        <f aca="false">V37</f>
        <v>1</v>
      </c>
      <c r="L37" s="34" t="n">
        <f aca="false">J37*K37</f>
        <v>0</v>
      </c>
      <c r="M37" s="16"/>
      <c r="Q37" s="31" t="n">
        <v>25</v>
      </c>
      <c r="R37" s="37" t="s">
        <v>40</v>
      </c>
      <c r="S37" s="37" t="s">
        <v>25</v>
      </c>
      <c r="T37" s="33" t="s">
        <v>23</v>
      </c>
      <c r="U37" s="34" t="n">
        <v>1005687.5</v>
      </c>
      <c r="V37" s="36" t="n">
        <v>1</v>
      </c>
      <c r="W37" s="38" t="n">
        <f aca="false">U37*V37</f>
        <v>1005687.5</v>
      </c>
      <c r="Y37" s="3"/>
    </row>
    <row r="38" customFormat="false" ht="89.25" hidden="false" customHeight="true" outlineLevel="0" collapsed="false">
      <c r="B38" s="13"/>
      <c r="C38" s="31" t="n">
        <v>26</v>
      </c>
      <c r="D38" s="32"/>
      <c r="E38" s="32"/>
      <c r="F38" s="32"/>
      <c r="G38" s="32"/>
      <c r="H38" s="33" t="s">
        <v>23</v>
      </c>
      <c r="I38" s="34" t="n">
        <f aca="false">U38</f>
        <v>175</v>
      </c>
      <c r="J38" s="35" t="n">
        <v>0</v>
      </c>
      <c r="K38" s="36" t="n">
        <f aca="false">V38</f>
        <v>2</v>
      </c>
      <c r="L38" s="34" t="n">
        <f aca="false">J38*K38</f>
        <v>0</v>
      </c>
      <c r="M38" s="16"/>
      <c r="Q38" s="31" t="n">
        <v>26</v>
      </c>
      <c r="R38" s="37" t="s">
        <v>41</v>
      </c>
      <c r="S38" s="37" t="s">
        <v>25</v>
      </c>
      <c r="T38" s="33" t="s">
        <v>23</v>
      </c>
      <c r="U38" s="34" t="n">
        <v>175</v>
      </c>
      <c r="V38" s="36" t="n">
        <v>2</v>
      </c>
      <c r="W38" s="38" t="n">
        <f aca="false">U38*V38</f>
        <v>350</v>
      </c>
      <c r="Y38" s="3"/>
    </row>
    <row r="39" customFormat="false" ht="46.5" hidden="false" customHeight="true" outlineLevel="0" collapsed="false">
      <c r="B39" s="13"/>
      <c r="C39" s="31" t="n">
        <v>27</v>
      </c>
      <c r="D39" s="32"/>
      <c r="E39" s="32"/>
      <c r="F39" s="32"/>
      <c r="G39" s="32"/>
      <c r="H39" s="33" t="s">
        <v>23</v>
      </c>
      <c r="I39" s="34" t="n">
        <f aca="false">U39</f>
        <v>5083.33</v>
      </c>
      <c r="J39" s="35" t="n">
        <v>0</v>
      </c>
      <c r="K39" s="36" t="n">
        <f aca="false">V39</f>
        <v>3</v>
      </c>
      <c r="L39" s="34" t="n">
        <f aca="false">J39*K39</f>
        <v>0</v>
      </c>
      <c r="M39" s="16"/>
      <c r="Q39" s="31" t="n">
        <v>27</v>
      </c>
      <c r="R39" s="37" t="s">
        <v>42</v>
      </c>
      <c r="S39" s="37" t="s">
        <v>25</v>
      </c>
      <c r="T39" s="33" t="s">
        <v>23</v>
      </c>
      <c r="U39" s="34" t="n">
        <v>5083.33</v>
      </c>
      <c r="V39" s="36" t="n">
        <v>3</v>
      </c>
      <c r="W39" s="38" t="n">
        <f aca="false">U39*V39</f>
        <v>15249.99</v>
      </c>
      <c r="Y39" s="3"/>
    </row>
    <row r="40" customFormat="false" ht="46.5" hidden="false" customHeight="true" outlineLevel="0" collapsed="false">
      <c r="B40" s="13"/>
      <c r="C40" s="31" t="n">
        <v>28</v>
      </c>
      <c r="D40" s="32"/>
      <c r="E40" s="32"/>
      <c r="F40" s="32"/>
      <c r="G40" s="32"/>
      <c r="H40" s="33" t="s">
        <v>23</v>
      </c>
      <c r="I40" s="34" t="n">
        <f aca="false">U40</f>
        <v>1333.33</v>
      </c>
      <c r="J40" s="35" t="n">
        <v>0</v>
      </c>
      <c r="K40" s="36" t="n">
        <f aca="false">V40</f>
        <v>4</v>
      </c>
      <c r="L40" s="34" t="n">
        <f aca="false">J40*K40</f>
        <v>0</v>
      </c>
      <c r="M40" s="16"/>
      <c r="Q40" s="31" t="n">
        <v>28</v>
      </c>
      <c r="R40" s="37" t="s">
        <v>43</v>
      </c>
      <c r="S40" s="37" t="s">
        <v>25</v>
      </c>
      <c r="T40" s="33" t="s">
        <v>23</v>
      </c>
      <c r="U40" s="34" t="n">
        <v>1333.33</v>
      </c>
      <c r="V40" s="36" t="n">
        <v>4</v>
      </c>
      <c r="W40" s="38" t="n">
        <f aca="false">U40*V40</f>
        <v>5333.32</v>
      </c>
      <c r="Y40" s="3"/>
    </row>
    <row r="41" customFormat="false" ht="46.5" hidden="false" customHeight="true" outlineLevel="0" collapsed="false">
      <c r="B41" s="13"/>
      <c r="C41" s="31" t="n">
        <v>29</v>
      </c>
      <c r="D41" s="32"/>
      <c r="E41" s="32"/>
      <c r="F41" s="32"/>
      <c r="G41" s="32"/>
      <c r="H41" s="33" t="s">
        <v>23</v>
      </c>
      <c r="I41" s="34" t="n">
        <f aca="false">U41</f>
        <v>750</v>
      </c>
      <c r="J41" s="35" t="n">
        <v>0</v>
      </c>
      <c r="K41" s="36" t="n">
        <f aca="false">V41</f>
        <v>6</v>
      </c>
      <c r="L41" s="34" t="n">
        <f aca="false">J41*K41</f>
        <v>0</v>
      </c>
      <c r="M41" s="16"/>
      <c r="Q41" s="31" t="n">
        <v>29</v>
      </c>
      <c r="R41" s="37" t="s">
        <v>44</v>
      </c>
      <c r="S41" s="37" t="s">
        <v>25</v>
      </c>
      <c r="T41" s="33" t="s">
        <v>23</v>
      </c>
      <c r="U41" s="34" t="n">
        <v>750</v>
      </c>
      <c r="V41" s="36" t="n">
        <v>6</v>
      </c>
      <c r="W41" s="38" t="n">
        <f aca="false">U41*V41</f>
        <v>4500</v>
      </c>
      <c r="Y41" s="3"/>
    </row>
    <row r="42" customFormat="false" ht="63" hidden="false" customHeight="true" outlineLevel="0" collapsed="false">
      <c r="B42" s="13"/>
      <c r="C42" s="31" t="n">
        <v>30</v>
      </c>
      <c r="D42" s="32"/>
      <c r="E42" s="32"/>
      <c r="F42" s="32"/>
      <c r="G42" s="32"/>
      <c r="H42" s="33" t="s">
        <v>23</v>
      </c>
      <c r="I42" s="34" t="n">
        <f aca="false">U42</f>
        <v>1083.33</v>
      </c>
      <c r="J42" s="35" t="n">
        <v>0</v>
      </c>
      <c r="K42" s="36" t="n">
        <f aca="false">V42</f>
        <v>4</v>
      </c>
      <c r="L42" s="34" t="n">
        <f aca="false">J42*K42</f>
        <v>0</v>
      </c>
      <c r="M42" s="16"/>
      <c r="Q42" s="31" t="n">
        <v>30</v>
      </c>
      <c r="R42" s="37" t="s">
        <v>45</v>
      </c>
      <c r="S42" s="37" t="s">
        <v>25</v>
      </c>
      <c r="T42" s="33" t="s">
        <v>23</v>
      </c>
      <c r="U42" s="34" t="n">
        <v>1083.33</v>
      </c>
      <c r="V42" s="36" t="n">
        <v>4</v>
      </c>
      <c r="W42" s="38" t="n">
        <f aca="false">U42*V42</f>
        <v>4333.32</v>
      </c>
      <c r="Y42" s="3"/>
    </row>
    <row r="43" customFormat="false" ht="62.25" hidden="false" customHeight="true" outlineLevel="0" collapsed="false">
      <c r="B43" s="13"/>
      <c r="C43" s="31" t="n">
        <v>31</v>
      </c>
      <c r="D43" s="32"/>
      <c r="E43" s="32"/>
      <c r="F43" s="32"/>
      <c r="G43" s="32"/>
      <c r="H43" s="33" t="s">
        <v>23</v>
      </c>
      <c r="I43" s="34" t="n">
        <f aca="false">U43</f>
        <v>2750</v>
      </c>
      <c r="J43" s="35" t="n">
        <v>0</v>
      </c>
      <c r="K43" s="36" t="n">
        <f aca="false">V43</f>
        <v>4</v>
      </c>
      <c r="L43" s="34" t="n">
        <f aca="false">J43*K43</f>
        <v>0</v>
      </c>
      <c r="M43" s="16"/>
      <c r="Q43" s="31" t="n">
        <v>31</v>
      </c>
      <c r="R43" s="37" t="s">
        <v>46</v>
      </c>
      <c r="S43" s="37" t="s">
        <v>25</v>
      </c>
      <c r="T43" s="33" t="s">
        <v>23</v>
      </c>
      <c r="U43" s="34" t="n">
        <v>2750</v>
      </c>
      <c r="V43" s="36" t="n">
        <v>4</v>
      </c>
      <c r="W43" s="38" t="n">
        <f aca="false">U43*V43</f>
        <v>11000</v>
      </c>
      <c r="Y43" s="3"/>
    </row>
    <row r="44" customFormat="false" ht="46.5" hidden="false" customHeight="true" outlineLevel="0" collapsed="false">
      <c r="B44" s="13"/>
      <c r="C44" s="31" t="n">
        <v>32</v>
      </c>
      <c r="D44" s="32"/>
      <c r="E44" s="32"/>
      <c r="F44" s="32"/>
      <c r="G44" s="32"/>
      <c r="H44" s="33" t="s">
        <v>23</v>
      </c>
      <c r="I44" s="34" t="n">
        <f aca="false">U44</f>
        <v>6687.5</v>
      </c>
      <c r="J44" s="35" t="n">
        <v>0</v>
      </c>
      <c r="K44" s="36" t="n">
        <f aca="false">V44</f>
        <v>1</v>
      </c>
      <c r="L44" s="34" t="n">
        <f aca="false">J44*K44</f>
        <v>0</v>
      </c>
      <c r="M44" s="16"/>
      <c r="Q44" s="31" t="n">
        <v>32</v>
      </c>
      <c r="R44" s="37" t="s">
        <v>47</v>
      </c>
      <c r="S44" s="37" t="s">
        <v>25</v>
      </c>
      <c r="T44" s="33" t="s">
        <v>23</v>
      </c>
      <c r="U44" s="34" t="n">
        <v>6687.5</v>
      </c>
      <c r="V44" s="36" t="n">
        <v>1</v>
      </c>
      <c r="W44" s="38" t="n">
        <f aca="false">U44*V44</f>
        <v>6687.5</v>
      </c>
      <c r="Y44" s="3"/>
    </row>
    <row r="45" customFormat="false" ht="46.5" hidden="false" customHeight="true" outlineLevel="0" collapsed="false">
      <c r="B45" s="13"/>
      <c r="C45" s="31" t="n">
        <v>33</v>
      </c>
      <c r="D45" s="32"/>
      <c r="E45" s="32"/>
      <c r="F45" s="32"/>
      <c r="G45" s="32"/>
      <c r="H45" s="33" t="s">
        <v>23</v>
      </c>
      <c r="I45" s="34" t="n">
        <f aca="false">U45</f>
        <v>500</v>
      </c>
      <c r="J45" s="35" t="n">
        <v>0</v>
      </c>
      <c r="K45" s="36" t="n">
        <f aca="false">V45</f>
        <v>4</v>
      </c>
      <c r="L45" s="34" t="n">
        <f aca="false">J45*K45</f>
        <v>0</v>
      </c>
      <c r="M45" s="16"/>
      <c r="Q45" s="31" t="n">
        <v>33</v>
      </c>
      <c r="R45" s="37" t="s">
        <v>48</v>
      </c>
      <c r="S45" s="37" t="s">
        <v>25</v>
      </c>
      <c r="T45" s="33" t="s">
        <v>23</v>
      </c>
      <c r="U45" s="34" t="n">
        <v>500</v>
      </c>
      <c r="V45" s="36" t="n">
        <v>4</v>
      </c>
      <c r="W45" s="38" t="n">
        <f aca="false">U45*V45</f>
        <v>2000</v>
      </c>
      <c r="Y45" s="3"/>
    </row>
    <row r="46" customFormat="false" ht="56.25" hidden="false" customHeight="true" outlineLevel="0" collapsed="false">
      <c r="B46" s="13"/>
      <c r="C46" s="31" t="n">
        <v>34</v>
      </c>
      <c r="D46" s="32"/>
      <c r="E46" s="32"/>
      <c r="F46" s="32"/>
      <c r="G46" s="32"/>
      <c r="H46" s="33" t="s">
        <v>23</v>
      </c>
      <c r="I46" s="34" t="n">
        <f aca="false">U46</f>
        <v>16187.5</v>
      </c>
      <c r="J46" s="35" t="n">
        <v>0</v>
      </c>
      <c r="K46" s="36" t="n">
        <f aca="false">V46</f>
        <v>1</v>
      </c>
      <c r="L46" s="34" t="n">
        <f aca="false">J46*K46</f>
        <v>0</v>
      </c>
      <c r="M46" s="16"/>
      <c r="Q46" s="31" t="n">
        <v>34</v>
      </c>
      <c r="R46" s="37" t="s">
        <v>49</v>
      </c>
      <c r="S46" s="37" t="s">
        <v>25</v>
      </c>
      <c r="T46" s="33" t="s">
        <v>23</v>
      </c>
      <c r="U46" s="34" t="n">
        <v>16187.5</v>
      </c>
      <c r="V46" s="36" t="n">
        <v>1</v>
      </c>
      <c r="W46" s="38" t="n">
        <f aca="false">U46*V46</f>
        <v>16187.5</v>
      </c>
      <c r="Y46" s="3"/>
    </row>
    <row r="47" customFormat="false" ht="46.5" hidden="false" customHeight="true" outlineLevel="0" collapsed="false">
      <c r="B47" s="13"/>
      <c r="C47" s="31" t="n">
        <v>35</v>
      </c>
      <c r="D47" s="32"/>
      <c r="E47" s="32"/>
      <c r="F47" s="32"/>
      <c r="G47" s="32"/>
      <c r="H47" s="33" t="s">
        <v>23</v>
      </c>
      <c r="I47" s="34" t="n">
        <f aca="false">U47</f>
        <v>2500</v>
      </c>
      <c r="J47" s="35" t="n">
        <v>0</v>
      </c>
      <c r="K47" s="36" t="n">
        <f aca="false">V47</f>
        <v>4</v>
      </c>
      <c r="L47" s="34" t="n">
        <f aca="false">J47*K47</f>
        <v>0</v>
      </c>
      <c r="M47" s="16"/>
      <c r="Q47" s="31" t="n">
        <v>35</v>
      </c>
      <c r="R47" s="37" t="s">
        <v>50</v>
      </c>
      <c r="S47" s="37" t="s">
        <v>25</v>
      </c>
      <c r="T47" s="33" t="s">
        <v>23</v>
      </c>
      <c r="U47" s="34" t="n">
        <v>2500</v>
      </c>
      <c r="V47" s="36" t="n">
        <v>4</v>
      </c>
      <c r="W47" s="38" t="n">
        <f aca="false">U47*V47</f>
        <v>10000</v>
      </c>
      <c r="Y47" s="3"/>
    </row>
    <row r="48" customFormat="false" ht="46.5" hidden="false" customHeight="true" outlineLevel="0" collapsed="false">
      <c r="B48" s="13"/>
      <c r="C48" s="31" t="n">
        <v>36</v>
      </c>
      <c r="D48" s="32"/>
      <c r="E48" s="32"/>
      <c r="F48" s="32"/>
      <c r="G48" s="32"/>
      <c r="H48" s="33" t="s">
        <v>23</v>
      </c>
      <c r="I48" s="34" t="n">
        <f aca="false">U48</f>
        <v>19166.67</v>
      </c>
      <c r="J48" s="35" t="n">
        <v>0</v>
      </c>
      <c r="K48" s="36" t="n">
        <f aca="false">V48</f>
        <v>2</v>
      </c>
      <c r="L48" s="34" t="n">
        <f aca="false">J48*K48</f>
        <v>0</v>
      </c>
      <c r="M48" s="16"/>
      <c r="Q48" s="31" t="n">
        <v>36</v>
      </c>
      <c r="R48" s="37" t="s">
        <v>51</v>
      </c>
      <c r="S48" s="37" t="s">
        <v>25</v>
      </c>
      <c r="T48" s="33" t="s">
        <v>23</v>
      </c>
      <c r="U48" s="34" t="n">
        <v>19166.67</v>
      </c>
      <c r="V48" s="36" t="n">
        <v>2</v>
      </c>
      <c r="W48" s="38" t="n">
        <f aca="false">U48*V48</f>
        <v>38333.34</v>
      </c>
      <c r="Y48" s="3"/>
    </row>
    <row r="49" customFormat="false" ht="15.75" hidden="false" customHeight="false" outlineLevel="0" collapsed="false">
      <c r="B49" s="13"/>
      <c r="C49" s="39" t="s">
        <v>52</v>
      </c>
      <c r="D49" s="39"/>
      <c r="E49" s="39"/>
      <c r="F49" s="39"/>
      <c r="G49" s="39"/>
      <c r="H49" s="39"/>
      <c r="I49" s="39"/>
      <c r="J49" s="40" t="s">
        <v>53</v>
      </c>
      <c r="K49" s="40"/>
      <c r="L49" s="41" t="n">
        <f aca="false">L13</f>
        <v>0</v>
      </c>
      <c r="M49" s="16"/>
      <c r="Q49" s="42" t="s">
        <v>54</v>
      </c>
      <c r="R49" s="42"/>
      <c r="S49" s="42"/>
      <c r="T49" s="42"/>
      <c r="U49" s="43" t="s">
        <v>53</v>
      </c>
      <c r="V49" s="43"/>
      <c r="W49" s="44" t="n">
        <f aca="false">SUM(W13:W48)</f>
        <v>2840766.5996</v>
      </c>
      <c r="X49" s="3"/>
      <c r="Y49" s="3"/>
      <c r="Z49" s="3"/>
    </row>
    <row r="50" customFormat="false" ht="15.75" hidden="false" customHeight="false" outlineLevel="0" collapsed="false">
      <c r="B50" s="13"/>
      <c r="C50" s="39"/>
      <c r="D50" s="39"/>
      <c r="E50" s="39"/>
      <c r="F50" s="39"/>
      <c r="G50" s="39"/>
      <c r="H50" s="39"/>
      <c r="I50" s="39"/>
      <c r="J50" s="45" t="s">
        <v>55</v>
      </c>
      <c r="K50" s="46" t="n">
        <f aca="false">V50</f>
        <v>0.22</v>
      </c>
      <c r="L50" s="44" t="n">
        <f aca="false">L49*22%</f>
        <v>0</v>
      </c>
      <c r="M50" s="16"/>
      <c r="Q50" s="42"/>
      <c r="R50" s="42"/>
      <c r="S50" s="42"/>
      <c r="T50" s="42"/>
      <c r="U50" s="47" t="s">
        <v>55</v>
      </c>
      <c r="V50" s="48" t="n">
        <v>0.22</v>
      </c>
      <c r="W50" s="44" t="n">
        <f aca="false">W49*22%</f>
        <v>624968.651912</v>
      </c>
      <c r="X50" s="3"/>
      <c r="Y50" s="3"/>
      <c r="Z50" s="3"/>
    </row>
    <row r="51" customFormat="false" ht="15.75" hidden="false" customHeight="false" outlineLevel="0" collapsed="false">
      <c r="B51" s="13"/>
      <c r="C51" s="39"/>
      <c r="D51" s="39"/>
      <c r="E51" s="39"/>
      <c r="F51" s="39"/>
      <c r="G51" s="39"/>
      <c r="H51" s="39"/>
      <c r="I51" s="39"/>
      <c r="J51" s="40" t="s">
        <v>56</v>
      </c>
      <c r="K51" s="40"/>
      <c r="L51" s="41" t="n">
        <f aca="false">SUM(L49:L50)</f>
        <v>0</v>
      </c>
      <c r="M51" s="16"/>
      <c r="Q51" s="42"/>
      <c r="R51" s="42"/>
      <c r="S51" s="42"/>
      <c r="T51" s="42"/>
      <c r="U51" s="43" t="s">
        <v>56</v>
      </c>
      <c r="V51" s="43"/>
      <c r="W51" s="44" t="n">
        <f aca="false">SUM(W49:W50)</f>
        <v>3465735.251512</v>
      </c>
      <c r="X51" s="3"/>
      <c r="Y51" s="3"/>
      <c r="Z51" s="3"/>
    </row>
    <row r="52" customFormat="false" ht="15.75" hidden="false" customHeight="false" outlineLevel="0" collapsed="false">
      <c r="B52" s="13"/>
      <c r="M52" s="16"/>
      <c r="Q52" s="19"/>
      <c r="R52" s="20"/>
      <c r="S52" s="19"/>
      <c r="T52" s="19"/>
      <c r="U52" s="21"/>
      <c r="V52" s="19"/>
      <c r="W52" s="19"/>
      <c r="X52" s="3"/>
      <c r="Y52" s="3"/>
      <c r="Z52" s="3"/>
    </row>
    <row r="53" customFormat="false" ht="15.75" hidden="false" customHeight="false" outlineLevel="0" collapsed="false">
      <c r="B53" s="13"/>
      <c r="C53" s="25"/>
      <c r="D53" s="25"/>
      <c r="E53" s="25"/>
      <c r="F53" s="49"/>
      <c r="G53" s="50"/>
      <c r="H53" s="49"/>
      <c r="I53" s="51"/>
      <c r="J53" s="51"/>
      <c r="K53" s="51"/>
      <c r="L53" s="51"/>
      <c r="M53" s="16"/>
      <c r="Q53" s="52"/>
      <c r="R53" s="52"/>
      <c r="S53" s="52"/>
      <c r="T53" s="52"/>
      <c r="U53" s="52"/>
      <c r="V53" s="52"/>
      <c r="W53" s="52"/>
      <c r="X53" s="3"/>
      <c r="Y53" s="3"/>
      <c r="Z53" s="3"/>
    </row>
    <row r="54" customFormat="false" ht="15.75" hidden="false" customHeight="false" outlineLevel="0" collapsed="false">
      <c r="B54" s="13"/>
      <c r="C54" s="53" t="s">
        <v>57</v>
      </c>
      <c r="D54" s="53"/>
      <c r="E54" s="53"/>
      <c r="F54" s="49"/>
      <c r="G54" s="54" t="s">
        <v>58</v>
      </c>
      <c r="H54" s="49" t="s">
        <v>59</v>
      </c>
      <c r="I54" s="53" t="s">
        <v>60</v>
      </c>
      <c r="J54" s="53"/>
      <c r="K54" s="53"/>
      <c r="L54" s="53"/>
      <c r="M54" s="16"/>
      <c r="Q54" s="52"/>
      <c r="R54" s="52"/>
      <c r="S54" s="52"/>
      <c r="T54" s="52"/>
      <c r="U54" s="52"/>
      <c r="V54" s="52"/>
      <c r="W54" s="52"/>
    </row>
    <row r="55" customFormat="false" ht="15.75" hidden="false" customHeight="false" outlineLevel="0" collapsed="false">
      <c r="B55" s="55"/>
      <c r="C55" s="56"/>
      <c r="D55" s="57"/>
      <c r="E55" s="56"/>
      <c r="F55" s="56"/>
      <c r="G55" s="56"/>
      <c r="H55" s="56"/>
      <c r="I55" s="56"/>
      <c r="J55" s="56"/>
      <c r="K55" s="56"/>
      <c r="L55" s="56"/>
      <c r="M55" s="58"/>
      <c r="Q55" s="59"/>
      <c r="R55" s="60"/>
      <c r="S55" s="59"/>
      <c r="T55" s="59"/>
      <c r="U55" s="61"/>
      <c r="V55" s="59"/>
      <c r="W55" s="59"/>
    </row>
    <row r="56" customFormat="false" ht="15.75" hidden="false" customHeight="false" outlineLevel="0" collapsed="false">
      <c r="Q56" s="62"/>
      <c r="R56" s="62"/>
      <c r="S56" s="62"/>
      <c r="T56" s="62"/>
      <c r="U56" s="62"/>
      <c r="V56" s="62"/>
      <c r="W56" s="62"/>
    </row>
    <row r="57" customFormat="false" ht="15.75" hidden="false" customHeight="true" outlineLevel="0" collapsed="false">
      <c r="B57" s="63" t="s">
        <v>61</v>
      </c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Q57" s="62"/>
      <c r="R57" s="62"/>
      <c r="S57" s="62"/>
      <c r="T57" s="62"/>
      <c r="U57" s="62"/>
      <c r="V57" s="62"/>
      <c r="W57" s="62"/>
    </row>
    <row r="58" customFormat="false" ht="15.75" hidden="false" customHeight="false" outlineLevel="0" collapsed="false"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Q58" s="62"/>
      <c r="R58" s="62"/>
      <c r="S58" s="62"/>
      <c r="T58" s="62"/>
      <c r="U58" s="62"/>
      <c r="V58" s="62"/>
      <c r="W58" s="62"/>
    </row>
    <row r="59" customFormat="false" ht="15.75" hidden="false" customHeight="false" outlineLevel="0" collapsed="false">
      <c r="D59" s="64"/>
      <c r="Q59" s="62"/>
      <c r="R59" s="62"/>
      <c r="S59" s="62"/>
      <c r="T59" s="62"/>
      <c r="U59" s="62"/>
      <c r="V59" s="62"/>
      <c r="W59" s="62"/>
    </row>
    <row r="60" customFormat="false" ht="15.75" hidden="false" customHeight="false" outlineLevel="0" collapsed="false">
      <c r="D60" s="64"/>
      <c r="Q60" s="62"/>
      <c r="R60" s="62"/>
      <c r="S60" s="62"/>
      <c r="T60" s="62"/>
      <c r="U60" s="62"/>
      <c r="V60" s="62"/>
      <c r="W60" s="62"/>
    </row>
    <row r="61" customFormat="false" ht="15.75" hidden="false" customHeight="false" outlineLevel="0" collapsed="false">
      <c r="B61" s="65"/>
      <c r="C61" s="65"/>
      <c r="D61" s="66"/>
      <c r="E61" s="65"/>
      <c r="F61" s="65"/>
      <c r="G61" s="65"/>
      <c r="H61" s="65"/>
      <c r="I61" s="65"/>
      <c r="J61" s="65"/>
      <c r="K61" s="65"/>
      <c r="L61" s="65"/>
      <c r="M61" s="65"/>
      <c r="N61" s="65"/>
      <c r="Q61" s="62"/>
      <c r="R61" s="62"/>
      <c r="S61" s="62"/>
      <c r="T61" s="62"/>
      <c r="U61" s="62"/>
      <c r="V61" s="62"/>
      <c r="W61" s="62"/>
    </row>
    <row r="62" customFormat="false" ht="409.5" hidden="false" customHeight="true" outlineLevel="0" collapsed="false">
      <c r="B62" s="65"/>
      <c r="C62" s="65"/>
      <c r="E62" s="65"/>
      <c r="F62" s="65"/>
      <c r="G62" s="65"/>
      <c r="H62" s="65"/>
      <c r="I62" s="65"/>
      <c r="J62" s="65"/>
      <c r="K62" s="65"/>
      <c r="L62" s="67"/>
      <c r="M62" s="65"/>
      <c r="N62" s="65"/>
      <c r="Q62" s="62"/>
      <c r="R62" s="62"/>
      <c r="S62" s="62"/>
      <c r="T62" s="62"/>
      <c r="U62" s="62"/>
      <c r="V62" s="62"/>
      <c r="W62" s="62"/>
    </row>
    <row r="63" customFormat="false" ht="15.75" hidden="false" customHeight="false" outlineLevel="0" collapsed="false">
      <c r="B63" s="65"/>
      <c r="C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Q63" s="62"/>
      <c r="R63" s="62"/>
      <c r="S63" s="62"/>
      <c r="T63" s="62"/>
      <c r="U63" s="62"/>
      <c r="V63" s="62"/>
      <c r="W63" s="62"/>
    </row>
    <row r="64" customFormat="false" ht="15.75" hidden="false" customHeight="false" outlineLevel="0" collapsed="false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Q64" s="62"/>
      <c r="R64" s="62"/>
      <c r="S64" s="62"/>
      <c r="T64" s="62"/>
      <c r="U64" s="62"/>
      <c r="V64" s="62"/>
      <c r="W64" s="62"/>
    </row>
    <row r="65" customFormat="false" ht="15.75" hidden="false" customHeight="false" outlineLevel="0" collapsed="false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Q65" s="62"/>
      <c r="R65" s="62"/>
      <c r="S65" s="62"/>
      <c r="T65" s="62"/>
      <c r="U65" s="62"/>
      <c r="V65" s="62"/>
      <c r="W65" s="62"/>
    </row>
    <row r="66" customFormat="false" ht="15.75" hidden="false" customHeight="false" outlineLevel="0" collapsed="false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Q66" s="62"/>
      <c r="R66" s="62"/>
      <c r="S66" s="62"/>
      <c r="T66" s="62"/>
      <c r="U66" s="62"/>
      <c r="V66" s="62"/>
      <c r="W66" s="62"/>
    </row>
    <row r="67" customFormat="false" ht="15.75" hidden="false" customHeight="false" outlineLevel="0" collapsed="false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Q67" s="62"/>
      <c r="R67" s="62"/>
      <c r="S67" s="62"/>
      <c r="T67" s="62"/>
      <c r="U67" s="62"/>
      <c r="V67" s="62"/>
      <c r="W67" s="62"/>
    </row>
    <row r="72" customFormat="false" ht="47.25" hidden="false" customHeight="false" outlineLevel="0" collapsed="false">
      <c r="D72" s="2" t="s">
        <v>62</v>
      </c>
    </row>
    <row r="73" customFormat="false" ht="63" hidden="false" customHeight="false" outlineLevel="0" collapsed="false">
      <c r="D73" s="2" t="s">
        <v>63</v>
      </c>
    </row>
    <row r="74" customFormat="false" ht="63" hidden="false" customHeight="false" outlineLevel="0" collapsed="false">
      <c r="D74" s="2" t="s">
        <v>64</v>
      </c>
    </row>
    <row r="75" customFormat="false" ht="78.75" hidden="false" customHeight="false" outlineLevel="0" collapsed="false">
      <c r="D75" s="2" t="s">
        <v>65</v>
      </c>
    </row>
    <row r="76" customFormat="false" ht="78.75" hidden="false" customHeight="false" outlineLevel="0" collapsed="false">
      <c r="D76" s="2" t="s">
        <v>66</v>
      </c>
    </row>
    <row r="77" customFormat="false" ht="47.25" hidden="false" customHeight="false" outlineLevel="0" collapsed="false">
      <c r="D77" s="2" t="s">
        <v>67</v>
      </c>
    </row>
    <row r="78" customFormat="false" ht="47.25" hidden="false" customHeight="false" outlineLevel="0" collapsed="false">
      <c r="D78" s="2" t="s">
        <v>68</v>
      </c>
    </row>
    <row r="79" customFormat="false" ht="47.25" hidden="false" customHeight="false" outlineLevel="0" collapsed="false">
      <c r="D79" s="2" t="s">
        <v>69</v>
      </c>
    </row>
    <row r="80" customFormat="false" ht="47.25" hidden="false" customHeight="false" outlineLevel="0" collapsed="false">
      <c r="D80" s="2" t="s">
        <v>70</v>
      </c>
    </row>
    <row r="81" customFormat="false" ht="47.25" hidden="false" customHeight="false" outlineLevel="0" collapsed="false">
      <c r="D81" s="2" t="s">
        <v>71</v>
      </c>
    </row>
    <row r="82" customFormat="false" ht="47.25" hidden="false" customHeight="false" outlineLevel="0" collapsed="false">
      <c r="D82" s="2" t="s">
        <v>72</v>
      </c>
    </row>
    <row r="83" customFormat="false" ht="63" hidden="false" customHeight="false" outlineLevel="0" collapsed="false">
      <c r="D83" s="2" t="s">
        <v>73</v>
      </c>
    </row>
    <row r="84" customFormat="false" ht="47.25" hidden="false" customHeight="false" outlineLevel="0" collapsed="false">
      <c r="D84" s="2" t="s">
        <v>74</v>
      </c>
    </row>
    <row r="85" customFormat="false" ht="47.25" hidden="false" customHeight="false" outlineLevel="0" collapsed="false">
      <c r="D85" s="2" t="s">
        <v>75</v>
      </c>
    </row>
    <row r="86" customFormat="false" ht="63" hidden="false" customHeight="false" outlineLevel="0" collapsed="false">
      <c r="D86" s="2" t="s">
        <v>76</v>
      </c>
    </row>
    <row r="87" customFormat="false" ht="63" hidden="false" customHeight="false" outlineLevel="0" collapsed="false">
      <c r="D87" s="2" t="s">
        <v>77</v>
      </c>
    </row>
    <row r="88" customFormat="false" ht="47.25" hidden="false" customHeight="false" outlineLevel="0" collapsed="false">
      <c r="D88" s="2" t="s">
        <v>78</v>
      </c>
    </row>
    <row r="89" customFormat="false" ht="47.25" hidden="false" customHeight="false" outlineLevel="0" collapsed="false">
      <c r="D89" s="2" t="s">
        <v>79</v>
      </c>
    </row>
    <row r="90" customFormat="false" ht="47.25" hidden="false" customHeight="false" outlineLevel="0" collapsed="false">
      <c r="D90" s="2" t="s">
        <v>80</v>
      </c>
    </row>
    <row r="91" customFormat="false" ht="47.25" hidden="false" customHeight="false" outlineLevel="0" collapsed="false">
      <c r="D91" s="2" t="s">
        <v>81</v>
      </c>
    </row>
    <row r="92" customFormat="false" ht="47.25" hidden="false" customHeight="false" outlineLevel="0" collapsed="false">
      <c r="D92" s="2" t="s">
        <v>82</v>
      </c>
    </row>
    <row r="93" customFormat="false" ht="47.25" hidden="false" customHeight="false" outlineLevel="0" collapsed="false">
      <c r="D93" s="2" t="s">
        <v>83</v>
      </c>
    </row>
    <row r="94" customFormat="false" ht="47.25" hidden="false" customHeight="false" outlineLevel="0" collapsed="false">
      <c r="D94" s="2" t="s">
        <v>84</v>
      </c>
    </row>
    <row r="95" customFormat="false" ht="31.5" hidden="false" customHeight="false" outlineLevel="0" collapsed="false">
      <c r="D95" s="2" t="s">
        <v>85</v>
      </c>
    </row>
    <row r="96" customFormat="false" ht="63" hidden="false" customHeight="false" outlineLevel="0" collapsed="false">
      <c r="D96" s="2" t="s">
        <v>86</v>
      </c>
    </row>
    <row r="97" customFormat="false" ht="47.25" hidden="false" customHeight="false" outlineLevel="0" collapsed="false">
      <c r="D97" s="2" t="s">
        <v>87</v>
      </c>
    </row>
    <row r="98" customFormat="false" ht="47.25" hidden="false" customHeight="false" outlineLevel="0" collapsed="false">
      <c r="D98" s="2" t="s">
        <v>88</v>
      </c>
    </row>
    <row r="99" customFormat="false" ht="31.5" hidden="false" customHeight="false" outlineLevel="0" collapsed="false">
      <c r="D99" s="2" t="s">
        <v>89</v>
      </c>
    </row>
    <row r="100" customFormat="false" ht="63" hidden="false" customHeight="false" outlineLevel="0" collapsed="false">
      <c r="D100" s="2" t="s">
        <v>90</v>
      </c>
    </row>
    <row r="101" customFormat="false" ht="47.25" hidden="false" customHeight="false" outlineLevel="0" collapsed="false">
      <c r="D101" s="2" t="s">
        <v>91</v>
      </c>
    </row>
    <row r="102" customFormat="false" ht="31.5" hidden="false" customHeight="false" outlineLevel="0" collapsed="false">
      <c r="D102" s="2" t="s">
        <v>92</v>
      </c>
    </row>
    <row r="103" customFormat="false" ht="78.75" hidden="false" customHeight="false" outlineLevel="0" collapsed="false">
      <c r="D103" s="2" t="s">
        <v>93</v>
      </c>
    </row>
    <row r="104" customFormat="false" ht="94.5" hidden="false" customHeight="false" outlineLevel="0" collapsed="false">
      <c r="D104" s="2" t="s">
        <v>94</v>
      </c>
    </row>
    <row r="105" customFormat="false" ht="63" hidden="false" customHeight="false" outlineLevel="0" collapsed="false">
      <c r="D105" s="2" t="s">
        <v>95</v>
      </c>
    </row>
    <row r="106" customFormat="false" ht="47.25" hidden="false" customHeight="false" outlineLevel="0" collapsed="false">
      <c r="D106" s="2" t="s">
        <v>96</v>
      </c>
    </row>
    <row r="107" customFormat="false" ht="63" hidden="false" customHeight="false" outlineLevel="0" collapsed="false">
      <c r="D107" s="2" t="s">
        <v>97</v>
      </c>
    </row>
    <row r="108" customFormat="false" ht="31.5" hidden="false" customHeight="false" outlineLevel="0" collapsed="false">
      <c r="D108" s="2" t="s">
        <v>98</v>
      </c>
    </row>
    <row r="109" customFormat="false" ht="47.25" hidden="false" customHeight="false" outlineLevel="0" collapsed="false">
      <c r="D109" s="2" t="s">
        <v>99</v>
      </c>
    </row>
    <row r="110" customFormat="false" ht="47.25" hidden="false" customHeight="false" outlineLevel="0" collapsed="false">
      <c r="D110" s="2" t="s">
        <v>100</v>
      </c>
    </row>
    <row r="111" customFormat="false" ht="47.25" hidden="false" customHeight="false" outlineLevel="0" collapsed="false">
      <c r="D111" s="2" t="s">
        <v>101</v>
      </c>
    </row>
    <row r="112" customFormat="false" ht="47.25" hidden="false" customHeight="false" outlineLevel="0" collapsed="false">
      <c r="D112" s="2" t="s">
        <v>102</v>
      </c>
    </row>
  </sheetData>
  <mergeCells count="24">
    <mergeCell ref="Q2:T4"/>
    <mergeCell ref="U2:U4"/>
    <mergeCell ref="V2:W4"/>
    <mergeCell ref="C6:L6"/>
    <mergeCell ref="Q6:W6"/>
    <mergeCell ref="C8:D8"/>
    <mergeCell ref="E8:I8"/>
    <mergeCell ref="C9:D9"/>
    <mergeCell ref="E9:I9"/>
    <mergeCell ref="C10:D10"/>
    <mergeCell ref="E10:I10"/>
    <mergeCell ref="C49:I51"/>
    <mergeCell ref="J49:K49"/>
    <mergeCell ref="Q49:T51"/>
    <mergeCell ref="U49:V49"/>
    <mergeCell ref="J51:K51"/>
    <mergeCell ref="U51:V51"/>
    <mergeCell ref="C53:E53"/>
    <mergeCell ref="I53:L53"/>
    <mergeCell ref="Q53:W54"/>
    <mergeCell ref="C54:E54"/>
    <mergeCell ref="I54:L54"/>
    <mergeCell ref="Q56:W67"/>
    <mergeCell ref="B57:M5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maksimovag@corp.gidroogk.com</cp:lastModifiedBy>
  <dcterms:modified xsi:type="dcterms:W3CDTF">2026-05-14T12:45:47Z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