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Итог от 75 до 100 км" sheetId="1" r:id="rId1"/>
    <sheet name="77.87.104" sheetId="4" r:id="rId2"/>
    <sheet name="77.87.106" sheetId="5" r:id="rId3"/>
    <sheet name="77.87.107" sheetId="6" r:id="rId4"/>
    <sheet name="77.87.110" sheetId="7" r:id="rId5"/>
    <sheet name="77.87.111" sheetId="8" r:id="rId6"/>
    <sheet name="77.87.111 06" sheetId="9" r:id="rId7"/>
    <sheet name="77.87.113" sheetId="10" r:id="rId8"/>
    <sheet name="77.87.113 07" sheetId="11" r:id="rId9"/>
    <sheet name="77.87.114" sheetId="12" r:id="rId10"/>
    <sheet name="77.87.114 01" sheetId="13" r:id="rId11"/>
    <sheet name="77.87.114 03" sheetId="14" r:id="rId12"/>
    <sheet name="77.87.114 06" sheetId="15" r:id="rId13"/>
    <sheet name="77.87.115" sheetId="17" r:id="rId14"/>
    <sheet name="77.87.116" sheetId="18" r:id="rId15"/>
    <sheet name="77.87.116 07" sheetId="19" r:id="rId16"/>
    <sheet name="77.87.117 07" sheetId="20" r:id="rId17"/>
    <sheet name="77.87.119 07" sheetId="21" r:id="rId18"/>
    <sheet name="77.87.121 07" sheetId="24" r:id="rId19"/>
    <sheet name="77.87.124" sheetId="27" r:id="rId20"/>
    <sheet name="77.87.125" sheetId="28" r:id="rId21"/>
    <sheet name="77.87.125 07" sheetId="29" r:id="rId22"/>
    <sheet name="77.87.126" sheetId="30" r:id="rId23"/>
    <sheet name="77.87.203" sheetId="31" r:id="rId24"/>
    <sheet name="77.87.203 07" sheetId="32" r:id="rId25"/>
    <sheet name="77.87.204" sheetId="33" r:id="rId26"/>
    <sheet name="77.87.204 07" sheetId="34" r:id="rId27"/>
    <sheet name="77.87.205" sheetId="35" r:id="rId28"/>
    <sheet name="77.87.206" sheetId="36" r:id="rId29"/>
    <sheet name="77.85.101" sheetId="65" r:id="rId30"/>
    <sheet name="77.85.103" sheetId="67" r:id="rId31"/>
    <sheet name="77.85.107" sheetId="72" r:id="rId32"/>
    <sheet name="77.85.107 06" sheetId="73" r:id="rId33"/>
    <sheet name="77.85.109" sheetId="48" r:id="rId34"/>
    <sheet name="77.85.109 07" sheetId="49" r:id="rId35"/>
    <sheet name="77.85.114" sheetId="56" r:id="rId36"/>
  </sheets>
  <definedNames>
    <definedName name="_xlnm._FilterDatabase" localSheetId="0" hidden="1">'Итог от 75 до 100 км'!$A$1:$D$38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7" i="73" l="1"/>
  <c r="C36" i="73"/>
  <c r="A24" i="73"/>
  <c r="A25" i="73" s="1"/>
  <c r="A26" i="73" s="1"/>
  <c r="A27" i="73" s="1"/>
  <c r="A28" i="73" s="1"/>
  <c r="A29" i="73" s="1"/>
  <c r="A30" i="73" s="1"/>
  <c r="A31" i="73" s="1"/>
  <c r="H16" i="73"/>
  <c r="F17" i="73" s="1"/>
  <c r="H17" i="73" s="1"/>
  <c r="F18" i="73" s="1"/>
  <c r="H18" i="73" s="1"/>
  <c r="F19" i="73" s="1"/>
  <c r="H19" i="73" s="1"/>
  <c r="F20" i="73" s="1"/>
  <c r="H20" i="73" s="1"/>
  <c r="F21" i="73" s="1"/>
  <c r="H21" i="73" s="1"/>
  <c r="F22" i="73" s="1"/>
  <c r="H22" i="73" s="1"/>
  <c r="F23" i="73" s="1"/>
  <c r="H23" i="73" s="1"/>
  <c r="F24" i="73" s="1"/>
  <c r="H24" i="73" s="1"/>
  <c r="F25" i="73" s="1"/>
  <c r="H25" i="73" s="1"/>
  <c r="F26" i="73" s="1"/>
  <c r="H26" i="73" s="1"/>
  <c r="F27" i="73" s="1"/>
  <c r="H27" i="73" s="1"/>
  <c r="F28" i="73" s="1"/>
  <c r="H28" i="73" s="1"/>
  <c r="F29" i="73" s="1"/>
  <c r="H29" i="73" s="1"/>
  <c r="F30" i="73" s="1"/>
  <c r="H30" i="73" s="1"/>
  <c r="F31" i="73" s="1"/>
  <c r="H31" i="73" s="1"/>
  <c r="F32" i="73" s="1"/>
  <c r="H32" i="73" s="1"/>
  <c r="F33" i="73" s="1"/>
  <c r="H33" i="73" s="1"/>
  <c r="C10" i="73"/>
  <c r="C37" i="72"/>
  <c r="C36" i="72"/>
  <c r="A23" i="72"/>
  <c r="A24" i="72" s="1"/>
  <c r="A25" i="72" s="1"/>
  <c r="A26" i="72" s="1"/>
  <c r="A27" i="72" s="1"/>
  <c r="A28" i="72" s="1"/>
  <c r="A29" i="72" s="1"/>
  <c r="A30" i="72" s="1"/>
  <c r="A31" i="72" s="1"/>
  <c r="H15" i="72"/>
  <c r="F16" i="72" s="1"/>
  <c r="H16" i="72" s="1"/>
  <c r="F17" i="72" s="1"/>
  <c r="H17" i="72" s="1"/>
  <c r="F18" i="72" s="1"/>
  <c r="H18" i="72" s="1"/>
  <c r="F19" i="72" s="1"/>
  <c r="H19" i="72" s="1"/>
  <c r="F20" i="72" s="1"/>
  <c r="H20" i="72" s="1"/>
  <c r="F21" i="72" s="1"/>
  <c r="H21" i="72" s="1"/>
  <c r="F22" i="72" s="1"/>
  <c r="H22" i="72" s="1"/>
  <c r="F23" i="72" s="1"/>
  <c r="H23" i="72" s="1"/>
  <c r="F24" i="72" s="1"/>
  <c r="H24" i="72" s="1"/>
  <c r="F25" i="72" s="1"/>
  <c r="H25" i="72" s="1"/>
  <c r="F26" i="72" s="1"/>
  <c r="H26" i="72" s="1"/>
  <c r="F27" i="72" s="1"/>
  <c r="H27" i="72" s="1"/>
  <c r="F28" i="72" s="1"/>
  <c r="H28" i="72" s="1"/>
  <c r="F29" i="72" s="1"/>
  <c r="H29" i="72" s="1"/>
  <c r="F30" i="72" s="1"/>
  <c r="H30" i="72" s="1"/>
  <c r="F31" i="72" s="1"/>
  <c r="H31" i="72" s="1"/>
  <c r="F32" i="72" s="1"/>
  <c r="H32" i="72" s="1"/>
  <c r="F33" i="72" s="1"/>
  <c r="H33" i="72" s="1"/>
  <c r="C9" i="72"/>
  <c r="C39" i="67"/>
  <c r="C38" i="67"/>
  <c r="H16" i="67"/>
  <c r="F17" i="67" s="1"/>
  <c r="H17" i="67" s="1"/>
  <c r="F18" i="67" s="1"/>
  <c r="H18" i="67" s="1"/>
  <c r="F19" i="67" s="1"/>
  <c r="H19" i="67" s="1"/>
  <c r="F20" i="67" s="1"/>
  <c r="H20" i="67" s="1"/>
  <c r="F21" i="67" s="1"/>
  <c r="H21" i="67" s="1"/>
  <c r="F22" i="67" s="1"/>
  <c r="H22" i="67" s="1"/>
  <c r="F23" i="67" s="1"/>
  <c r="H23" i="67" s="1"/>
  <c r="F24" i="67" s="1"/>
  <c r="H24" i="67" s="1"/>
  <c r="F25" i="67" s="1"/>
  <c r="H25" i="67" s="1"/>
  <c r="F26" i="67" s="1"/>
  <c r="H26" i="67" s="1"/>
  <c r="F27" i="67" s="1"/>
  <c r="H27" i="67" s="1"/>
  <c r="F28" i="67" s="1"/>
  <c r="H28" i="67" s="1"/>
  <c r="F29" i="67" s="1"/>
  <c r="H29" i="67" s="1"/>
  <c r="F30" i="67" s="1"/>
  <c r="H30" i="67" s="1"/>
  <c r="F31" i="67" s="1"/>
  <c r="H31" i="67" s="1"/>
  <c r="F32" i="67" s="1"/>
  <c r="H32" i="67" s="1"/>
  <c r="F33" i="67" s="1"/>
  <c r="H33" i="67" s="1"/>
  <c r="F34" i="67" s="1"/>
  <c r="H34" i="67" s="1"/>
  <c r="F35" i="67" s="1"/>
  <c r="H35" i="67" s="1"/>
  <c r="C37" i="67" s="1"/>
  <c r="C10" i="67"/>
  <c r="C34" i="65"/>
  <c r="C33" i="65"/>
  <c r="H16" i="65"/>
  <c r="F17" i="65" s="1"/>
  <c r="H17" i="65" s="1"/>
  <c r="F18" i="65" s="1"/>
  <c r="H18" i="65" s="1"/>
  <c r="F19" i="65" s="1"/>
  <c r="H19" i="65" s="1"/>
  <c r="F20" i="65" s="1"/>
  <c r="H20" i="65" s="1"/>
  <c r="F21" i="65" s="1"/>
  <c r="H21" i="65" s="1"/>
  <c r="F22" i="65" s="1"/>
  <c r="H22" i="65" s="1"/>
  <c r="F23" i="65" s="1"/>
  <c r="H23" i="65" s="1"/>
  <c r="F24" i="65" s="1"/>
  <c r="H24" i="65" s="1"/>
  <c r="F25" i="65" s="1"/>
  <c r="H25" i="65" s="1"/>
  <c r="F26" i="65" s="1"/>
  <c r="H26" i="65" s="1"/>
  <c r="F27" i="65" s="1"/>
  <c r="H27" i="65" s="1"/>
  <c r="F28" i="65" s="1"/>
  <c r="H28" i="65" s="1"/>
  <c r="F29" i="65" s="1"/>
  <c r="H29" i="65" s="1"/>
  <c r="F30" i="65" s="1"/>
  <c r="H30" i="65" s="1"/>
  <c r="C32" i="65" s="1"/>
  <c r="C10" i="65"/>
  <c r="C35" i="73" l="1"/>
  <c r="C35" i="72"/>
  <c r="C32" i="56"/>
  <c r="C31" i="56"/>
  <c r="A19" i="56"/>
  <c r="A20" i="56" s="1"/>
  <c r="A21" i="56" s="1"/>
  <c r="A22" i="56" s="1"/>
  <c r="A23" i="56" s="1"/>
  <c r="A24" i="56" s="1"/>
  <c r="A25" i="56" s="1"/>
  <c r="A26" i="56" s="1"/>
  <c r="H16" i="56"/>
  <c r="F17" i="56" s="1"/>
  <c r="H17" i="56" s="1"/>
  <c r="F18" i="56" s="1"/>
  <c r="H18" i="56" s="1"/>
  <c r="F19" i="56" s="1"/>
  <c r="H19" i="56" s="1"/>
  <c r="F20" i="56" s="1"/>
  <c r="H20" i="56" s="1"/>
  <c r="F21" i="56" s="1"/>
  <c r="H21" i="56" s="1"/>
  <c r="F22" i="56" s="1"/>
  <c r="H22" i="56" s="1"/>
  <c r="F23" i="56" s="1"/>
  <c r="H23" i="56" s="1"/>
  <c r="F24" i="56" s="1"/>
  <c r="H24" i="56" s="1"/>
  <c r="F25" i="56" s="1"/>
  <c r="H25" i="56" s="1"/>
  <c r="F26" i="56" s="1"/>
  <c r="H26" i="56" s="1"/>
  <c r="F27" i="56" s="1"/>
  <c r="H27" i="56" s="1"/>
  <c r="F28" i="56" s="1"/>
  <c r="H28" i="56" s="1"/>
  <c r="C30" i="56" s="1"/>
  <c r="C10" i="56"/>
  <c r="C38" i="49"/>
  <c r="C36" i="49" s="1"/>
  <c r="C37" i="49"/>
  <c r="H16" i="49"/>
  <c r="F17" i="49" s="1"/>
  <c r="H17" i="49" s="1"/>
  <c r="F18" i="49" s="1"/>
  <c r="H18" i="49" s="1"/>
  <c r="F19" i="49" s="1"/>
  <c r="H19" i="49" s="1"/>
  <c r="F20" i="49" s="1"/>
  <c r="H20" i="49" s="1"/>
  <c r="F21" i="49" s="1"/>
  <c r="H21" i="49" s="1"/>
  <c r="F22" i="49" s="1"/>
  <c r="H22" i="49" s="1"/>
  <c r="F23" i="49" s="1"/>
  <c r="H23" i="49" s="1"/>
  <c r="F24" i="49" s="1"/>
  <c r="H24" i="49" s="1"/>
  <c r="F25" i="49" s="1"/>
  <c r="H25" i="49" s="1"/>
  <c r="F26" i="49" s="1"/>
  <c r="H26" i="49" s="1"/>
  <c r="F27" i="49" s="1"/>
  <c r="H27" i="49" s="1"/>
  <c r="F28" i="49" s="1"/>
  <c r="H28" i="49" s="1"/>
  <c r="F29" i="49" s="1"/>
  <c r="H29" i="49" s="1"/>
  <c r="F30" i="49" s="1"/>
  <c r="H30" i="49" s="1"/>
  <c r="F31" i="49" s="1"/>
  <c r="H31" i="49" s="1"/>
  <c r="F32" i="49" s="1"/>
  <c r="H32" i="49" s="1"/>
  <c r="F33" i="49" s="1"/>
  <c r="H33" i="49" s="1"/>
  <c r="F34" i="49" s="1"/>
  <c r="H34" i="49" s="1"/>
  <c r="C10" i="49"/>
  <c r="C39" i="48"/>
  <c r="C38" i="48"/>
  <c r="C37" i="48" s="1"/>
  <c r="H16" i="48"/>
  <c r="F17" i="48" s="1"/>
  <c r="H17" i="48" s="1"/>
  <c r="F18" i="48" s="1"/>
  <c r="H18" i="48" s="1"/>
  <c r="F19" i="48" s="1"/>
  <c r="H19" i="48" s="1"/>
  <c r="F20" i="48" s="1"/>
  <c r="H20" i="48" s="1"/>
  <c r="F21" i="48" s="1"/>
  <c r="H21" i="48" s="1"/>
  <c r="F22" i="48" s="1"/>
  <c r="H22" i="48" s="1"/>
  <c r="F23" i="48" s="1"/>
  <c r="H23" i="48" s="1"/>
  <c r="F24" i="48" s="1"/>
  <c r="H24" i="48" s="1"/>
  <c r="F25" i="48" s="1"/>
  <c r="H25" i="48" s="1"/>
  <c r="F26" i="48" s="1"/>
  <c r="H26" i="48" s="1"/>
  <c r="F27" i="48" s="1"/>
  <c r="H27" i="48" s="1"/>
  <c r="F28" i="48" s="1"/>
  <c r="H28" i="48" s="1"/>
  <c r="F29" i="48" s="1"/>
  <c r="H29" i="48" s="1"/>
  <c r="F30" i="48" s="1"/>
  <c r="H30" i="48" s="1"/>
  <c r="F31" i="48" s="1"/>
  <c r="H31" i="48" s="1"/>
  <c r="F32" i="48" s="1"/>
  <c r="H32" i="48" s="1"/>
  <c r="F33" i="48" s="1"/>
  <c r="H33" i="48" s="1"/>
  <c r="F34" i="48" s="1"/>
  <c r="H34" i="48" s="1"/>
  <c r="F35" i="48" s="1"/>
  <c r="H35" i="48" s="1"/>
  <c r="C10" i="48"/>
  <c r="C28" i="36" l="1"/>
  <c r="C27" i="36"/>
  <c r="A20" i="36"/>
  <c r="A21" i="36" s="1"/>
  <c r="A22" i="36" s="1"/>
  <c r="H16" i="36"/>
  <c r="F17" i="36" s="1"/>
  <c r="H17" i="36" s="1"/>
  <c r="F18" i="36" s="1"/>
  <c r="H18" i="36" s="1"/>
  <c r="F19" i="36" s="1"/>
  <c r="H19" i="36" s="1"/>
  <c r="F20" i="36" s="1"/>
  <c r="H20" i="36" s="1"/>
  <c r="F21" i="36" s="1"/>
  <c r="H21" i="36" s="1"/>
  <c r="F22" i="36" s="1"/>
  <c r="H22" i="36" s="1"/>
  <c r="F23" i="36" s="1"/>
  <c r="H23" i="36" s="1"/>
  <c r="F24" i="36" s="1"/>
  <c r="H24" i="36" s="1"/>
  <c r="C26" i="36" s="1"/>
  <c r="C10" i="36"/>
  <c r="D7" i="36" s="1"/>
  <c r="E7" i="36"/>
  <c r="C33" i="35"/>
  <c r="C32" i="35"/>
  <c r="A20" i="35"/>
  <c r="A21" i="35" s="1"/>
  <c r="A22" i="35" s="1"/>
  <c r="A23" i="35" s="1"/>
  <c r="A24" i="35" s="1"/>
  <c r="A25" i="35" s="1"/>
  <c r="A26" i="35" s="1"/>
  <c r="A27" i="35" s="1"/>
  <c r="H16" i="35"/>
  <c r="F17" i="35" s="1"/>
  <c r="H17" i="35" s="1"/>
  <c r="F18" i="35" s="1"/>
  <c r="H18" i="35" s="1"/>
  <c r="F19" i="35" s="1"/>
  <c r="H19" i="35" s="1"/>
  <c r="F20" i="35" s="1"/>
  <c r="H20" i="35" s="1"/>
  <c r="F21" i="35" s="1"/>
  <c r="H21" i="35" s="1"/>
  <c r="F22" i="35" s="1"/>
  <c r="H22" i="35" s="1"/>
  <c r="F23" i="35" s="1"/>
  <c r="H23" i="35" s="1"/>
  <c r="F24" i="35" s="1"/>
  <c r="H24" i="35" s="1"/>
  <c r="F25" i="35" s="1"/>
  <c r="H25" i="35" s="1"/>
  <c r="F26" i="35" s="1"/>
  <c r="H26" i="35" s="1"/>
  <c r="F27" i="35" s="1"/>
  <c r="H27" i="35" s="1"/>
  <c r="F28" i="35" s="1"/>
  <c r="H28" i="35" s="1"/>
  <c r="F29" i="35" s="1"/>
  <c r="H29" i="35" s="1"/>
  <c r="C31" i="35" s="1"/>
  <c r="C10" i="35"/>
  <c r="D7" i="35" s="1"/>
  <c r="E7" i="35"/>
  <c r="C34" i="34"/>
  <c r="C33" i="34"/>
  <c r="A20" i="34"/>
  <c r="A21" i="34" s="1"/>
  <c r="A22" i="34" s="1"/>
  <c r="A23" i="34" s="1"/>
  <c r="A24" i="34" s="1"/>
  <c r="A25" i="34" s="1"/>
  <c r="A26" i="34" s="1"/>
  <c r="A27" i="34" s="1"/>
  <c r="A28" i="34" s="1"/>
  <c r="F17" i="34"/>
  <c r="H17" i="34" s="1"/>
  <c r="F18" i="34" s="1"/>
  <c r="H18" i="34" s="1"/>
  <c r="F19" i="34" s="1"/>
  <c r="H19" i="34" s="1"/>
  <c r="F20" i="34" s="1"/>
  <c r="H20" i="34" s="1"/>
  <c r="F21" i="34" s="1"/>
  <c r="H21" i="34" s="1"/>
  <c r="F22" i="34" s="1"/>
  <c r="H22" i="34" s="1"/>
  <c r="F23" i="34" s="1"/>
  <c r="H23" i="34" s="1"/>
  <c r="F24" i="34" s="1"/>
  <c r="H24" i="34" s="1"/>
  <c r="F25" i="34" s="1"/>
  <c r="H25" i="34" s="1"/>
  <c r="F26" i="34" s="1"/>
  <c r="H26" i="34" s="1"/>
  <c r="F27" i="34" s="1"/>
  <c r="H27" i="34" s="1"/>
  <c r="F28" i="34" s="1"/>
  <c r="H28" i="34" s="1"/>
  <c r="F29" i="34" s="1"/>
  <c r="H29" i="34" s="1"/>
  <c r="F30" i="34" s="1"/>
  <c r="H30" i="34" s="1"/>
  <c r="C32" i="34" s="1"/>
  <c r="H16" i="34"/>
  <c r="C10" i="34"/>
  <c r="E7" i="34"/>
  <c r="D7" i="34"/>
  <c r="C35" i="33"/>
  <c r="C34" i="33"/>
  <c r="A20" i="33"/>
  <c r="A21" i="33" s="1"/>
  <c r="A22" i="33" s="1"/>
  <c r="A23" i="33" s="1"/>
  <c r="A24" i="33" s="1"/>
  <c r="A25" i="33" s="1"/>
  <c r="A26" i="33" s="1"/>
  <c r="A27" i="33" s="1"/>
  <c r="A28" i="33" s="1"/>
  <c r="A29" i="33" s="1"/>
  <c r="H16" i="33"/>
  <c r="F17" i="33" s="1"/>
  <c r="H17" i="33" s="1"/>
  <c r="F18" i="33" s="1"/>
  <c r="H18" i="33" s="1"/>
  <c r="F19" i="33" s="1"/>
  <c r="H19" i="33" s="1"/>
  <c r="F20" i="33" s="1"/>
  <c r="H20" i="33" s="1"/>
  <c r="F21" i="33" s="1"/>
  <c r="H21" i="33" s="1"/>
  <c r="F22" i="33" s="1"/>
  <c r="H22" i="33" s="1"/>
  <c r="F23" i="33" s="1"/>
  <c r="H23" i="33" s="1"/>
  <c r="F24" i="33" s="1"/>
  <c r="H24" i="33" s="1"/>
  <c r="F25" i="33" s="1"/>
  <c r="H25" i="33" s="1"/>
  <c r="F26" i="33" s="1"/>
  <c r="H26" i="33" s="1"/>
  <c r="F27" i="33" s="1"/>
  <c r="H27" i="33" s="1"/>
  <c r="F28" i="33" s="1"/>
  <c r="H28" i="33" s="1"/>
  <c r="F29" i="33" s="1"/>
  <c r="H29" i="33" s="1"/>
  <c r="F30" i="33" s="1"/>
  <c r="H30" i="33" s="1"/>
  <c r="F31" i="33" s="1"/>
  <c r="H31" i="33" s="1"/>
  <c r="C33" i="33" s="1"/>
  <c r="C10" i="33"/>
  <c r="E7" i="33"/>
  <c r="D7" i="33"/>
  <c r="C32" i="32"/>
  <c r="C31" i="32"/>
  <c r="A20" i="32"/>
  <c r="A21" i="32" s="1"/>
  <c r="A22" i="32" s="1"/>
  <c r="A23" i="32" s="1"/>
  <c r="A24" i="32" s="1"/>
  <c r="A25" i="32" s="1"/>
  <c r="A26" i="32" s="1"/>
  <c r="H16" i="32"/>
  <c r="F17" i="32" s="1"/>
  <c r="H17" i="32" s="1"/>
  <c r="F18" i="32" s="1"/>
  <c r="H18" i="32" s="1"/>
  <c r="F19" i="32" s="1"/>
  <c r="H19" i="32" s="1"/>
  <c r="F20" i="32" s="1"/>
  <c r="H20" i="32" s="1"/>
  <c r="F21" i="32" s="1"/>
  <c r="H21" i="32" s="1"/>
  <c r="F22" i="32" s="1"/>
  <c r="H22" i="32" s="1"/>
  <c r="F23" i="32" s="1"/>
  <c r="H23" i="32" s="1"/>
  <c r="F24" i="32" s="1"/>
  <c r="H24" i="32" s="1"/>
  <c r="F25" i="32" s="1"/>
  <c r="H25" i="32" s="1"/>
  <c r="F26" i="32" s="1"/>
  <c r="H26" i="32" s="1"/>
  <c r="F27" i="32" s="1"/>
  <c r="H27" i="32" s="1"/>
  <c r="F28" i="32" s="1"/>
  <c r="H28" i="32" s="1"/>
  <c r="C30" i="32" s="1"/>
  <c r="C10" i="32"/>
  <c r="D7" i="32" s="1"/>
  <c r="E7" i="32"/>
  <c r="C33" i="31"/>
  <c r="C32" i="31"/>
  <c r="A20" i="31"/>
  <c r="A21" i="31" s="1"/>
  <c r="A22" i="31" s="1"/>
  <c r="A23" i="31" s="1"/>
  <c r="A24" i="31" s="1"/>
  <c r="A25" i="31" s="1"/>
  <c r="A26" i="31" s="1"/>
  <c r="A27" i="31" s="1"/>
  <c r="H16" i="31"/>
  <c r="F17" i="31" s="1"/>
  <c r="H17" i="31" s="1"/>
  <c r="F18" i="31" s="1"/>
  <c r="H18" i="31" s="1"/>
  <c r="F19" i="31" s="1"/>
  <c r="H19" i="31" s="1"/>
  <c r="F20" i="31" s="1"/>
  <c r="H20" i="31" s="1"/>
  <c r="F21" i="31" s="1"/>
  <c r="H21" i="31" s="1"/>
  <c r="F22" i="31" s="1"/>
  <c r="H22" i="31" s="1"/>
  <c r="F23" i="31" s="1"/>
  <c r="H23" i="31" s="1"/>
  <c r="F24" i="31" s="1"/>
  <c r="H24" i="31" s="1"/>
  <c r="F25" i="31" s="1"/>
  <c r="H25" i="31" s="1"/>
  <c r="F26" i="31" s="1"/>
  <c r="H26" i="31" s="1"/>
  <c r="F27" i="31" s="1"/>
  <c r="H27" i="31" s="1"/>
  <c r="F28" i="31" s="1"/>
  <c r="H28" i="31" s="1"/>
  <c r="F29" i="31" s="1"/>
  <c r="H29" i="31" s="1"/>
  <c r="C31" i="31" s="1"/>
  <c r="C10" i="31"/>
  <c r="D7" i="31" s="1"/>
  <c r="E7" i="31"/>
  <c r="C30" i="30"/>
  <c r="C29" i="30"/>
  <c r="A20" i="30"/>
  <c r="A21" i="30" s="1"/>
  <c r="A22" i="30" s="1"/>
  <c r="A23" i="30" s="1"/>
  <c r="A24" i="30" s="1"/>
  <c r="H16" i="30"/>
  <c r="F17" i="30" s="1"/>
  <c r="H17" i="30" s="1"/>
  <c r="F18" i="30" s="1"/>
  <c r="H18" i="30" s="1"/>
  <c r="F19" i="30" s="1"/>
  <c r="H19" i="30" s="1"/>
  <c r="F20" i="30" s="1"/>
  <c r="H20" i="30" s="1"/>
  <c r="F21" i="30" s="1"/>
  <c r="H21" i="30" s="1"/>
  <c r="F22" i="30" s="1"/>
  <c r="H22" i="30" s="1"/>
  <c r="F23" i="30" s="1"/>
  <c r="H23" i="30" s="1"/>
  <c r="F24" i="30" s="1"/>
  <c r="H24" i="30" s="1"/>
  <c r="F25" i="30" s="1"/>
  <c r="H25" i="30" s="1"/>
  <c r="F26" i="30" s="1"/>
  <c r="H26" i="30" s="1"/>
  <c r="C28" i="30" s="1"/>
  <c r="C10" i="30"/>
  <c r="D7" i="30" s="1"/>
  <c r="E7" i="30"/>
  <c r="C33" i="29"/>
  <c r="C32" i="29"/>
  <c r="A20" i="29"/>
  <c r="A21" i="29" s="1"/>
  <c r="A22" i="29" s="1"/>
  <c r="A23" i="29" s="1"/>
  <c r="A24" i="29" s="1"/>
  <c r="A25" i="29" s="1"/>
  <c r="A26" i="29" s="1"/>
  <c r="A27" i="29" s="1"/>
  <c r="H16" i="29"/>
  <c r="F17" i="29" s="1"/>
  <c r="H17" i="29" s="1"/>
  <c r="F18" i="29" s="1"/>
  <c r="H18" i="29" s="1"/>
  <c r="F19" i="29" s="1"/>
  <c r="H19" i="29" s="1"/>
  <c r="F20" i="29" s="1"/>
  <c r="H20" i="29" s="1"/>
  <c r="F21" i="29" s="1"/>
  <c r="H21" i="29" s="1"/>
  <c r="F22" i="29" s="1"/>
  <c r="H22" i="29" s="1"/>
  <c r="F23" i="29" s="1"/>
  <c r="H23" i="29" s="1"/>
  <c r="F24" i="29" s="1"/>
  <c r="H24" i="29" s="1"/>
  <c r="F25" i="29" s="1"/>
  <c r="H25" i="29" s="1"/>
  <c r="F26" i="29" s="1"/>
  <c r="H26" i="29" s="1"/>
  <c r="F27" i="29" s="1"/>
  <c r="H27" i="29" s="1"/>
  <c r="F28" i="29" s="1"/>
  <c r="H28" i="29" s="1"/>
  <c r="F29" i="29" s="1"/>
  <c r="H29" i="29" s="1"/>
  <c r="C31" i="29" s="1"/>
  <c r="C10" i="29"/>
  <c r="D7" i="29" s="1"/>
  <c r="E7" i="29"/>
  <c r="C34" i="28"/>
  <c r="C33" i="28"/>
  <c r="A20" i="28"/>
  <c r="A21" i="28" s="1"/>
  <c r="A22" i="28" s="1"/>
  <c r="A23" i="28" s="1"/>
  <c r="A24" i="28" s="1"/>
  <c r="A25" i="28" s="1"/>
  <c r="A26" i="28" s="1"/>
  <c r="A27" i="28" s="1"/>
  <c r="A28" i="28" s="1"/>
  <c r="H16" i="28"/>
  <c r="F17" i="28" s="1"/>
  <c r="H17" i="28" s="1"/>
  <c r="F18" i="28" s="1"/>
  <c r="H18" i="28" s="1"/>
  <c r="F19" i="28" s="1"/>
  <c r="H19" i="28" s="1"/>
  <c r="F20" i="28" s="1"/>
  <c r="H20" i="28" s="1"/>
  <c r="F21" i="28" s="1"/>
  <c r="H21" i="28" s="1"/>
  <c r="F22" i="28" s="1"/>
  <c r="H22" i="28" s="1"/>
  <c r="F23" i="28" s="1"/>
  <c r="H23" i="28" s="1"/>
  <c r="F24" i="28" s="1"/>
  <c r="H24" i="28" s="1"/>
  <c r="F25" i="28" s="1"/>
  <c r="H25" i="28" s="1"/>
  <c r="F26" i="28" s="1"/>
  <c r="H26" i="28" s="1"/>
  <c r="F27" i="28" s="1"/>
  <c r="H27" i="28" s="1"/>
  <c r="F28" i="28" s="1"/>
  <c r="H28" i="28" s="1"/>
  <c r="F29" i="28" s="1"/>
  <c r="H29" i="28" s="1"/>
  <c r="F30" i="28" s="1"/>
  <c r="H30" i="28" s="1"/>
  <c r="C32" i="28" s="1"/>
  <c r="C10" i="28"/>
  <c r="D7" i="28" s="1"/>
  <c r="E7" i="28"/>
  <c r="C32" i="27"/>
  <c r="C31" i="27"/>
  <c r="A20" i="27"/>
  <c r="A21" i="27" s="1"/>
  <c r="A22" i="27" s="1"/>
  <c r="A23" i="27" s="1"/>
  <c r="A24" i="27" s="1"/>
  <c r="A25" i="27" s="1"/>
  <c r="A26" i="27" s="1"/>
  <c r="H16" i="27"/>
  <c r="F17" i="27" s="1"/>
  <c r="H17" i="27" s="1"/>
  <c r="F18" i="27" s="1"/>
  <c r="H18" i="27" s="1"/>
  <c r="F19" i="27" s="1"/>
  <c r="H19" i="27" s="1"/>
  <c r="F20" i="27" s="1"/>
  <c r="H20" i="27" s="1"/>
  <c r="F21" i="27" s="1"/>
  <c r="H21" i="27" s="1"/>
  <c r="F22" i="27" s="1"/>
  <c r="H22" i="27" s="1"/>
  <c r="F23" i="27" s="1"/>
  <c r="H23" i="27" s="1"/>
  <c r="F24" i="27" s="1"/>
  <c r="H24" i="27" s="1"/>
  <c r="F25" i="27" s="1"/>
  <c r="H25" i="27" s="1"/>
  <c r="F26" i="27" s="1"/>
  <c r="H26" i="27" s="1"/>
  <c r="F27" i="27" s="1"/>
  <c r="H27" i="27" s="1"/>
  <c r="F28" i="27" s="1"/>
  <c r="H28" i="27" s="1"/>
  <c r="C30" i="27" s="1"/>
  <c r="C10" i="27"/>
  <c r="D7" i="27" s="1"/>
  <c r="E7" i="27"/>
  <c r="C30" i="24"/>
  <c r="C29" i="24"/>
  <c r="A20" i="24"/>
  <c r="A21" i="24" s="1"/>
  <c r="A22" i="24" s="1"/>
  <c r="A23" i="24" s="1"/>
  <c r="A24" i="24" s="1"/>
  <c r="H16" i="24"/>
  <c r="F17" i="24" s="1"/>
  <c r="H17" i="24" s="1"/>
  <c r="F18" i="24" s="1"/>
  <c r="H18" i="24" s="1"/>
  <c r="F19" i="24" s="1"/>
  <c r="H19" i="24" s="1"/>
  <c r="F20" i="24" s="1"/>
  <c r="H20" i="24" s="1"/>
  <c r="F21" i="24" s="1"/>
  <c r="H21" i="24" s="1"/>
  <c r="F22" i="24" s="1"/>
  <c r="H22" i="24" s="1"/>
  <c r="F23" i="24" s="1"/>
  <c r="H23" i="24" s="1"/>
  <c r="F24" i="24" s="1"/>
  <c r="H24" i="24" s="1"/>
  <c r="F25" i="24" s="1"/>
  <c r="H25" i="24" s="1"/>
  <c r="F26" i="24" s="1"/>
  <c r="H26" i="24" s="1"/>
  <c r="C28" i="24" s="1"/>
  <c r="C10" i="24"/>
  <c r="D7" i="24" s="1"/>
  <c r="E7" i="24"/>
  <c r="C28" i="21"/>
  <c r="C27" i="21"/>
  <c r="A20" i="21"/>
  <c r="A21" i="21" s="1"/>
  <c r="A22" i="21" s="1"/>
  <c r="H16" i="21"/>
  <c r="F17" i="21" s="1"/>
  <c r="H17" i="21" s="1"/>
  <c r="F18" i="21" s="1"/>
  <c r="H18" i="21" s="1"/>
  <c r="F19" i="21" s="1"/>
  <c r="H19" i="21" s="1"/>
  <c r="F20" i="21" s="1"/>
  <c r="H20" i="21" s="1"/>
  <c r="F21" i="21" s="1"/>
  <c r="H21" i="21" s="1"/>
  <c r="F22" i="21" s="1"/>
  <c r="H22" i="21" s="1"/>
  <c r="F23" i="21" s="1"/>
  <c r="H23" i="21" s="1"/>
  <c r="F24" i="21" s="1"/>
  <c r="H24" i="21" s="1"/>
  <c r="C26" i="21" s="1"/>
  <c r="C10" i="21"/>
  <c r="D7" i="21" s="1"/>
  <c r="E7" i="21"/>
  <c r="C30" i="20"/>
  <c r="C29" i="20"/>
  <c r="A20" i="20"/>
  <c r="A21" i="20" s="1"/>
  <c r="A22" i="20" s="1"/>
  <c r="A23" i="20" s="1"/>
  <c r="A24" i="20" s="1"/>
  <c r="H16" i="20"/>
  <c r="F17" i="20" s="1"/>
  <c r="H17" i="20" s="1"/>
  <c r="F18" i="20" s="1"/>
  <c r="H18" i="20" s="1"/>
  <c r="F19" i="20" s="1"/>
  <c r="H19" i="20" s="1"/>
  <c r="F20" i="20" s="1"/>
  <c r="H20" i="20" s="1"/>
  <c r="F21" i="20" s="1"/>
  <c r="H21" i="20" s="1"/>
  <c r="F22" i="20" s="1"/>
  <c r="H22" i="20" s="1"/>
  <c r="F23" i="20" s="1"/>
  <c r="H23" i="20" s="1"/>
  <c r="F24" i="20" s="1"/>
  <c r="H24" i="20" s="1"/>
  <c r="F25" i="20" s="1"/>
  <c r="H25" i="20" s="1"/>
  <c r="F26" i="20" s="1"/>
  <c r="H26" i="20" s="1"/>
  <c r="C28" i="20" s="1"/>
  <c r="C10" i="20"/>
  <c r="D7" i="20" s="1"/>
  <c r="E7" i="20"/>
  <c r="C29" i="19"/>
  <c r="C28" i="19"/>
  <c r="A20" i="19"/>
  <c r="A21" i="19" s="1"/>
  <c r="A22" i="19" s="1"/>
  <c r="A23" i="19" s="1"/>
  <c r="H16" i="19"/>
  <c r="F17" i="19" s="1"/>
  <c r="H17" i="19" s="1"/>
  <c r="F18" i="19" s="1"/>
  <c r="H18" i="19" s="1"/>
  <c r="F19" i="19" s="1"/>
  <c r="H19" i="19" s="1"/>
  <c r="F20" i="19" s="1"/>
  <c r="H20" i="19" s="1"/>
  <c r="F21" i="19" s="1"/>
  <c r="H21" i="19" s="1"/>
  <c r="F22" i="19" s="1"/>
  <c r="H22" i="19" s="1"/>
  <c r="F23" i="19" s="1"/>
  <c r="H23" i="19" s="1"/>
  <c r="F24" i="19" s="1"/>
  <c r="H24" i="19" s="1"/>
  <c r="F25" i="19" s="1"/>
  <c r="H25" i="19" s="1"/>
  <c r="C27" i="19" s="1"/>
  <c r="C10" i="19"/>
  <c r="D7" i="19" s="1"/>
  <c r="E7" i="19"/>
  <c r="C30" i="18"/>
  <c r="C29" i="18"/>
  <c r="A20" i="18"/>
  <c r="A21" i="18" s="1"/>
  <c r="A22" i="18" s="1"/>
  <c r="A23" i="18" s="1"/>
  <c r="A24" i="18" s="1"/>
  <c r="H16" i="18"/>
  <c r="F17" i="18" s="1"/>
  <c r="H17" i="18" s="1"/>
  <c r="F18" i="18" s="1"/>
  <c r="H18" i="18" s="1"/>
  <c r="F19" i="18" s="1"/>
  <c r="H19" i="18" s="1"/>
  <c r="F20" i="18" s="1"/>
  <c r="H20" i="18" s="1"/>
  <c r="F21" i="18" s="1"/>
  <c r="H21" i="18" s="1"/>
  <c r="F22" i="18" s="1"/>
  <c r="H22" i="18" s="1"/>
  <c r="F23" i="18" s="1"/>
  <c r="H23" i="18" s="1"/>
  <c r="F24" i="18" s="1"/>
  <c r="H24" i="18" s="1"/>
  <c r="F25" i="18" s="1"/>
  <c r="H25" i="18" s="1"/>
  <c r="F26" i="18" s="1"/>
  <c r="H26" i="18" s="1"/>
  <c r="C28" i="18" s="1"/>
  <c r="C10" i="18"/>
  <c r="D7" i="18" s="1"/>
  <c r="E7" i="18"/>
  <c r="C32" i="17"/>
  <c r="C31" i="17"/>
  <c r="A20" i="17"/>
  <c r="A21" i="17" s="1"/>
  <c r="A22" i="17" s="1"/>
  <c r="A23" i="17" s="1"/>
  <c r="A24" i="17" s="1"/>
  <c r="A25" i="17" s="1"/>
  <c r="A26" i="17" s="1"/>
  <c r="H16" i="17"/>
  <c r="F17" i="17" s="1"/>
  <c r="H17" i="17" s="1"/>
  <c r="F18" i="17" s="1"/>
  <c r="H18" i="17" s="1"/>
  <c r="F19" i="17" s="1"/>
  <c r="H19" i="17" s="1"/>
  <c r="F20" i="17" s="1"/>
  <c r="H20" i="17" s="1"/>
  <c r="F21" i="17" s="1"/>
  <c r="H21" i="17" s="1"/>
  <c r="F22" i="17" s="1"/>
  <c r="H22" i="17" s="1"/>
  <c r="F23" i="17" s="1"/>
  <c r="H23" i="17" s="1"/>
  <c r="F24" i="17" s="1"/>
  <c r="H24" i="17" s="1"/>
  <c r="F25" i="17" s="1"/>
  <c r="H25" i="17" s="1"/>
  <c r="F26" i="17" s="1"/>
  <c r="H26" i="17" s="1"/>
  <c r="F27" i="17" s="1"/>
  <c r="H27" i="17" s="1"/>
  <c r="F28" i="17" s="1"/>
  <c r="H28" i="17" s="1"/>
  <c r="C30" i="17" s="1"/>
  <c r="C10" i="17"/>
  <c r="D7" i="17" s="1"/>
  <c r="E7" i="17"/>
  <c r="C32" i="15"/>
  <c r="C31" i="15"/>
  <c r="A20" i="15"/>
  <c r="A21" i="15" s="1"/>
  <c r="A22" i="15" s="1"/>
  <c r="A23" i="15" s="1"/>
  <c r="A24" i="15" s="1"/>
  <c r="A25" i="15" s="1"/>
  <c r="A26" i="15" s="1"/>
  <c r="H16" i="15"/>
  <c r="F17" i="15" s="1"/>
  <c r="H17" i="15" s="1"/>
  <c r="F18" i="15" s="1"/>
  <c r="H18" i="15" s="1"/>
  <c r="F19" i="15" s="1"/>
  <c r="H19" i="15" s="1"/>
  <c r="F20" i="15" s="1"/>
  <c r="H20" i="15" s="1"/>
  <c r="F21" i="15" s="1"/>
  <c r="H21" i="15" s="1"/>
  <c r="F22" i="15" s="1"/>
  <c r="H22" i="15" s="1"/>
  <c r="F23" i="15" s="1"/>
  <c r="H23" i="15" s="1"/>
  <c r="F24" i="15" s="1"/>
  <c r="H24" i="15" s="1"/>
  <c r="F25" i="15" s="1"/>
  <c r="H25" i="15" s="1"/>
  <c r="F26" i="15" s="1"/>
  <c r="H26" i="15" s="1"/>
  <c r="F27" i="15" s="1"/>
  <c r="H27" i="15" s="1"/>
  <c r="F28" i="15" s="1"/>
  <c r="H28" i="15" s="1"/>
  <c r="C30" i="15" s="1"/>
  <c r="C10" i="15"/>
  <c r="D7" i="15" s="1"/>
  <c r="E7" i="15"/>
  <c r="C32" i="14"/>
  <c r="C31" i="14"/>
  <c r="A20" i="14"/>
  <c r="A21" i="14" s="1"/>
  <c r="A22" i="14" s="1"/>
  <c r="A23" i="14" s="1"/>
  <c r="A24" i="14" s="1"/>
  <c r="A25" i="14" s="1"/>
  <c r="A26" i="14" s="1"/>
  <c r="H16" i="14"/>
  <c r="F17" i="14" s="1"/>
  <c r="H17" i="14" s="1"/>
  <c r="F18" i="14" s="1"/>
  <c r="H18" i="14" s="1"/>
  <c r="F19" i="14" s="1"/>
  <c r="H19" i="14" s="1"/>
  <c r="F20" i="14" s="1"/>
  <c r="H20" i="14" s="1"/>
  <c r="F21" i="14" s="1"/>
  <c r="H21" i="14" s="1"/>
  <c r="F22" i="14" s="1"/>
  <c r="H22" i="14" s="1"/>
  <c r="F23" i="14" s="1"/>
  <c r="H23" i="14" s="1"/>
  <c r="F24" i="14" s="1"/>
  <c r="H24" i="14" s="1"/>
  <c r="F25" i="14" s="1"/>
  <c r="H25" i="14" s="1"/>
  <c r="F26" i="14" s="1"/>
  <c r="H26" i="14" s="1"/>
  <c r="F27" i="14" s="1"/>
  <c r="H27" i="14" s="1"/>
  <c r="F28" i="14" s="1"/>
  <c r="H28" i="14" s="1"/>
  <c r="C30" i="14" s="1"/>
  <c r="C10" i="14"/>
  <c r="D7" i="14" s="1"/>
  <c r="E7" i="14"/>
  <c r="C30" i="13"/>
  <c r="C29" i="13"/>
  <c r="A20" i="13"/>
  <c r="A21" i="13" s="1"/>
  <c r="A22" i="13" s="1"/>
  <c r="A23" i="13" s="1"/>
  <c r="A24" i="13" s="1"/>
  <c r="H16" i="13"/>
  <c r="F17" i="13" s="1"/>
  <c r="H17" i="13" s="1"/>
  <c r="F18" i="13" s="1"/>
  <c r="H18" i="13" s="1"/>
  <c r="F19" i="13" s="1"/>
  <c r="H19" i="13" s="1"/>
  <c r="F20" i="13" s="1"/>
  <c r="H20" i="13" s="1"/>
  <c r="F21" i="13" s="1"/>
  <c r="H21" i="13" s="1"/>
  <c r="F22" i="13" s="1"/>
  <c r="H22" i="13" s="1"/>
  <c r="F23" i="13" s="1"/>
  <c r="H23" i="13" s="1"/>
  <c r="F24" i="13" s="1"/>
  <c r="H24" i="13" s="1"/>
  <c r="F25" i="13" s="1"/>
  <c r="H25" i="13" s="1"/>
  <c r="F26" i="13" s="1"/>
  <c r="H26" i="13" s="1"/>
  <c r="C28" i="13" s="1"/>
  <c r="C10" i="13"/>
  <c r="D7" i="13" s="1"/>
  <c r="E7" i="13"/>
  <c r="C33" i="12"/>
  <c r="C32" i="12"/>
  <c r="A20" i="12"/>
  <c r="A21" i="12" s="1"/>
  <c r="A22" i="12" s="1"/>
  <c r="A23" i="12" s="1"/>
  <c r="A24" i="12" s="1"/>
  <c r="A25" i="12" s="1"/>
  <c r="A26" i="12" s="1"/>
  <c r="A27" i="12" s="1"/>
  <c r="H16" i="12"/>
  <c r="F17" i="12" s="1"/>
  <c r="H17" i="12" s="1"/>
  <c r="F18" i="12" s="1"/>
  <c r="H18" i="12" s="1"/>
  <c r="F19" i="12" s="1"/>
  <c r="H19" i="12" s="1"/>
  <c r="F20" i="12" s="1"/>
  <c r="H20" i="12" s="1"/>
  <c r="F21" i="12" s="1"/>
  <c r="H21" i="12" s="1"/>
  <c r="F22" i="12" s="1"/>
  <c r="H22" i="12" s="1"/>
  <c r="F23" i="12" s="1"/>
  <c r="H23" i="12" s="1"/>
  <c r="F24" i="12" s="1"/>
  <c r="H24" i="12" s="1"/>
  <c r="F25" i="12" s="1"/>
  <c r="H25" i="12" s="1"/>
  <c r="F26" i="12" s="1"/>
  <c r="H26" i="12" s="1"/>
  <c r="F27" i="12" s="1"/>
  <c r="H27" i="12" s="1"/>
  <c r="F28" i="12" s="1"/>
  <c r="H28" i="12" s="1"/>
  <c r="F29" i="12" s="1"/>
  <c r="H29" i="12" s="1"/>
  <c r="C31" i="12" s="1"/>
  <c r="C10" i="12"/>
  <c r="D7" i="12" s="1"/>
  <c r="E7" i="12"/>
  <c r="C33" i="11"/>
  <c r="C32" i="11"/>
  <c r="A20" i="11"/>
  <c r="A21" i="11" s="1"/>
  <c r="A22" i="11" s="1"/>
  <c r="A23" i="11" s="1"/>
  <c r="A24" i="11" s="1"/>
  <c r="A25" i="11" s="1"/>
  <c r="A26" i="11" s="1"/>
  <c r="A27" i="11" s="1"/>
  <c r="H16" i="11"/>
  <c r="F17" i="11" s="1"/>
  <c r="H17" i="11" s="1"/>
  <c r="F18" i="11" s="1"/>
  <c r="H18" i="11" s="1"/>
  <c r="F19" i="11" s="1"/>
  <c r="H19" i="11" s="1"/>
  <c r="F20" i="11" s="1"/>
  <c r="H20" i="11" s="1"/>
  <c r="F21" i="11" s="1"/>
  <c r="H21" i="11" s="1"/>
  <c r="F22" i="11" s="1"/>
  <c r="H22" i="11" s="1"/>
  <c r="F23" i="11" s="1"/>
  <c r="H23" i="11" s="1"/>
  <c r="F24" i="11" s="1"/>
  <c r="H24" i="11" s="1"/>
  <c r="F25" i="11" s="1"/>
  <c r="H25" i="11" s="1"/>
  <c r="F26" i="11" s="1"/>
  <c r="H26" i="11" s="1"/>
  <c r="F27" i="11" s="1"/>
  <c r="H27" i="11" s="1"/>
  <c r="F28" i="11" s="1"/>
  <c r="H28" i="11" s="1"/>
  <c r="F29" i="11" s="1"/>
  <c r="H29" i="11" s="1"/>
  <c r="C31" i="11" s="1"/>
  <c r="C10" i="11"/>
  <c r="D7" i="11" s="1"/>
  <c r="E7" i="11"/>
  <c r="C34" i="10"/>
  <c r="C33" i="10"/>
  <c r="A20" i="10"/>
  <c r="A21" i="10" s="1"/>
  <c r="A22" i="10" s="1"/>
  <c r="A23" i="10" s="1"/>
  <c r="A24" i="10" s="1"/>
  <c r="A25" i="10" s="1"/>
  <c r="A26" i="10" s="1"/>
  <c r="A27" i="10" s="1"/>
  <c r="A28" i="10" s="1"/>
  <c r="H16" i="10"/>
  <c r="F17" i="10" s="1"/>
  <c r="H17" i="10" s="1"/>
  <c r="F18" i="10" s="1"/>
  <c r="H18" i="10" s="1"/>
  <c r="F19" i="10" s="1"/>
  <c r="H19" i="10" s="1"/>
  <c r="F20" i="10" s="1"/>
  <c r="H20" i="10" s="1"/>
  <c r="F21" i="10" s="1"/>
  <c r="H21" i="10" s="1"/>
  <c r="F22" i="10" s="1"/>
  <c r="H22" i="10" s="1"/>
  <c r="F23" i="10" s="1"/>
  <c r="H23" i="10" s="1"/>
  <c r="F24" i="10" s="1"/>
  <c r="H24" i="10" s="1"/>
  <c r="F25" i="10" s="1"/>
  <c r="H25" i="10" s="1"/>
  <c r="F26" i="10" s="1"/>
  <c r="H26" i="10" s="1"/>
  <c r="F27" i="10" s="1"/>
  <c r="H27" i="10" s="1"/>
  <c r="F28" i="10" s="1"/>
  <c r="H28" i="10" s="1"/>
  <c r="F29" i="10" s="1"/>
  <c r="H29" i="10" s="1"/>
  <c r="F30" i="10" s="1"/>
  <c r="H30" i="10" s="1"/>
  <c r="C32" i="10" s="1"/>
  <c r="C10" i="10"/>
  <c r="D7" i="10" s="1"/>
  <c r="E7" i="10"/>
  <c r="C33" i="9"/>
  <c r="C32" i="9"/>
  <c r="A20" i="9"/>
  <c r="A21" i="9" s="1"/>
  <c r="A22" i="9" s="1"/>
  <c r="A23" i="9" s="1"/>
  <c r="A24" i="9" s="1"/>
  <c r="A25" i="9" s="1"/>
  <c r="A26" i="9" s="1"/>
  <c r="A27" i="9" s="1"/>
  <c r="H16" i="9"/>
  <c r="F17" i="9" s="1"/>
  <c r="H17" i="9" s="1"/>
  <c r="F18" i="9" s="1"/>
  <c r="H18" i="9" s="1"/>
  <c r="F19" i="9" s="1"/>
  <c r="H19" i="9" s="1"/>
  <c r="F20" i="9" s="1"/>
  <c r="H20" i="9" s="1"/>
  <c r="F21" i="9" s="1"/>
  <c r="H21" i="9" s="1"/>
  <c r="F22" i="9" s="1"/>
  <c r="H22" i="9" s="1"/>
  <c r="F23" i="9" s="1"/>
  <c r="H23" i="9" s="1"/>
  <c r="F24" i="9" s="1"/>
  <c r="H24" i="9" s="1"/>
  <c r="F25" i="9" s="1"/>
  <c r="H25" i="9" s="1"/>
  <c r="F26" i="9" s="1"/>
  <c r="H26" i="9" s="1"/>
  <c r="F27" i="9" s="1"/>
  <c r="H27" i="9" s="1"/>
  <c r="F28" i="9" s="1"/>
  <c r="H28" i="9" s="1"/>
  <c r="F29" i="9" s="1"/>
  <c r="H29" i="9" s="1"/>
  <c r="C31" i="9" s="1"/>
  <c r="C10" i="9"/>
  <c r="D7" i="9" s="1"/>
  <c r="E7" i="9"/>
  <c r="C34" i="8"/>
  <c r="C33" i="8"/>
  <c r="A20" i="8"/>
  <c r="A21" i="8" s="1"/>
  <c r="A22" i="8" s="1"/>
  <c r="A23" i="8" s="1"/>
  <c r="A24" i="8" s="1"/>
  <c r="A25" i="8" s="1"/>
  <c r="A26" i="8" s="1"/>
  <c r="A27" i="8" s="1"/>
  <c r="A28" i="8" s="1"/>
  <c r="H16" i="8"/>
  <c r="F17" i="8" s="1"/>
  <c r="H17" i="8" s="1"/>
  <c r="F18" i="8" s="1"/>
  <c r="H18" i="8" s="1"/>
  <c r="F19" i="8" s="1"/>
  <c r="H19" i="8" s="1"/>
  <c r="F20" i="8" s="1"/>
  <c r="H20" i="8" s="1"/>
  <c r="F21" i="8" s="1"/>
  <c r="H21" i="8" s="1"/>
  <c r="F22" i="8" s="1"/>
  <c r="H22" i="8" s="1"/>
  <c r="F23" i="8" s="1"/>
  <c r="H23" i="8" s="1"/>
  <c r="F24" i="8" s="1"/>
  <c r="H24" i="8" s="1"/>
  <c r="F25" i="8" s="1"/>
  <c r="H25" i="8" s="1"/>
  <c r="F26" i="8" s="1"/>
  <c r="H26" i="8" s="1"/>
  <c r="F27" i="8" s="1"/>
  <c r="H27" i="8" s="1"/>
  <c r="F28" i="8" s="1"/>
  <c r="H28" i="8" s="1"/>
  <c r="F29" i="8" s="1"/>
  <c r="H29" i="8" s="1"/>
  <c r="F30" i="8" s="1"/>
  <c r="H30" i="8" s="1"/>
  <c r="C32" i="8" s="1"/>
  <c r="C10" i="8"/>
  <c r="D7" i="8" s="1"/>
  <c r="E7" i="8"/>
  <c r="C36" i="7"/>
  <c r="C35" i="7"/>
  <c r="A20" i="7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H16" i="7"/>
  <c r="F17" i="7" s="1"/>
  <c r="H17" i="7" s="1"/>
  <c r="F18" i="7" s="1"/>
  <c r="H18" i="7" s="1"/>
  <c r="F19" i="7" s="1"/>
  <c r="H19" i="7" s="1"/>
  <c r="F20" i="7" s="1"/>
  <c r="H20" i="7" s="1"/>
  <c r="F21" i="7" s="1"/>
  <c r="H21" i="7" s="1"/>
  <c r="F22" i="7" s="1"/>
  <c r="H22" i="7" s="1"/>
  <c r="F23" i="7" s="1"/>
  <c r="H23" i="7" s="1"/>
  <c r="F24" i="7" s="1"/>
  <c r="H24" i="7" s="1"/>
  <c r="F25" i="7" s="1"/>
  <c r="H25" i="7" s="1"/>
  <c r="F26" i="7" s="1"/>
  <c r="H26" i="7" s="1"/>
  <c r="F27" i="7" s="1"/>
  <c r="H27" i="7" s="1"/>
  <c r="F28" i="7" s="1"/>
  <c r="H28" i="7" s="1"/>
  <c r="F29" i="7" s="1"/>
  <c r="H29" i="7" s="1"/>
  <c r="F30" i="7" s="1"/>
  <c r="H30" i="7" s="1"/>
  <c r="F31" i="7" s="1"/>
  <c r="H31" i="7" s="1"/>
  <c r="F32" i="7" s="1"/>
  <c r="H32" i="7" s="1"/>
  <c r="C34" i="7" s="1"/>
  <c r="C10" i="7"/>
  <c r="D7" i="7" s="1"/>
  <c r="E7" i="7"/>
  <c r="C33" i="6"/>
  <c r="C32" i="6"/>
  <c r="A20" i="6"/>
  <c r="A21" i="6" s="1"/>
  <c r="A22" i="6" s="1"/>
  <c r="A23" i="6" s="1"/>
  <c r="A24" i="6" s="1"/>
  <c r="A25" i="6" s="1"/>
  <c r="A26" i="6" s="1"/>
  <c r="A27" i="6" s="1"/>
  <c r="H16" i="6"/>
  <c r="F17" i="6" s="1"/>
  <c r="H17" i="6" s="1"/>
  <c r="F18" i="6" s="1"/>
  <c r="H18" i="6" s="1"/>
  <c r="F19" i="6" s="1"/>
  <c r="H19" i="6" s="1"/>
  <c r="F20" i="6" s="1"/>
  <c r="H20" i="6" s="1"/>
  <c r="F21" i="6" s="1"/>
  <c r="H21" i="6" s="1"/>
  <c r="F22" i="6" s="1"/>
  <c r="H22" i="6" s="1"/>
  <c r="F23" i="6" s="1"/>
  <c r="H23" i="6" s="1"/>
  <c r="F24" i="6" s="1"/>
  <c r="H24" i="6" s="1"/>
  <c r="F25" i="6" s="1"/>
  <c r="H25" i="6" s="1"/>
  <c r="F26" i="6" s="1"/>
  <c r="H26" i="6" s="1"/>
  <c r="F27" i="6" s="1"/>
  <c r="H27" i="6" s="1"/>
  <c r="F28" i="6" s="1"/>
  <c r="H28" i="6" s="1"/>
  <c r="F29" i="6" s="1"/>
  <c r="H29" i="6" s="1"/>
  <c r="C31" i="6" s="1"/>
  <c r="C10" i="6"/>
  <c r="D7" i="6" s="1"/>
  <c r="E7" i="6"/>
  <c r="C31" i="5"/>
  <c r="C30" i="5"/>
  <c r="A19" i="5"/>
  <c r="A20" i="5" s="1"/>
  <c r="A21" i="5" s="1"/>
  <c r="A22" i="5" s="1"/>
  <c r="A23" i="5" s="1"/>
  <c r="A24" i="5" s="1"/>
  <c r="A25" i="5" s="1"/>
  <c r="H15" i="5"/>
  <c r="F16" i="5" s="1"/>
  <c r="H16" i="5" s="1"/>
  <c r="F17" i="5" s="1"/>
  <c r="H17" i="5" s="1"/>
  <c r="F18" i="5" s="1"/>
  <c r="H18" i="5" s="1"/>
  <c r="F19" i="5" s="1"/>
  <c r="H19" i="5" s="1"/>
  <c r="F20" i="5" s="1"/>
  <c r="H20" i="5" s="1"/>
  <c r="F21" i="5" s="1"/>
  <c r="H21" i="5" s="1"/>
  <c r="F22" i="5" s="1"/>
  <c r="H22" i="5" s="1"/>
  <c r="F23" i="5" s="1"/>
  <c r="H23" i="5" s="1"/>
  <c r="F24" i="5" s="1"/>
  <c r="H24" i="5" s="1"/>
  <c r="F25" i="5" s="1"/>
  <c r="H25" i="5" s="1"/>
  <c r="F26" i="5" s="1"/>
  <c r="H26" i="5" s="1"/>
  <c r="F27" i="5" s="1"/>
  <c r="H27" i="5" s="1"/>
  <c r="C29" i="5" s="1"/>
  <c r="C9" i="5"/>
  <c r="D6" i="5" s="1"/>
  <c r="E6" i="5"/>
  <c r="C32" i="4"/>
  <c r="C31" i="4"/>
  <c r="A18" i="4"/>
  <c r="A19" i="4" s="1"/>
  <c r="A20" i="4" s="1"/>
  <c r="A21" i="4" s="1"/>
  <c r="A22" i="4" s="1"/>
  <c r="A23" i="4" s="1"/>
  <c r="A24" i="4" s="1"/>
  <c r="A25" i="4" s="1"/>
  <c r="A26" i="4" s="1"/>
  <c r="H14" i="4"/>
  <c r="F15" i="4" s="1"/>
  <c r="H15" i="4" s="1"/>
  <c r="F16" i="4" s="1"/>
  <c r="H16" i="4" s="1"/>
  <c r="F17" i="4" s="1"/>
  <c r="H17" i="4" s="1"/>
  <c r="F18" i="4" s="1"/>
  <c r="H18" i="4" s="1"/>
  <c r="F19" i="4" s="1"/>
  <c r="H19" i="4" s="1"/>
  <c r="F20" i="4" s="1"/>
  <c r="H20" i="4" s="1"/>
  <c r="F21" i="4" s="1"/>
  <c r="H21" i="4" s="1"/>
  <c r="F22" i="4" s="1"/>
  <c r="H22" i="4" s="1"/>
  <c r="F23" i="4" s="1"/>
  <c r="H23" i="4" s="1"/>
  <c r="F24" i="4" s="1"/>
  <c r="H24" i="4" s="1"/>
  <c r="F25" i="4" s="1"/>
  <c r="H25" i="4" s="1"/>
  <c r="F26" i="4" s="1"/>
  <c r="H26" i="4" s="1"/>
  <c r="F27" i="4" s="1"/>
  <c r="H27" i="4" s="1"/>
  <c r="F28" i="4" s="1"/>
  <c r="H28" i="4" s="1"/>
  <c r="C30" i="4" s="1"/>
  <c r="C8" i="4"/>
  <c r="D5" i="4" s="1"/>
  <c r="E5" i="4"/>
</calcChain>
</file>

<file path=xl/sharedStrings.xml><?xml version="1.0" encoding="utf-8"?>
<sst xmlns="http://schemas.openxmlformats.org/spreadsheetml/2006/main" count="1989" uniqueCount="283">
  <si>
    <t>Номер маршрута</t>
  </si>
  <si>
    <t>Километраж</t>
  </si>
  <si>
    <t>Дни выполнения</t>
  </si>
  <si>
    <t>понедельник-пятница</t>
  </si>
  <si>
    <t>суббота, воскресенье</t>
  </si>
  <si>
    <t>понедельник-воскресенье</t>
  </si>
  <si>
    <t>вторник-суббота</t>
  </si>
  <si>
    <t>понедельник</t>
  </si>
  <si>
    <t>воскресенье</t>
  </si>
  <si>
    <t>77.87.104</t>
  </si>
  <si>
    <t>понедельник-суббота</t>
  </si>
  <si>
    <t>77.87.106</t>
  </si>
  <si>
    <t>77.87.107</t>
  </si>
  <si>
    <t>77.87.110</t>
  </si>
  <si>
    <t>77.87.111</t>
  </si>
  <si>
    <t>77.87.111 06</t>
  </si>
  <si>
    <t>77.87.113</t>
  </si>
  <si>
    <t>77.87.113 07</t>
  </si>
  <si>
    <t>77.87.114</t>
  </si>
  <si>
    <t>вторник, четверг</t>
  </si>
  <si>
    <t>77.87.114 01</t>
  </si>
  <si>
    <t>77.87.114 03</t>
  </si>
  <si>
    <t>среда, пятница</t>
  </si>
  <si>
    <t>77.87.114 06</t>
  </si>
  <si>
    <t>суббота</t>
  </si>
  <si>
    <t>77.87.115</t>
  </si>
  <si>
    <t>77.87.116</t>
  </si>
  <si>
    <t>77.87.116 07</t>
  </si>
  <si>
    <t>воскресенье, понедельник</t>
  </si>
  <si>
    <t>77.87.117 07</t>
  </si>
  <si>
    <t>77.87.119 07</t>
  </si>
  <si>
    <t>77.87.121 07</t>
  </si>
  <si>
    <t>77.87.124</t>
  </si>
  <si>
    <t>77.87.125</t>
  </si>
  <si>
    <t>77.87.125 07</t>
  </si>
  <si>
    <t>77.87.126</t>
  </si>
  <si>
    <t>77.87.203</t>
  </si>
  <si>
    <t>77.87.203 07</t>
  </si>
  <si>
    <t>77.87.204</t>
  </si>
  <si>
    <t>77.87.204 07</t>
  </si>
  <si>
    <t>77.87.205</t>
  </si>
  <si>
    <t>77.87.206</t>
  </si>
  <si>
    <t xml:space="preserve">МАРШРУТ      </t>
  </si>
  <si>
    <t>двухстороннего обмена всеми видами почты ЛЦ Внуково-2 с ОПС ММП-6</t>
  </si>
  <si>
    <t>Тип маршрута:</t>
  </si>
  <si>
    <t>внутригородской</t>
  </si>
  <si>
    <r>
      <t>Номер расписания:</t>
    </r>
    <r>
      <rPr>
        <b/>
        <sz val="11"/>
        <rFont val="Times New Roman"/>
        <family val="1"/>
        <charset val="204"/>
      </rPr>
      <t xml:space="preserve"> </t>
    </r>
  </si>
  <si>
    <r>
      <t>Дата ввода:</t>
    </r>
    <r>
      <rPr>
        <b/>
        <sz val="11"/>
        <rFont val="Times New Roman"/>
        <family val="1"/>
        <charset val="204"/>
      </rPr>
      <t xml:space="preserve"> </t>
    </r>
  </si>
  <si>
    <t>Частота курсирования по дн. нед.:</t>
  </si>
  <si>
    <t>Протяженность маршрута (км):</t>
  </si>
  <si>
    <t>Вид обмена:</t>
  </si>
  <si>
    <t>россыпь</t>
  </si>
  <si>
    <t>Грузоподьемность ТС (кг):</t>
  </si>
  <si>
    <t>1000-2000</t>
  </si>
  <si>
    <t>люк 10</t>
  </si>
  <si>
    <t>№ п/п</t>
  </si>
  <si>
    <t>Наименование пунктов обмена по пути следования от начального пункта до конечного (отдых)</t>
  </si>
  <si>
    <t>Адрес</t>
  </si>
  <si>
    <t>Расстояния между пунктами обмена (км)</t>
  </si>
  <si>
    <t xml:space="preserve">Время движения автомашины </t>
  </si>
  <si>
    <t>Примечание</t>
  </si>
  <si>
    <t>В пути   час.мин</t>
  </si>
  <si>
    <t>Прибытие  час.мин</t>
  </si>
  <si>
    <t>Стоянка час.мин</t>
  </si>
  <si>
    <t>Отправление час.мин</t>
  </si>
  <si>
    <t>ЛЦ Внуково-2 (диспетчерская)</t>
  </si>
  <si>
    <t>пос. Марушкинское, квартал 63, домовладение 1, строение 35</t>
  </si>
  <si>
    <t>оформление путевого листа</t>
  </si>
  <si>
    <t>погрузка</t>
  </si>
  <si>
    <t>Склад ЛЦ Внуково-2
 (корпус 4, ворота 15, 16 
8-925-010-26-19)</t>
  </si>
  <si>
    <t>погрузка ТМЦ</t>
  </si>
  <si>
    <t>выгрузка почты из МПКО</t>
  </si>
  <si>
    <t>двухсторонний обмен почтой (выгрузка+погрузка)</t>
  </si>
  <si>
    <t>погрузка почты из ОПС</t>
  </si>
  <si>
    <t>ЛЦ Внуково-2</t>
  </si>
  <si>
    <t>Всего на маршруте</t>
  </si>
  <si>
    <t>Время в пути</t>
  </si>
  <si>
    <t>Время в обмене</t>
  </si>
  <si>
    <t>двухстороннего обмена всеми видами почты ЛЦ Внуково-2 с ОПС ММП-6 и 7</t>
  </si>
  <si>
    <t>люк 3</t>
  </si>
  <si>
    <t>люк 11</t>
  </si>
  <si>
    <t>г Москва, ул Миклухо-Маклая, д. 55</t>
  </si>
  <si>
    <t>г Москва, мкр. Северное Чертаново, д. 2, к. 202</t>
  </si>
  <si>
    <t>г Москва, пр-кт Балаклавский, д. 6Б</t>
  </si>
  <si>
    <t>г Москва, ш Каширское, д. 54, к. 1</t>
  </si>
  <si>
    <t>г Москва, пр-кт Пролетарский, д. 6, к. 1</t>
  </si>
  <si>
    <t>г Москва, б-р Симферопольский, д. 22, к. 1</t>
  </si>
  <si>
    <t>г Москва, ул Каховка, д. 19, стр. 1</t>
  </si>
  <si>
    <t>люк 9</t>
  </si>
  <si>
    <t>г Москва, ул Винницкая, д. 1</t>
  </si>
  <si>
    <t>выгрузка почты</t>
  </si>
  <si>
    <t>г Москва, пр-кт Ленинский, д. 64/2</t>
  </si>
  <si>
    <t>г Москва, пр-кт Ленинский, д. 57</t>
  </si>
  <si>
    <t>г Москва, пр-кт Ленинский, д. 41/2</t>
  </si>
  <si>
    <t>г Москва, пр-кт Комсомольский, д. 31</t>
  </si>
  <si>
    <t>г Москва, ул Усачёва, д. 29, к. 9</t>
  </si>
  <si>
    <t>г Москва, проезд Новодевичий, д. 10</t>
  </si>
  <si>
    <t>погрузка почты</t>
  </si>
  <si>
    <t>двухстороннего обмена всеми видами почты ЛЦ Внуково-2 с ОПС ММП-4, 6 и 7</t>
  </si>
  <si>
    <t>люк 4</t>
  </si>
  <si>
    <t>г Москва, ул Кржижановского, д. 5, к. 1</t>
  </si>
  <si>
    <t>г Москва, пр-кт Нахимовский, д. 56</t>
  </si>
  <si>
    <t>г Москва, пр-кт Ленинский, д. 72/2</t>
  </si>
  <si>
    <t>г Москва, пр-кт Университетский, д. 21, к. 1</t>
  </si>
  <si>
    <t>выгрузка+погрузка</t>
  </si>
  <si>
    <t>г Москва, пл Победы, д. 1, к. Б</t>
  </si>
  <si>
    <t>г Москва, пр-кт Кутузовский, д. 43</t>
  </si>
  <si>
    <t>г Москва, ул Новаторов, д. 40, к. 16</t>
  </si>
  <si>
    <t>г Москва, ул Академика Челомея, д. 4Б</t>
  </si>
  <si>
    <t>г Москва, ул Болотниковская, д. 52, к. 2</t>
  </si>
  <si>
    <t>г Москва, проезд Коломенский, д. 6, к. 1</t>
  </si>
  <si>
    <t>г Москва, проезд Каширский, д. 9, к. 1</t>
  </si>
  <si>
    <t>г Москва, ул Фруктовая, д. 8, к. 1, стр. 2</t>
  </si>
  <si>
    <t>г Москва, ул Сивашская, д. 3</t>
  </si>
  <si>
    <t>г Москва, ул Каховка, д. 11, к. 1</t>
  </si>
  <si>
    <t>г Москва, ул 26-ти Бакинских Комиссаров, д. 7, к. 4</t>
  </si>
  <si>
    <t>г Москва, ул 26-ти Бакинских Комиссаров, д. 8, к. 2</t>
  </si>
  <si>
    <t>г Москва, ул Архитектора Власова, д. 39</t>
  </si>
  <si>
    <t>г Москва, ул Винокурова, д. 28, к. 1</t>
  </si>
  <si>
    <t>г Москва, ш Варшавское, д. 18, к. 2</t>
  </si>
  <si>
    <t>г Москва, ул Новочерёмушкинская, д. 56, к. 1</t>
  </si>
  <si>
    <t>119526 цех</t>
  </si>
  <si>
    <t>г Москва, ул Удальцова, д. 14</t>
  </si>
  <si>
    <t>г Москва, пр-кт Ленинский, д. 93</t>
  </si>
  <si>
    <t>г Москва, пр-кт Вернадского, д. 11/19</t>
  </si>
  <si>
    <t>г Москва, ул Крупской, д. 19/17</t>
  </si>
  <si>
    <t>г Москва, ш. Очаковское, д. 13, к. 2</t>
  </si>
  <si>
    <t>г Москва, ул Большая Очаковская, д. 17</t>
  </si>
  <si>
    <t>г Москва, ул Мичуринский проспект, Олимпийская деревня, д. 3</t>
  </si>
  <si>
    <t>г Москва, ул Мичуринский проспект.Олимпийская деревня, д. 3</t>
  </si>
  <si>
    <t>г Москва, р-н Внуково, п Минвнешторга, ул Ленина, д. 4</t>
  </si>
  <si>
    <t>г Москва, п дск Мичуринец, ул. Погодина, д. 4</t>
  </si>
  <si>
    <t>г Москва, ИЦ Сколково, б-р Большой, д. 42, стр. 1</t>
  </si>
  <si>
    <t>г Москва, ул Истринская, д. 10, к. 1</t>
  </si>
  <si>
    <t>г Москва, ш Рублёвское, д. 16, к. 1</t>
  </si>
  <si>
    <t>г Москва, ул Ярцевская, д. 29, к. 3</t>
  </si>
  <si>
    <t>г Москва, ул Молодогвардейская, д. 30, к. 1</t>
  </si>
  <si>
    <t>г Москва, ул Барвихинская, д. 8</t>
  </si>
  <si>
    <t>люк 5</t>
  </si>
  <si>
    <t>г Москва, р-н Филимонковский, г. Московский, ул Хабарова, д. 2</t>
  </si>
  <si>
    <t>г Москва, р-н Коммунарка, б-р Веласкеса, д. 3, к. 1</t>
  </si>
  <si>
    <t>г Москва, ул Россошанская, д. 7, к. 1Б</t>
  </si>
  <si>
    <t>г Москва, ул Академика Янгеля, д. 4, к. 2</t>
  </si>
  <si>
    <t>г Москва, ул Паустовского, д. 8, к. 1</t>
  </si>
  <si>
    <t>г Москва, ул Вильнюсская, д. 6</t>
  </si>
  <si>
    <t>люк 7</t>
  </si>
  <si>
    <t>г Москва, р-н Филимонковский, ул Золотошвейная, д. 5</t>
  </si>
  <si>
    <t>г Москва, р-н Филимонковский, п Марьино, д. 4</t>
  </si>
  <si>
    <t>г Москва, г Щербинка, ул Симферопольская, д. 4А</t>
  </si>
  <si>
    <t>г Москва, ул Брусилова, д. 17</t>
  </si>
  <si>
    <t>г Москва, ул Адмирала Лазарева, д. 35, к. 1</t>
  </si>
  <si>
    <t>г Москва, р-н Коммунарка, б-р Скандинавский, д. 23, к. 2</t>
  </si>
  <si>
    <t>двухстороннего обмена всеми видами почты ЛЦ Внуково-2 с ОПС ММП-7</t>
  </si>
  <si>
    <t>люк 8</t>
  </si>
  <si>
    <t>г Москва, р-н Коммунарка, п Коммунарка, д. 14</t>
  </si>
  <si>
    <t xml:space="preserve">двухсторонний обмен (выгрузка+погрузка) </t>
  </si>
  <si>
    <t>г Москва, ул Харьковская, д. 8, к. 2, стр. 2</t>
  </si>
  <si>
    <t>г Москва, проезд Востряковский, д. 11, к. 1, стр. 2</t>
  </si>
  <si>
    <t>г Москва, ул Куликовская, д. 1А</t>
  </si>
  <si>
    <t>г Москва, ул Грина, д. 5Б</t>
  </si>
  <si>
    <t>последнее ОПС</t>
  </si>
  <si>
    <t>г. Москва, р-н Краснопахорский, п Щапово, д. 59</t>
  </si>
  <si>
    <t>г Москва, р-н Краснопахорский, п Курилово, ул Центральная, д. 4А</t>
  </si>
  <si>
    <t>г Москва, р-н Краснопахорский, с Красная Пахра, ул Заводская, д. 25</t>
  </si>
  <si>
    <t>г Москва, р-н Филимонковский, п Птичное, ул Центральная, д. 100</t>
  </si>
  <si>
    <t>люк 6</t>
  </si>
  <si>
    <t>г Москва, р-н Коммунарка, п Воскресенское, д. 27</t>
  </si>
  <si>
    <t>г Москва, р-н Коммунарка, п Коммунарка, ул Александры Монаховой, д. 84, к. 4</t>
  </si>
  <si>
    <t>г Москва, г Щербинка, ул Остафьевская, д. 10</t>
  </si>
  <si>
    <t>г Москва, г Щербинка, ул Барышевская Роща, д. 2</t>
  </si>
  <si>
    <t>г Москва, р-н Щербинка, п Знамя Октября, д. 13</t>
  </si>
  <si>
    <t>двухстороннего обмена всеми видами почты ЛЦ Внуково-2 с ОПС ММП-4 и 6</t>
  </si>
  <si>
    <t>люк 16</t>
  </si>
  <si>
    <t>г Москва, ул Крылатские Холмы, д. 34</t>
  </si>
  <si>
    <t>г Москва, б-р Осенний, д. 11</t>
  </si>
  <si>
    <t>г Москва, ул Таллинская, д. 22</t>
  </si>
  <si>
    <t>г Москва, пр-д Неманский, д. 9</t>
  </si>
  <si>
    <t>г Москва, ул 2-я Новорублевская, д. 1</t>
  </si>
  <si>
    <t>люк 18</t>
  </si>
  <si>
    <t>В пути час.мин</t>
  </si>
  <si>
    <t>Прибытие час.мин</t>
  </si>
  <si>
    <t>г Москва, наб Тараса Шевченко, д. 1</t>
  </si>
  <si>
    <t>г Москва, пер Ружейный, д. 4, стр. 1</t>
  </si>
  <si>
    <t>г Москва, ул Арбат, д. 47/23</t>
  </si>
  <si>
    <t>г Москва, ул Серафимовича, д. 2</t>
  </si>
  <si>
    <t>г Москва, б-р Никитский, д. 5</t>
  </si>
  <si>
    <t>г Москва, ул Тверская, д. 9, стр. 5</t>
  </si>
  <si>
    <t>г Москва, пер Богословский, д. 8/15, стр. 1</t>
  </si>
  <si>
    <t>г Москва, ул Спиридоновка, д. 27/24</t>
  </si>
  <si>
    <t>г Москва, ш Можайское, д. 42</t>
  </si>
  <si>
    <t>г Москва, ул Академика Павлова, д. 11, к. 1</t>
  </si>
  <si>
    <t>г Москва, б-р Филёвский, д. 39</t>
  </si>
  <si>
    <t>г Москва, б-р Славянский, д. 5, к. 1</t>
  </si>
  <si>
    <t>г Москва, ул Артамонова, д. 7, к. 1</t>
  </si>
  <si>
    <t>1500-2000</t>
  </si>
  <si>
    <t>-</t>
  </si>
  <si>
    <t>г Москва, ул Мосфильмовская, д. 34</t>
  </si>
  <si>
    <t>разгрузка почты</t>
  </si>
  <si>
    <t>г Москва, пр-д 3-й Сетуньский, д. 16</t>
  </si>
  <si>
    <t>г Москва, ул Студенческая, д. 34</t>
  </si>
  <si>
    <t>обмен почтой</t>
  </si>
  <si>
    <t>г Москва, пр-кт Кутузовский, д. 2/1, к. 1Б</t>
  </si>
  <si>
    <t>г Москва, пл Смоленская, д. 13/21</t>
  </si>
  <si>
    <t>г Москва, ул Поварская, д. 29/36, стр. 1</t>
  </si>
  <si>
    <t>г Москва, наб Пресненская, д. 8, стр. 1</t>
  </si>
  <si>
    <t xml:space="preserve">люк 7 </t>
  </si>
  <si>
    <t>г Москва, ул Беловежская, д. 1, к. 2</t>
  </si>
  <si>
    <t>г Москва, ш Можайское, д. 29</t>
  </si>
  <si>
    <t>г Москва, ул Полосухина, д. 1/28</t>
  </si>
  <si>
    <t>г Москва, ул Олеко Дундича, д. 7</t>
  </si>
  <si>
    <t>г Москва, пр-д Багратионовский, д. 1, стр. 1</t>
  </si>
  <si>
    <t>г Москва, наб Шелепихинская, д. 16</t>
  </si>
  <si>
    <t>г Москва, ш Хорошёвское, д. 11</t>
  </si>
  <si>
    <t xml:space="preserve">люк 4 </t>
  </si>
  <si>
    <t>г Москва, ул Херсонская, д. 37</t>
  </si>
  <si>
    <t>г Москва, ул Намёткина, д. 13А</t>
  </si>
  <si>
    <t>г Москва, ул Кржижановского, д. 17, к. 1</t>
  </si>
  <si>
    <t>г Москва, пр-кт Севастопольский, д. 11, к. 1</t>
  </si>
  <si>
    <t>г Москва, ш Варшавское, д. 59А, стр. 3</t>
  </si>
  <si>
    <t>г Москва, ул Криворожская, д. 23, к. 1</t>
  </si>
  <si>
    <t>люк 12</t>
  </si>
  <si>
    <t>г Москва, ул Генерала Тюленева, д. 41А</t>
  </si>
  <si>
    <t>г Москва, ул Подольских Курсантов, д. 16, к. 3</t>
  </si>
  <si>
    <t>г Москва, ул Чертановская, д. 9, стр. 2</t>
  </si>
  <si>
    <t>г Москва, пр-кт Мичуринский, д. 47</t>
  </si>
  <si>
    <t>77.85.101</t>
  </si>
  <si>
    <t>понедельник - воскресенье</t>
  </si>
  <si>
    <t>77.85.103</t>
  </si>
  <si>
    <t>понедельник - пятница</t>
  </si>
  <si>
    <t>77.85.107</t>
  </si>
  <si>
    <t>77.85.107 06</t>
  </si>
  <si>
    <t>77.85.109</t>
  </si>
  <si>
    <t>понедельник - суббота</t>
  </si>
  <si>
    <t>77.85.109 07</t>
  </si>
  <si>
    <t>77.85.114</t>
  </si>
  <si>
    <t>оформление документов</t>
  </si>
  <si>
    <t>ул. Вагоноремонтная, д.23</t>
  </si>
  <si>
    <t>Диспетчерская</t>
  </si>
  <si>
    <t>разгрузка</t>
  </si>
  <si>
    <t>МПКО-Север 111950</t>
  </si>
  <si>
    <t>ул Петрозаводская, д. 9, к. 2</t>
  </si>
  <si>
    <t>ул Фестивальная, д. 39, к. 1</t>
  </si>
  <si>
    <t>ш Ленинградское, д. 84</t>
  </si>
  <si>
    <t>ул Свободы, д. 17</t>
  </si>
  <si>
    <t>разгрузка + погрузка</t>
  </si>
  <si>
    <t>ш Волоколамское, д. 92, к. 2</t>
  </si>
  <si>
    <t>погрузка WB + почта; индексы ОПС могут изменяться в зависимости от объема WB</t>
  </si>
  <si>
    <t>двухстороннего обмена всеми видами почты МПКО-Север с ОПС ММП-4</t>
  </si>
  <si>
    <t>разгрузка почты из МПКО</t>
  </si>
  <si>
    <t>обед</t>
  </si>
  <si>
    <t>ул Солнечногорская, д. 11</t>
  </si>
  <si>
    <t>ул Лавочкина, д. 4</t>
  </si>
  <si>
    <t>ш Ленинградское, д. 8, к. 2</t>
  </si>
  <si>
    <t>ш Волоколамское, д. 15/22</t>
  </si>
  <si>
    <t>ул Новопесчаная, д. 25/23</t>
  </si>
  <si>
    <t>ул Маршала Бирюзова, д. 2</t>
  </si>
  <si>
    <t>ул Маршала Конева, д. 12</t>
  </si>
  <si>
    <t xml:space="preserve">разгрузка </t>
  </si>
  <si>
    <t>люк 1</t>
  </si>
  <si>
    <t>ул Ботаническая, д. 29А, стр. 2</t>
  </si>
  <si>
    <t>ул Академика Королева, д. 28, к. 1</t>
  </si>
  <si>
    <t>пр-кт Мира, д. 124, к. 4</t>
  </si>
  <si>
    <t>ул Новоалексеевская, д. 13</t>
  </si>
  <si>
    <t>пр-кт Мира, д. 97</t>
  </si>
  <si>
    <t>ул Академика Королева, д. 9, к. 1</t>
  </si>
  <si>
    <t>ул Аргуновская, д. 4</t>
  </si>
  <si>
    <t>ул Дубовой Рощи, д. 25, стр. 4</t>
  </si>
  <si>
    <t>двухстороннего обмена всеми видами почты МПКО-Север с ОПС ММП-3</t>
  </si>
  <si>
    <t>ул Седова, д. 7, к. 1</t>
  </si>
  <si>
    <t>ул Ивовая, д. 7</t>
  </si>
  <si>
    <t>ул Амундсена, д. 1, к. 1</t>
  </si>
  <si>
    <t>ул Красная Сосна, д. 2А</t>
  </si>
  <si>
    <t>ш Ярославское, д. 55</t>
  </si>
  <si>
    <t>ул Менжинского, д. 5</t>
  </si>
  <si>
    <t>ул Лётчика Бабушкина, д. 38, к. 2</t>
  </si>
  <si>
    <t>ул Лётчика Бабушкина, д. 7</t>
  </si>
  <si>
    <t>г Москва, ш. Новокуркинское, д. 33</t>
  </si>
  <si>
    <t>г Москва, г Зеленоград, к. 1629</t>
  </si>
  <si>
    <t>г Москва, г Зеленоград, к. 1515</t>
  </si>
  <si>
    <t>г Москва, г Зеленоград, к. 1413</t>
  </si>
  <si>
    <t>г Москва, г Зеленоград, к. 1006Б</t>
  </si>
  <si>
    <t>г Москва, г Зеленоград, к. 812</t>
  </si>
  <si>
    <t>Время, указанное в расписании, может корректироваться Заказчиком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</si>
</sst>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2">
    <xf numFmtId="0" fontId="0" fillId="0" borderId="0"/>
    <xf numFmtId="0" fontId="3" fillId="0" borderId="0"/>
    <xf numFmtId="0" fontId="5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5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32">
    <xf numFmtId="0" fontId="0" fillId="0" borderId="0" xfId="0"/>
    <xf numFmtId="3" fontId="0" fillId="0" borderId="1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6" fillId="0" borderId="0" xfId="7" applyFont="1" applyBorder="1" applyAlignment="1">
      <alignment vertical="center"/>
    </xf>
    <xf numFmtId="0" fontId="6" fillId="0" borderId="0" xfId="7" applyFont="1" applyBorder="1" applyAlignment="1">
      <alignment horizontal="right" vertical="center"/>
    </xf>
    <xf numFmtId="0" fontId="6" fillId="0" borderId="0" xfId="8" applyFont="1" applyBorder="1" applyAlignment="1">
      <alignment horizontal="left" vertical="center"/>
    </xf>
    <xf numFmtId="164" fontId="6" fillId="0" borderId="0" xfId="7" applyNumberFormat="1" applyFont="1" applyFill="1" applyAlignment="1">
      <alignment vertical="center"/>
    </xf>
    <xf numFmtId="0" fontId="6" fillId="0" borderId="0" xfId="7" applyFont="1" applyFill="1" applyAlignment="1">
      <alignment vertical="center"/>
    </xf>
    <xf numFmtId="14" fontId="6" fillId="0" borderId="0" xfId="7" applyNumberFormat="1" applyFont="1" applyFill="1" applyBorder="1" applyAlignment="1">
      <alignment horizontal="right" vertical="center"/>
    </xf>
    <xf numFmtId="14" fontId="6" fillId="0" borderId="0" xfId="9" applyNumberFormat="1" applyFont="1" applyFill="1" applyBorder="1" applyAlignment="1">
      <alignment horizontal="right" vertical="center"/>
    </xf>
    <xf numFmtId="0" fontId="4" fillId="0" borderId="0" xfId="10" applyFont="1" applyAlignment="1">
      <alignment vertical="center"/>
    </xf>
    <xf numFmtId="0" fontId="6" fillId="0" borderId="0" xfId="10" applyFont="1" applyFill="1" applyAlignment="1">
      <alignment vertical="center"/>
    </xf>
    <xf numFmtId="0" fontId="4" fillId="0" borderId="0" xfId="10" applyFont="1" applyFill="1" applyAlignment="1">
      <alignment vertical="center" wrapText="1"/>
    </xf>
    <xf numFmtId="0" fontId="4" fillId="0" borderId="0" xfId="10" applyFont="1" applyFill="1" applyAlignment="1">
      <alignment vertical="center"/>
    </xf>
    <xf numFmtId="1" fontId="6" fillId="0" borderId="0" xfId="10" applyNumberFormat="1" applyFont="1" applyFill="1" applyAlignment="1">
      <alignment vertical="center"/>
    </xf>
    <xf numFmtId="14" fontId="4" fillId="0" borderId="0" xfId="10" applyNumberFormat="1" applyFont="1" applyFill="1" applyAlignment="1">
      <alignment horizontal="left" vertical="center"/>
    </xf>
    <xf numFmtId="0" fontId="6" fillId="2" borderId="0" xfId="10" applyFont="1" applyFill="1" applyAlignment="1">
      <alignment vertical="center"/>
    </xf>
    <xf numFmtId="1" fontId="4" fillId="0" borderId="0" xfId="10" applyNumberFormat="1" applyFont="1" applyFill="1" applyAlignment="1">
      <alignment horizontal="left" vertical="center"/>
    </xf>
    <xf numFmtId="0" fontId="6" fillId="0" borderId="0" xfId="10" applyFont="1" applyFill="1" applyAlignment="1">
      <alignment horizontal="left" vertical="center"/>
    </xf>
    <xf numFmtId="0" fontId="4" fillId="0" borderId="0" xfId="10" applyFont="1" applyFill="1" applyAlignment="1">
      <alignment horizontal="left" vertical="center"/>
    </xf>
    <xf numFmtId="3" fontId="4" fillId="0" borderId="0" xfId="10" applyNumberFormat="1" applyFont="1" applyFill="1" applyAlignment="1">
      <alignment horizontal="left" vertical="center"/>
    </xf>
    <xf numFmtId="0" fontId="6" fillId="0" borderId="0" xfId="11" applyFont="1" applyFill="1" applyBorder="1" applyAlignment="1">
      <alignment horizontal="left" vertical="center"/>
    </xf>
    <xf numFmtId="0" fontId="6" fillId="0" borderId="3" xfId="10" applyFont="1" applyFill="1" applyBorder="1" applyAlignment="1">
      <alignment horizontal="center" vertical="center" wrapText="1"/>
    </xf>
    <xf numFmtId="0" fontId="6" fillId="0" borderId="1" xfId="7" applyFont="1" applyFill="1" applyBorder="1" applyAlignment="1">
      <alignment horizontal="center" vertical="center" wrapText="1"/>
    </xf>
    <xf numFmtId="0" fontId="6" fillId="0" borderId="1" xfId="10" applyFont="1" applyFill="1" applyBorder="1" applyAlignment="1">
      <alignment vertical="center"/>
    </xf>
    <xf numFmtId="0" fontId="6" fillId="0" borderId="1" xfId="12" applyFont="1" applyBorder="1" applyAlignment="1">
      <alignment horizontal="center" vertical="center" wrapText="1"/>
    </xf>
    <xf numFmtId="0" fontId="6" fillId="2" borderId="2" xfId="11" applyFont="1" applyFill="1" applyBorder="1" applyAlignment="1">
      <alignment horizontal="left" vertical="center" wrapText="1"/>
    </xf>
    <xf numFmtId="0" fontId="6" fillId="0" borderId="1" xfId="12" applyNumberFormat="1" applyFont="1" applyBorder="1" applyAlignment="1">
      <alignment horizontal="center" vertical="center"/>
    </xf>
    <xf numFmtId="164" fontId="8" fillId="0" borderId="1" xfId="11" applyNumberFormat="1" applyFont="1" applyBorder="1" applyAlignment="1">
      <alignment horizontal="center" vertical="center" wrapText="1"/>
    </xf>
    <xf numFmtId="20" fontId="4" fillId="0" borderId="4" xfId="12" applyNumberFormat="1" applyFont="1" applyBorder="1" applyAlignment="1">
      <alignment horizontal="center" vertical="center" wrapText="1"/>
    </xf>
    <xf numFmtId="164" fontId="6" fillId="0" borderId="1" xfId="7" applyNumberFormat="1" applyFont="1" applyFill="1" applyBorder="1" applyAlignment="1">
      <alignment horizontal="center" vertical="center" wrapText="1"/>
    </xf>
    <xf numFmtId="20" fontId="4" fillId="0" borderId="1" xfId="12" applyNumberFormat="1" applyFont="1" applyBorder="1" applyAlignment="1">
      <alignment horizontal="center" vertical="center" wrapText="1"/>
    </xf>
    <xf numFmtId="0" fontId="6" fillId="3" borderId="1" xfId="7" applyFont="1" applyFill="1" applyBorder="1" applyAlignment="1">
      <alignment horizontal="center" vertical="center" wrapText="1"/>
    </xf>
    <xf numFmtId="0" fontId="6" fillId="0" borderId="1" xfId="12" applyFont="1" applyBorder="1" applyAlignment="1">
      <alignment horizontal="right" vertical="center"/>
    </xf>
    <xf numFmtId="20" fontId="6" fillId="0" borderId="1" xfId="7" applyNumberFormat="1" applyFont="1" applyFill="1" applyBorder="1" applyAlignment="1">
      <alignment horizontal="center" vertical="center" wrapText="1"/>
    </xf>
    <xf numFmtId="20" fontId="6" fillId="3" borderId="1" xfId="7" applyNumberFormat="1" applyFont="1" applyFill="1" applyBorder="1" applyAlignment="1">
      <alignment horizontal="left" vertical="center" wrapText="1"/>
    </xf>
    <xf numFmtId="0" fontId="6" fillId="2" borderId="1" xfId="12" applyFont="1" applyFill="1" applyBorder="1" applyAlignment="1">
      <alignment horizontal="center" vertical="center" wrapText="1"/>
    </xf>
    <xf numFmtId="0" fontId="6" fillId="2" borderId="2" xfId="13" applyFont="1" applyFill="1" applyBorder="1" applyAlignment="1">
      <alignment horizontal="left" vertical="center" wrapText="1"/>
    </xf>
    <xf numFmtId="164" fontId="8" fillId="0" borderId="1" xfId="14" applyNumberFormat="1" applyFont="1" applyBorder="1" applyAlignment="1">
      <alignment horizontal="center" vertical="center" wrapText="1"/>
    </xf>
    <xf numFmtId="20" fontId="6" fillId="3" borderId="1" xfId="7" applyNumberFormat="1" applyFont="1" applyFill="1" applyBorder="1" applyAlignment="1">
      <alignment horizontal="center" vertical="center" wrapText="1"/>
    </xf>
    <xf numFmtId="0" fontId="6" fillId="0" borderId="1" xfId="10" applyFont="1" applyFill="1" applyBorder="1" applyAlignment="1">
      <alignment horizontal="center" vertical="center"/>
    </xf>
    <xf numFmtId="20" fontId="4" fillId="0" borderId="4" xfId="12" applyNumberFormat="1" applyFont="1" applyFill="1" applyBorder="1" applyAlignment="1">
      <alignment horizontal="center" vertical="center" wrapText="1"/>
    </xf>
    <xf numFmtId="20" fontId="4" fillId="0" borderId="1" xfId="12" applyNumberFormat="1" applyFont="1" applyFill="1" applyBorder="1" applyAlignment="1">
      <alignment horizontal="center" vertical="center" wrapText="1"/>
    </xf>
    <xf numFmtId="0" fontId="6" fillId="0" borderId="1" xfId="12" applyFont="1" applyFill="1" applyBorder="1" applyAlignment="1">
      <alignment horizontal="center" vertical="center" wrapText="1"/>
    </xf>
    <xf numFmtId="164" fontId="6" fillId="0" borderId="1" xfId="11" applyNumberFormat="1" applyFont="1" applyFill="1" applyBorder="1" applyAlignment="1">
      <alignment horizontal="center" vertical="center" wrapText="1"/>
    </xf>
    <xf numFmtId="0" fontId="6" fillId="0" borderId="1" xfId="11" applyFont="1" applyFill="1" applyBorder="1" applyAlignment="1">
      <alignment horizontal="left" vertical="center" wrapText="1"/>
    </xf>
    <xf numFmtId="0" fontId="6" fillId="0" borderId="1" xfId="11" applyFont="1" applyFill="1" applyBorder="1" applyAlignment="1">
      <alignment horizontal="center" vertical="center" wrapText="1"/>
    </xf>
    <xf numFmtId="20" fontId="6" fillId="0" borderId="0" xfId="11" applyNumberFormat="1" applyFont="1" applyFill="1" applyBorder="1" applyAlignment="1">
      <alignment horizontal="left" vertical="center" wrapText="1"/>
    </xf>
    <xf numFmtId="20" fontId="6" fillId="0" borderId="0" xfId="7" applyNumberFormat="1" applyFont="1" applyFill="1" applyBorder="1" applyAlignment="1">
      <alignment horizontal="center" vertical="center" wrapText="1"/>
    </xf>
    <xf numFmtId="0" fontId="6" fillId="0" borderId="0" xfId="7" applyFont="1" applyFill="1" applyBorder="1" applyAlignment="1">
      <alignment horizontal="center" vertical="center" wrapText="1"/>
    </xf>
    <xf numFmtId="0" fontId="8" fillId="0" borderId="0" xfId="11" applyFont="1" applyFill="1" applyAlignment="1">
      <alignment vertical="center" wrapText="1"/>
    </xf>
    <xf numFmtId="20" fontId="8" fillId="0" borderId="0" xfId="11" applyNumberFormat="1" applyFont="1" applyFill="1" applyAlignment="1">
      <alignment horizontal="center" vertical="center" wrapText="1"/>
    </xf>
    <xf numFmtId="21" fontId="8" fillId="0" borderId="0" xfId="11" applyNumberFormat="1" applyFont="1" applyFill="1" applyAlignment="1">
      <alignment horizontal="right" vertical="center" wrapText="1"/>
    </xf>
    <xf numFmtId="164" fontId="8" fillId="0" borderId="0" xfId="11" applyNumberFormat="1" applyFont="1" applyFill="1" applyAlignment="1">
      <alignment horizontal="center" vertical="center" wrapText="1"/>
    </xf>
    <xf numFmtId="164" fontId="8" fillId="0" borderId="0" xfId="11" applyNumberFormat="1" applyFont="1" applyFill="1" applyAlignment="1">
      <alignment horizontal="left" vertical="center" wrapText="1"/>
    </xf>
    <xf numFmtId="20" fontId="8" fillId="0" borderId="0" xfId="11" applyNumberFormat="1" applyFont="1" applyFill="1" applyAlignment="1">
      <alignment horizontal="right" vertical="center" wrapText="1"/>
    </xf>
    <xf numFmtId="20" fontId="6" fillId="0" borderId="0" xfId="10" applyNumberFormat="1" applyFont="1" applyFill="1" applyBorder="1" applyAlignment="1">
      <alignment horizontal="center" vertical="center" wrapText="1"/>
    </xf>
    <xf numFmtId="49" fontId="4" fillId="0" borderId="0" xfId="10" applyNumberFormat="1" applyFont="1" applyFill="1" applyBorder="1" applyAlignment="1">
      <alignment vertical="center" wrapText="1"/>
    </xf>
    <xf numFmtId="0" fontId="8" fillId="0" borderId="0" xfId="11" applyFont="1" applyAlignment="1">
      <alignment vertical="center" wrapText="1"/>
    </xf>
    <xf numFmtId="0" fontId="8" fillId="0" borderId="0" xfId="11" applyFont="1" applyAlignment="1">
      <alignment vertical="center"/>
    </xf>
    <xf numFmtId="20" fontId="8" fillId="0" borderId="0" xfId="11" applyNumberFormat="1" applyFont="1" applyFill="1" applyAlignment="1">
      <alignment horizontal="left" vertical="center" wrapText="1"/>
    </xf>
    <xf numFmtId="164" fontId="4" fillId="0" borderId="0" xfId="7" applyNumberFormat="1" applyFont="1" applyFill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165" fontId="8" fillId="0" borderId="1" xfId="0" applyNumberFormat="1" applyFont="1" applyBorder="1" applyAlignment="1">
      <alignment horizontal="center" vertical="center"/>
    </xf>
    <xf numFmtId="20" fontId="8" fillId="0" borderId="1" xfId="0" applyNumberFormat="1" applyFont="1" applyBorder="1" applyAlignment="1">
      <alignment horizontal="center" vertical="center"/>
    </xf>
    <xf numFmtId="20" fontId="4" fillId="2" borderId="4" xfId="12" applyNumberFormat="1" applyFont="1" applyFill="1" applyBorder="1" applyAlignment="1">
      <alignment horizontal="center" vertical="center" wrapText="1"/>
    </xf>
    <xf numFmtId="0" fontId="6" fillId="2" borderId="6" xfId="11" applyFont="1" applyFill="1" applyBorder="1" applyAlignment="1">
      <alignment horizontal="left" vertical="center" wrapText="1"/>
    </xf>
    <xf numFmtId="0" fontId="6" fillId="0" borderId="1" xfId="11" applyNumberFormat="1" applyFont="1" applyBorder="1" applyAlignment="1">
      <alignment horizontal="center" vertical="center"/>
    </xf>
    <xf numFmtId="20" fontId="6" fillId="3" borderId="5" xfId="7" applyNumberFormat="1" applyFont="1" applyFill="1" applyBorder="1" applyAlignment="1">
      <alignment horizontal="center" vertical="center" wrapText="1"/>
    </xf>
    <xf numFmtId="20" fontId="6" fillId="3" borderId="2" xfId="7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2" borderId="1" xfId="11" applyFont="1" applyFill="1" applyBorder="1" applyAlignment="1">
      <alignment horizontal="left" vertical="center" wrapText="1"/>
    </xf>
    <xf numFmtId="0" fontId="6" fillId="3" borderId="1" xfId="11" applyNumberFormat="1" applyFont="1" applyFill="1" applyBorder="1" applyAlignment="1">
      <alignment horizontal="center" vertical="center" wrapText="1"/>
    </xf>
    <xf numFmtId="0" fontId="4" fillId="0" borderId="0" xfId="10" applyNumberFormat="1" applyFont="1" applyFill="1" applyAlignment="1">
      <alignment horizontal="left" vertical="center"/>
    </xf>
    <xf numFmtId="0" fontId="6" fillId="0" borderId="1" xfId="12" applyFont="1" applyBorder="1" applyAlignment="1">
      <alignment horizontal="center" vertical="center"/>
    </xf>
    <xf numFmtId="0" fontId="8" fillId="0" borderId="1" xfId="11" applyFont="1" applyBorder="1" applyAlignment="1">
      <alignment horizontal="center" vertical="center"/>
    </xf>
    <xf numFmtId="0" fontId="8" fillId="0" borderId="1" xfId="11" applyFont="1" applyBorder="1" applyAlignment="1">
      <alignment vertical="center" wrapText="1"/>
    </xf>
    <xf numFmtId="20" fontId="8" fillId="0" borderId="1" xfId="11" applyNumberFormat="1" applyFont="1" applyBorder="1" applyAlignment="1">
      <alignment horizontal="center" vertical="center"/>
    </xf>
    <xf numFmtId="0" fontId="6" fillId="3" borderId="1" xfId="11" applyFont="1" applyFill="1" applyBorder="1" applyAlignment="1">
      <alignment horizontal="center" vertical="center" wrapText="1"/>
    </xf>
    <xf numFmtId="0" fontId="4" fillId="0" borderId="0" xfId="20" applyFont="1" applyFill="1" applyBorder="1" applyAlignment="1">
      <alignment horizontal="left" vertical="center"/>
    </xf>
    <xf numFmtId="0" fontId="6" fillId="0" borderId="0" xfId="20" applyFont="1" applyFill="1" applyBorder="1" applyAlignment="1">
      <alignment horizontal="left" vertical="center"/>
    </xf>
    <xf numFmtId="0" fontId="6" fillId="2" borderId="2" xfId="14" applyFont="1" applyFill="1" applyBorder="1" applyAlignment="1">
      <alignment horizontal="left" vertical="center" wrapText="1"/>
    </xf>
    <xf numFmtId="0" fontId="6" fillId="3" borderId="1" xfId="13" applyFont="1" applyFill="1" applyBorder="1" applyAlignment="1">
      <alignment horizontal="center" vertical="center" wrapText="1"/>
    </xf>
    <xf numFmtId="0" fontId="6" fillId="2" borderId="1" xfId="14" applyNumberFormat="1" applyFont="1" applyFill="1" applyBorder="1" applyAlignment="1">
      <alignment horizontal="center" vertical="center"/>
    </xf>
    <xf numFmtId="0" fontId="6" fillId="0" borderId="1" xfId="14" applyNumberFormat="1" applyFont="1" applyBorder="1" applyAlignment="1">
      <alignment vertical="center" wrapText="1"/>
    </xf>
    <xf numFmtId="165" fontId="6" fillId="3" borderId="1" xfId="12" applyNumberFormat="1" applyFont="1" applyFill="1" applyBorder="1" applyAlignment="1">
      <alignment horizontal="center" vertical="center" wrapText="1"/>
    </xf>
    <xf numFmtId="164" fontId="8" fillId="0" borderId="1" xfId="12" applyNumberFormat="1" applyFont="1" applyBorder="1" applyAlignment="1">
      <alignment horizontal="center" vertical="center" wrapText="1"/>
    </xf>
    <xf numFmtId="0" fontId="9" fillId="0" borderId="0" xfId="14" applyNumberFormat="1" applyAlignment="1">
      <alignment vertical="center"/>
    </xf>
    <xf numFmtId="165" fontId="6" fillId="0" borderId="1" xfId="12" applyNumberFormat="1" applyFont="1" applyFill="1" applyBorder="1" applyAlignment="1">
      <alignment horizontal="center" vertical="center"/>
    </xf>
    <xf numFmtId="165" fontId="6" fillId="2" borderId="1" xfId="20" applyNumberFormat="1" applyFont="1" applyFill="1" applyBorder="1" applyAlignment="1">
      <alignment horizontal="center" vertical="center" wrapText="1"/>
    </xf>
    <xf numFmtId="165" fontId="6" fillId="0" borderId="1" xfId="12" applyNumberFormat="1" applyFont="1" applyFill="1" applyBorder="1" applyAlignment="1">
      <alignment horizontal="center" vertical="center" wrapText="1"/>
    </xf>
    <xf numFmtId="165" fontId="6" fillId="3" borderId="1" xfId="20" applyNumberFormat="1" applyFont="1" applyFill="1" applyBorder="1" applyAlignment="1">
      <alignment horizontal="center" vertical="center" wrapText="1"/>
    </xf>
    <xf numFmtId="165" fontId="6" fillId="0" borderId="1" xfId="12" applyNumberFormat="1" applyFont="1" applyBorder="1" applyAlignment="1">
      <alignment horizontal="center" vertical="center"/>
    </xf>
    <xf numFmtId="0" fontId="6" fillId="2" borderId="1" xfId="13" applyFont="1" applyFill="1" applyBorder="1" applyAlignment="1">
      <alignment horizontal="left" vertical="center" wrapText="1"/>
    </xf>
    <xf numFmtId="0" fontId="6" fillId="2" borderId="1" xfId="12" applyFont="1" applyFill="1" applyBorder="1" applyAlignment="1">
      <alignment horizontal="left" vertical="center" wrapText="1"/>
    </xf>
    <xf numFmtId="0" fontId="6" fillId="3" borderId="1" xfId="12" applyFont="1" applyFill="1" applyBorder="1" applyAlignment="1">
      <alignment horizontal="center" vertical="center" wrapText="1"/>
    </xf>
    <xf numFmtId="20" fontId="6" fillId="0" borderId="0" xfId="14" applyNumberFormat="1" applyFont="1" applyFill="1" applyBorder="1" applyAlignment="1">
      <alignment horizontal="left" vertical="center" wrapText="1"/>
    </xf>
    <xf numFmtId="0" fontId="8" fillId="0" borderId="0" xfId="14" applyFont="1" applyFill="1" applyAlignment="1">
      <alignment vertical="center" wrapText="1"/>
    </xf>
    <xf numFmtId="20" fontId="8" fillId="0" borderId="0" xfId="14" applyNumberFormat="1" applyFont="1" applyFill="1" applyAlignment="1">
      <alignment horizontal="center" vertical="center" wrapText="1"/>
    </xf>
    <xf numFmtId="21" fontId="8" fillId="0" borderId="0" xfId="14" applyNumberFormat="1" applyFont="1" applyFill="1" applyAlignment="1">
      <alignment horizontal="right" vertical="center" wrapText="1"/>
    </xf>
    <xf numFmtId="164" fontId="8" fillId="0" borderId="0" xfId="14" applyNumberFormat="1" applyFont="1" applyFill="1" applyAlignment="1">
      <alignment horizontal="center" vertical="center" wrapText="1"/>
    </xf>
    <xf numFmtId="164" fontId="8" fillId="0" borderId="0" xfId="14" applyNumberFormat="1" applyFont="1" applyFill="1" applyAlignment="1">
      <alignment horizontal="left" vertical="center" wrapText="1"/>
    </xf>
    <xf numFmtId="20" fontId="8" fillId="0" borderId="0" xfId="14" applyNumberFormat="1" applyFont="1" applyFill="1" applyAlignment="1">
      <alignment horizontal="right" vertical="center" wrapText="1"/>
    </xf>
    <xf numFmtId="0" fontId="8" fillId="0" borderId="0" xfId="14" applyFont="1" applyAlignment="1">
      <alignment vertical="center" wrapText="1"/>
    </xf>
    <xf numFmtId="0" fontId="8" fillId="0" borderId="0" xfId="14" applyFont="1" applyAlignment="1">
      <alignment vertical="center"/>
    </xf>
    <xf numFmtId="20" fontId="8" fillId="0" borderId="0" xfId="14" applyNumberFormat="1" applyFont="1" applyFill="1" applyAlignment="1">
      <alignment horizontal="left" vertical="center" wrapText="1"/>
    </xf>
    <xf numFmtId="165" fontId="4" fillId="0" borderId="0" xfId="10" applyNumberFormat="1" applyFont="1" applyFill="1" applyAlignment="1">
      <alignment horizontal="left" vertical="center"/>
    </xf>
    <xf numFmtId="0" fontId="8" fillId="2" borderId="1" xfId="22" applyFont="1" applyFill="1" applyBorder="1" applyAlignment="1">
      <alignment horizontal="center" vertical="center"/>
    </xf>
    <xf numFmtId="0" fontId="8" fillId="0" borderId="1" xfId="22" applyFont="1" applyBorder="1" applyAlignment="1">
      <alignment vertical="center" wrapText="1"/>
    </xf>
    <xf numFmtId="0" fontId="8" fillId="0" borderId="1" xfId="22" applyFont="1" applyBorder="1" applyAlignment="1">
      <alignment horizontal="center" vertical="center"/>
    </xf>
    <xf numFmtId="20" fontId="8" fillId="0" borderId="1" xfId="22" applyNumberFormat="1" applyFont="1" applyBorder="1" applyAlignment="1">
      <alignment horizontal="center" vertical="center"/>
    </xf>
    <xf numFmtId="0" fontId="6" fillId="0" borderId="2" xfId="14" applyNumberFormat="1" applyFont="1" applyBorder="1" applyAlignment="1">
      <alignment vertical="center" wrapText="1"/>
    </xf>
    <xf numFmtId="0" fontId="6" fillId="0" borderId="1" xfId="14" applyNumberFormat="1" applyFont="1" applyFill="1" applyBorder="1" applyAlignment="1">
      <alignment horizontal="center" vertical="center"/>
    </xf>
    <xf numFmtId="0" fontId="6" fillId="0" borderId="1" xfId="14" applyNumberFormat="1" applyFont="1" applyFill="1" applyBorder="1" applyAlignment="1">
      <alignment vertical="center" wrapText="1"/>
    </xf>
    <xf numFmtId="164" fontId="8" fillId="0" borderId="1" xfId="12" applyNumberFormat="1" applyFont="1" applyFill="1" applyBorder="1" applyAlignment="1">
      <alignment horizontal="center" vertical="center" wrapText="1"/>
    </xf>
    <xf numFmtId="2" fontId="4" fillId="0" borderId="0" xfId="10" applyNumberFormat="1" applyFont="1" applyFill="1" applyAlignment="1">
      <alignment horizontal="left" vertical="center"/>
    </xf>
    <xf numFmtId="20" fontId="8" fillId="0" borderId="0" xfId="3" applyNumberFormat="1" applyFont="1" applyFill="1" applyAlignment="1">
      <alignment horizontal="right" vertical="center" wrapText="1"/>
    </xf>
    <xf numFmtId="0" fontId="8" fillId="0" borderId="0" xfId="3" applyFont="1" applyFill="1" applyAlignment="1">
      <alignment vertical="center" wrapText="1"/>
    </xf>
    <xf numFmtId="20" fontId="8" fillId="0" borderId="0" xfId="3" applyNumberFormat="1" applyFont="1" applyFill="1" applyAlignment="1">
      <alignment horizontal="center" vertical="center" wrapText="1"/>
    </xf>
    <xf numFmtId="164" fontId="8" fillId="0" borderId="0" xfId="3" applyNumberFormat="1" applyFont="1" applyFill="1" applyAlignment="1">
      <alignment horizontal="left" vertical="center" wrapText="1"/>
    </xf>
    <xf numFmtId="164" fontId="8" fillId="0" borderId="0" xfId="3" applyNumberFormat="1" applyFont="1" applyFill="1" applyAlignment="1">
      <alignment horizontal="center" vertical="center" wrapText="1"/>
    </xf>
    <xf numFmtId="21" fontId="8" fillId="0" borderId="0" xfId="3" applyNumberFormat="1" applyFont="1" applyFill="1" applyAlignment="1">
      <alignment horizontal="right" vertical="center" wrapText="1"/>
    </xf>
    <xf numFmtId="20" fontId="6" fillId="0" borderId="0" xfId="3" applyNumberFormat="1" applyFont="1" applyFill="1" applyBorder="1" applyAlignment="1">
      <alignment horizontal="left" vertical="center" wrapText="1"/>
    </xf>
    <xf numFmtId="20" fontId="4" fillId="0" borderId="1" xfId="23" applyNumberFormat="1" applyFont="1" applyFill="1" applyBorder="1" applyAlignment="1">
      <alignment horizontal="center" vertical="center" wrapText="1"/>
    </xf>
    <xf numFmtId="20" fontId="4" fillId="0" borderId="1" xfId="23" applyNumberFormat="1" applyFont="1" applyFill="1" applyBorder="1" applyAlignment="1">
      <alignment horizontal="center" vertical="center"/>
    </xf>
    <xf numFmtId="164" fontId="8" fillId="0" borderId="1" xfId="3" applyNumberFormat="1" applyFont="1" applyFill="1" applyBorder="1" applyAlignment="1">
      <alignment horizontal="center" vertical="center" wrapText="1"/>
    </xf>
    <xf numFmtId="0" fontId="6" fillId="0" borderId="1" xfId="23" applyFont="1" applyFill="1" applyBorder="1" applyAlignment="1">
      <alignment horizontal="center" vertical="center"/>
    </xf>
    <xf numFmtId="0" fontId="6" fillId="0" borderId="1" xfId="24" applyFont="1" applyFill="1" applyBorder="1" applyAlignment="1">
      <alignment horizontal="left" vertical="center"/>
    </xf>
    <xf numFmtId="0" fontId="6" fillId="0" borderId="1" xfId="24" applyFont="1" applyFill="1" applyBorder="1" applyAlignment="1">
      <alignment horizontal="center" vertical="center" wrapText="1"/>
    </xf>
    <xf numFmtId="20" fontId="6" fillId="0" borderId="1" xfId="7" applyNumberFormat="1" applyFont="1" applyFill="1" applyBorder="1" applyAlignment="1">
      <alignment vertical="center" wrapText="1"/>
    </xf>
    <xf numFmtId="2" fontId="6" fillId="0" borderId="1" xfId="24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left" vertical="center" wrapText="1"/>
    </xf>
    <xf numFmtId="0" fontId="8" fillId="0" borderId="1" xfId="3" applyFont="1" applyFill="1" applyBorder="1" applyAlignment="1">
      <alignment horizontal="center" vertical="center"/>
    </xf>
    <xf numFmtId="2" fontId="6" fillId="0" borderId="1" xfId="24" applyNumberFormat="1" applyFont="1" applyFill="1" applyBorder="1" applyAlignment="1">
      <alignment horizontal="center" vertical="center"/>
    </xf>
    <xf numFmtId="0" fontId="8" fillId="0" borderId="1" xfId="3" applyNumberFormat="1" applyFont="1" applyFill="1" applyBorder="1" applyAlignment="1">
      <alignment horizontal="center" vertical="center"/>
    </xf>
    <xf numFmtId="0" fontId="6" fillId="0" borderId="0" xfId="10" applyFont="1" applyFill="1" applyAlignment="1">
      <alignment vertical="center" wrapText="1"/>
    </xf>
    <xf numFmtId="3" fontId="4" fillId="0" borderId="0" xfId="10" applyNumberFormat="1" applyFont="1" applyFill="1" applyAlignment="1">
      <alignment horizontal="left" vertical="center" wrapText="1"/>
    </xf>
    <xf numFmtId="0" fontId="6" fillId="0" borderId="0" xfId="8" applyFont="1" applyFill="1" applyBorder="1" applyAlignment="1">
      <alignment horizontal="left" vertical="center"/>
    </xf>
    <xf numFmtId="0" fontId="6" fillId="0" borderId="0" xfId="7" applyFont="1" applyFill="1" applyBorder="1" applyAlignment="1">
      <alignment horizontal="right" vertical="center"/>
    </xf>
    <xf numFmtId="0" fontId="6" fillId="0" borderId="0" xfId="7" applyFont="1" applyFill="1" applyBorder="1" applyAlignment="1">
      <alignment vertical="center"/>
    </xf>
    <xf numFmtId="0" fontId="4" fillId="0" borderId="0" xfId="7" applyFont="1" applyFill="1" applyBorder="1" applyAlignment="1">
      <alignment vertical="center"/>
    </xf>
    <xf numFmtId="0" fontId="6" fillId="0" borderId="0" xfId="3" applyFont="1" applyFill="1" applyAlignment="1">
      <alignment horizontal="left" vertical="center" wrapText="1"/>
    </xf>
    <xf numFmtId="0" fontId="6" fillId="0" borderId="0" xfId="3" applyFont="1" applyFill="1" applyAlignment="1">
      <alignment vertical="center" wrapText="1"/>
    </xf>
    <xf numFmtId="20" fontId="8" fillId="0" borderId="0" xfId="3" applyNumberFormat="1" applyFont="1" applyFill="1" applyAlignment="1">
      <alignment vertical="center" wrapText="1"/>
    </xf>
    <xf numFmtId="0" fontId="10" fillId="0" borderId="0" xfId="10" applyFont="1" applyFill="1" applyAlignment="1">
      <alignment vertical="center" wrapText="1"/>
    </xf>
    <xf numFmtId="164" fontId="6" fillId="0" borderId="1" xfId="3" applyNumberFormat="1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left" vertical="center" wrapText="1"/>
    </xf>
    <xf numFmtId="0" fontId="6" fillId="0" borderId="1" xfId="3" applyFont="1" applyFill="1" applyBorder="1" applyAlignment="1">
      <alignment horizontal="center" vertical="center"/>
    </xf>
    <xf numFmtId="0" fontId="11" fillId="0" borderId="0" xfId="10" applyFont="1" applyFill="1" applyAlignment="1">
      <alignment vertical="center"/>
    </xf>
    <xf numFmtId="2" fontId="6" fillId="0" borderId="0" xfId="10" applyNumberFormat="1" applyFont="1" applyFill="1" applyAlignment="1">
      <alignment vertical="center"/>
    </xf>
    <xf numFmtId="164" fontId="11" fillId="0" borderId="0" xfId="7" applyNumberFormat="1" applyFont="1" applyFill="1" applyAlignment="1">
      <alignment vertical="center"/>
    </xf>
    <xf numFmtId="0" fontId="11" fillId="0" borderId="0" xfId="7" applyFont="1" applyFill="1" applyAlignment="1">
      <alignment vertical="center"/>
    </xf>
    <xf numFmtId="0" fontId="8" fillId="0" borderId="0" xfId="3" applyFont="1" applyAlignment="1">
      <alignment vertical="center"/>
    </xf>
    <xf numFmtId="20" fontId="8" fillId="0" borderId="0" xfId="3" applyNumberFormat="1" applyFont="1" applyFill="1" applyAlignment="1">
      <alignment horizontal="left" vertical="center" wrapText="1"/>
    </xf>
    <xf numFmtId="0" fontId="8" fillId="0" borderId="0" xfId="3" applyFont="1" applyAlignment="1">
      <alignment vertical="center" wrapText="1"/>
    </xf>
    <xf numFmtId="20" fontId="11" fillId="0" borderId="0" xfId="10" applyNumberFormat="1" applyFont="1" applyFill="1" applyBorder="1" applyAlignment="1">
      <alignment horizontal="center" vertical="center" wrapText="1"/>
    </xf>
    <xf numFmtId="49" fontId="12" fillId="0" borderId="0" xfId="10" applyNumberFormat="1" applyFont="1" applyFill="1" applyBorder="1" applyAlignment="1">
      <alignment vertical="center" wrapText="1"/>
    </xf>
    <xf numFmtId="0" fontId="8" fillId="0" borderId="0" xfId="3" applyFont="1" applyFill="1" applyAlignment="1">
      <alignment vertical="center"/>
    </xf>
    <xf numFmtId="0" fontId="11" fillId="0" borderId="0" xfId="7" applyFont="1" applyFill="1" applyBorder="1" applyAlignment="1">
      <alignment horizontal="center" vertical="center" wrapText="1"/>
    </xf>
    <xf numFmtId="20" fontId="4" fillId="0" borderId="1" xfId="38" applyNumberFormat="1" applyFont="1" applyBorder="1" applyAlignment="1">
      <alignment horizontal="center" vertical="center" wrapText="1"/>
    </xf>
    <xf numFmtId="20" fontId="4" fillId="0" borderId="1" xfId="38" applyNumberFormat="1" applyFont="1" applyBorder="1" applyAlignment="1">
      <alignment horizontal="center" vertical="center"/>
    </xf>
    <xf numFmtId="0" fontId="6" fillId="0" borderId="1" xfId="39" applyFont="1" applyFill="1" applyBorder="1" applyAlignment="1">
      <alignment horizontal="center" vertical="center"/>
    </xf>
    <xf numFmtId="0" fontId="6" fillId="0" borderId="1" xfId="40" applyFont="1" applyFill="1" applyBorder="1" applyAlignment="1">
      <alignment horizontal="left" vertical="center"/>
    </xf>
    <xf numFmtId="0" fontId="6" fillId="0" borderId="1" xfId="40" applyFont="1" applyFill="1" applyBorder="1" applyAlignment="1">
      <alignment horizontal="center" vertical="center" wrapText="1"/>
    </xf>
    <xf numFmtId="2" fontId="6" fillId="0" borderId="1" xfId="40" applyNumberFormat="1" applyFont="1" applyFill="1" applyBorder="1" applyAlignment="1">
      <alignment horizontal="center" vertical="center" wrapText="1"/>
    </xf>
    <xf numFmtId="0" fontId="6" fillId="0" borderId="1" xfId="41" applyFont="1" applyFill="1" applyBorder="1" applyAlignment="1">
      <alignment horizontal="left" vertical="center"/>
    </xf>
    <xf numFmtId="20" fontId="11" fillId="3" borderId="2" xfId="7" applyNumberFormat="1" applyFont="1" applyFill="1" applyBorder="1" applyAlignment="1">
      <alignment horizontal="center" vertical="center" wrapText="1"/>
    </xf>
    <xf numFmtId="20" fontId="11" fillId="3" borderId="1" xfId="7" applyNumberFormat="1" applyFont="1" applyFill="1" applyBorder="1" applyAlignment="1">
      <alignment horizontal="center" vertical="center" wrapText="1"/>
    </xf>
    <xf numFmtId="0" fontId="11" fillId="0" borderId="1" xfId="7" applyFont="1" applyFill="1" applyBorder="1" applyAlignment="1">
      <alignment horizontal="center" vertical="center" wrapText="1"/>
    </xf>
    <xf numFmtId="0" fontId="11" fillId="0" borderId="0" xfId="10" applyFont="1" applyFill="1" applyAlignment="1">
      <alignment horizontal="left" vertical="center"/>
    </xf>
    <xf numFmtId="0" fontId="12" fillId="0" borderId="0" xfId="10" applyFont="1" applyFill="1" applyAlignment="1">
      <alignment horizontal="left" vertical="center"/>
    </xf>
    <xf numFmtId="0" fontId="11" fillId="0" borderId="0" xfId="8" applyFont="1" applyBorder="1" applyAlignment="1">
      <alignment horizontal="left" vertical="center"/>
    </xf>
    <xf numFmtId="0" fontId="11" fillId="0" borderId="0" xfId="7" applyFont="1" applyBorder="1" applyAlignment="1">
      <alignment horizontal="right" vertical="center"/>
    </xf>
    <xf numFmtId="0" fontId="11" fillId="0" borderId="0" xfId="7" applyFont="1" applyBorder="1" applyAlignment="1">
      <alignment vertical="center"/>
    </xf>
    <xf numFmtId="0" fontId="12" fillId="0" borderId="0" xfId="7" applyFont="1" applyFill="1" applyBorder="1" applyAlignment="1">
      <alignment vertical="center"/>
    </xf>
    <xf numFmtId="0" fontId="11" fillId="0" borderId="0" xfId="3" applyFont="1" applyAlignment="1">
      <alignment vertical="center" wrapText="1"/>
    </xf>
    <xf numFmtId="0" fontId="11" fillId="0" borderId="0" xfId="3" applyFont="1" applyAlignment="1">
      <alignment horizontal="left" vertical="center" wrapText="1"/>
    </xf>
    <xf numFmtId="0" fontId="6" fillId="0" borderId="0" xfId="3" applyFont="1" applyAlignment="1">
      <alignment horizontal="left" vertical="center" wrapText="1"/>
    </xf>
    <xf numFmtId="0" fontId="6" fillId="0" borderId="0" xfId="3" applyFont="1" applyAlignment="1">
      <alignment vertical="center" wrapText="1"/>
    </xf>
    <xf numFmtId="20" fontId="4" fillId="0" borderId="1" xfId="85" applyNumberFormat="1" applyFont="1" applyBorder="1" applyAlignment="1">
      <alignment horizontal="center" vertical="center"/>
    </xf>
    <xf numFmtId="20" fontId="4" fillId="0" borderId="1" xfId="85" applyNumberFormat="1" applyFont="1" applyBorder="1" applyAlignment="1">
      <alignment horizontal="center" vertical="center" wrapText="1"/>
    </xf>
    <xf numFmtId="0" fontId="6" fillId="0" borderId="1" xfId="94" applyFont="1" applyFill="1" applyBorder="1" applyAlignment="1">
      <alignment horizontal="center" vertical="center" wrapText="1"/>
    </xf>
    <xf numFmtId="0" fontId="6" fillId="0" borderId="1" xfId="94" applyFont="1" applyFill="1" applyBorder="1" applyAlignment="1">
      <alignment horizontal="left" vertical="center"/>
    </xf>
    <xf numFmtId="0" fontId="6" fillId="0" borderId="1" xfId="95" applyFont="1" applyFill="1" applyBorder="1" applyAlignment="1">
      <alignment horizontal="center" vertical="center"/>
    </xf>
    <xf numFmtId="2" fontId="6" fillId="0" borderId="1" xfId="94" applyNumberFormat="1" applyFont="1" applyFill="1" applyBorder="1" applyAlignment="1">
      <alignment horizontal="center" vertical="center"/>
    </xf>
    <xf numFmtId="2" fontId="6" fillId="0" borderId="1" xfId="94" applyNumberFormat="1" applyFont="1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/>
    </xf>
    <xf numFmtId="3" fontId="0" fillId="0" borderId="1" xfId="0" applyNumberFormat="1" applyFont="1" applyFill="1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20" fontId="6" fillId="3" borderId="1" xfId="7" applyNumberFormat="1" applyFont="1" applyFill="1" applyBorder="1" applyAlignment="1">
      <alignment horizontal="center" vertical="center" wrapText="1"/>
    </xf>
    <xf numFmtId="20" fontId="6" fillId="3" borderId="5" xfId="7" applyNumberFormat="1" applyFont="1" applyFill="1" applyBorder="1" applyAlignment="1">
      <alignment horizontal="center" vertical="center" wrapText="1"/>
    </xf>
    <xf numFmtId="20" fontId="6" fillId="3" borderId="3" xfId="7" applyNumberFormat="1" applyFont="1" applyFill="1" applyBorder="1" applyAlignment="1">
      <alignment horizontal="center" vertical="center" wrapText="1"/>
    </xf>
    <xf numFmtId="0" fontId="4" fillId="0" borderId="0" xfId="10" applyFont="1" applyFill="1" applyAlignment="1">
      <alignment horizontal="center" vertical="center" wrapText="1"/>
    </xf>
    <xf numFmtId="0" fontId="6" fillId="0" borderId="2" xfId="10" applyFont="1" applyFill="1" applyBorder="1" applyAlignment="1">
      <alignment horizontal="center" vertical="center" wrapText="1"/>
    </xf>
    <xf numFmtId="0" fontId="6" fillId="0" borderId="3" xfId="10" applyFont="1" applyFill="1" applyBorder="1" applyAlignment="1">
      <alignment horizontal="center" vertical="center" wrapText="1"/>
    </xf>
    <xf numFmtId="0" fontId="6" fillId="0" borderId="1" xfId="7" applyFont="1" applyFill="1" applyBorder="1" applyAlignment="1">
      <alignment horizontal="center" vertical="center" wrapText="1"/>
    </xf>
    <xf numFmtId="0" fontId="6" fillId="0" borderId="1" xfId="7" applyFont="1" applyFill="1" applyBorder="1" applyAlignment="1">
      <alignment horizontal="center" vertical="center"/>
    </xf>
    <xf numFmtId="0" fontId="6" fillId="0" borderId="2" xfId="7" applyFont="1" applyFill="1" applyBorder="1" applyAlignment="1">
      <alignment horizontal="center" vertical="center" wrapText="1"/>
    </xf>
    <xf numFmtId="0" fontId="6" fillId="0" borderId="3" xfId="7" applyFont="1" applyFill="1" applyBorder="1" applyAlignment="1">
      <alignment horizontal="center" vertical="center" wrapText="1"/>
    </xf>
    <xf numFmtId="0" fontId="6" fillId="0" borderId="1" xfId="7" applyFont="1" applyFill="1" applyBorder="1" applyAlignment="1">
      <alignment vertical="center"/>
    </xf>
    <xf numFmtId="20" fontId="6" fillId="3" borderId="2" xfId="7" applyNumberFormat="1" applyFont="1" applyFill="1" applyBorder="1" applyAlignment="1">
      <alignment horizontal="center" vertical="center" wrapText="1"/>
    </xf>
    <xf numFmtId="0" fontId="6" fillId="0" borderId="7" xfId="7" applyFont="1" applyFill="1" applyBorder="1" applyAlignment="1">
      <alignment horizontal="center" vertical="center" wrapText="1"/>
    </xf>
    <xf numFmtId="0" fontId="6" fillId="0" borderId="8" xfId="7" applyFont="1" applyFill="1" applyBorder="1" applyAlignment="1">
      <alignment horizontal="center" vertical="center" wrapText="1"/>
    </xf>
    <xf numFmtId="0" fontId="6" fillId="0" borderId="4" xfId="7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2" xfId="24" applyFont="1" applyFill="1" applyBorder="1" applyAlignment="1">
      <alignment horizontal="center" vertical="center" wrapText="1"/>
    </xf>
    <xf numFmtId="0" fontId="6" fillId="0" borderId="5" xfId="24" applyFont="1" applyFill="1" applyBorder="1" applyAlignment="1">
      <alignment horizontal="center" vertical="center" wrapText="1"/>
    </xf>
    <xf numFmtId="0" fontId="6" fillId="0" borderId="3" xfId="24" applyFont="1" applyFill="1" applyBorder="1" applyAlignment="1">
      <alignment horizontal="center" vertical="center" wrapText="1"/>
    </xf>
    <xf numFmtId="20" fontId="6" fillId="0" borderId="2" xfId="7" applyNumberFormat="1" applyFont="1" applyFill="1" applyBorder="1" applyAlignment="1">
      <alignment horizontal="center" vertical="center" wrapText="1"/>
    </xf>
    <xf numFmtId="20" fontId="6" fillId="0" borderId="5" xfId="7" applyNumberFormat="1" applyFont="1" applyFill="1" applyBorder="1" applyAlignment="1">
      <alignment horizontal="center" vertical="center" wrapText="1"/>
    </xf>
    <xf numFmtId="0" fontId="11" fillId="0" borderId="2" xfId="38" applyFont="1" applyBorder="1" applyAlignment="1">
      <alignment horizontal="center" vertical="center" wrapText="1"/>
    </xf>
    <xf numFmtId="0" fontId="11" fillId="0" borderId="5" xfId="38" applyFont="1" applyBorder="1" applyAlignment="1">
      <alignment horizontal="center" vertical="center" wrapText="1"/>
    </xf>
    <xf numFmtId="20" fontId="6" fillId="0" borderId="1" xfId="7" applyNumberFormat="1" applyFont="1" applyFill="1" applyBorder="1" applyAlignment="1">
      <alignment horizontal="center" vertical="center" wrapText="1"/>
    </xf>
    <xf numFmtId="20" fontId="6" fillId="0" borderId="3" xfId="7" applyNumberFormat="1" applyFont="1" applyFill="1" applyBorder="1" applyAlignment="1">
      <alignment horizontal="center" vertical="center" wrapText="1"/>
    </xf>
    <xf numFmtId="0" fontId="11" fillId="0" borderId="2" xfId="10" applyFont="1" applyFill="1" applyBorder="1" applyAlignment="1">
      <alignment horizontal="center" vertical="center" wrapText="1"/>
    </xf>
    <xf numFmtId="0" fontId="11" fillId="0" borderId="3" xfId="10" applyFont="1" applyFill="1" applyBorder="1" applyAlignment="1">
      <alignment horizontal="center" vertical="center" wrapText="1"/>
    </xf>
    <xf numFmtId="0" fontId="11" fillId="0" borderId="1" xfId="7" applyFont="1" applyFill="1" applyBorder="1" applyAlignment="1">
      <alignment horizontal="center" vertical="center" wrapText="1"/>
    </xf>
    <xf numFmtId="0" fontId="11" fillId="0" borderId="1" xfId="7" applyFont="1" applyFill="1" applyBorder="1" applyAlignment="1">
      <alignment horizontal="center" vertical="center"/>
    </xf>
    <xf numFmtId="0" fontId="11" fillId="0" borderId="2" xfId="7" applyFont="1" applyFill="1" applyBorder="1" applyAlignment="1">
      <alignment horizontal="center" vertical="center" wrapText="1"/>
    </xf>
    <xf numFmtId="0" fontId="11" fillId="0" borderId="3" xfId="7" applyFont="1" applyFill="1" applyBorder="1" applyAlignment="1">
      <alignment horizontal="center" vertical="center" wrapText="1"/>
    </xf>
    <xf numFmtId="0" fontId="11" fillId="0" borderId="1" xfId="7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Alignment="1">
      <alignment horizontal="left" vertical="center"/>
    </xf>
  </cellXfs>
  <cellStyles count="112">
    <cellStyle name="Обычный" xfId="0" builtinId="0"/>
    <cellStyle name="Обычный 12" xfId="2"/>
    <cellStyle name="Обычный 2 2 10 3 2 2 3 3 3" xfId="22"/>
    <cellStyle name="Обычный 2 2 10 3 2 2 4 3 3" xfId="11"/>
    <cellStyle name="Обычный 2 2 2 2 2 2 2 2 2 2 3 2 2 2 2 3 3 2 2 3 2 2 4 2 3 2 2 3 4 2 2 2 2 2 2 2 3 2 3 2 16 3 2" xfId="20"/>
    <cellStyle name="Обычный 2 2 2 2 2 2 2 2 2 2 3 2 2 2 2 3 3 4 2 3 2 2 2 2 2" xfId="28"/>
    <cellStyle name="Обычный 2 2 2 2 2 2 2 2 2 2 3 2 2 2 2 3 3 4 2 3 2 2 2 2 2 2" xfId="63"/>
    <cellStyle name="Обычный 2 2 2 2 2 2 2 2 2 2 3 2 2 2 2 3 3 4 2 3 2 2 2 2 2 2 2 2 3 8 5 2 3 2 3 2 2 3 2 4 2" xfId="6"/>
    <cellStyle name="Обычный 2 2 2 2 2 2 2 2 2 2 3 2 2 2 2 3 3 4 2 3 3" xfId="56"/>
    <cellStyle name="Обычный 2 2 2 2 2 2 2 2 2 2 3 2 2 2 2 3 3 4 2 3 5 2 2" xfId="67"/>
    <cellStyle name="Обычный 2 2 2 2 2 2 2 2 2 2 3 2 2 2 2 3 3 4 2 3 5 2 2 2" xfId="92"/>
    <cellStyle name="Обычный 2 2 2 2 2 2 2 2 2 2 3 2 2 2 2 3 3 4 2 4 2" xfId="78"/>
    <cellStyle name="Обычный 2 2 2 2 2 2 2 2 2 2 3 2 2 2 2 3 3 4 3 3 2 2 2 2" xfId="26"/>
    <cellStyle name="Обычный 2 2 2 2 2 2 2 2 2 2 3 2 2 2 2 3 3 4 5 2 2 2 2 2" xfId="42"/>
    <cellStyle name="Обычный 2 2 2 2 2 2 2 2 2 2 3 2 2 2 2 3 3 4 5 2 2 2 2 2 2" xfId="82"/>
    <cellStyle name="Обычный 2 2 2 2 2 2 2 2 2 2 3 2 2 2 2 3 3 4 5 2 3 2 2" xfId="36"/>
    <cellStyle name="Обычный 2 2 2 2 2 2 2 2 2 2 3 2 2 2 2 3 3 4 6 2 2" xfId="16"/>
    <cellStyle name="Обычный 2 2 2 2 2 2 2 2 2 2 3 2 2 2 2 3 3 4 6 2 2 2 3" xfId="72"/>
    <cellStyle name="Обычный 2 2 2 2 2 2 2 2 2 2 3 2 2 2 2 3 3 4 6 2 2 3 2 2" xfId="51"/>
    <cellStyle name="Обычный 2 2 2 2 2 2 2 2 2 2 3 2 2 2 2 3 3 4 6 2 2 4 2" xfId="109"/>
    <cellStyle name="Обычный 2 2 2 2 2 2 2 2 2 2 3 2 2 2 2 3 3 4 6 2 2 5 2" xfId="77"/>
    <cellStyle name="Обычный 2 2 2 2 2 2 2 2 2 2 3 2 2 2 2 3 3 4 7 2 2 2" xfId="46"/>
    <cellStyle name="Обычный 2 2 2 2 2 2 2 2 2 2 3 2 2 2 2 3 3 4 7 2 2 2 2" xfId="83"/>
    <cellStyle name="Обычный 2 2 2 2 2 2 2 2 2 2 3 2 2 2 2 3 3 4 7 3 2 2" xfId="93"/>
    <cellStyle name="Обычный 2 2 2 2 2 2 2 2 2 2 3 2 2 2 2 3 3 4 9" xfId="18"/>
    <cellStyle name="Обычный 2 2 2 2 2 4 3 2 2 2 10 2" xfId="54"/>
    <cellStyle name="Обычный 2 2 2 2 2 4 3 2 2 2 10 2 4" xfId="110"/>
    <cellStyle name="Обычный 2 2 2 2 2 4 3 2 2 2 10 3 2 2" xfId="101"/>
    <cellStyle name="Обычный 2 2 2 2 2 4 3 2 2 2 11 2" xfId="103"/>
    <cellStyle name="Обычный 2 2 2 2 2 4 3 2 2 2 12 2 2 2 2 2" xfId="49"/>
    <cellStyle name="Обычный 2 2 2 2 2 4 3 2 2 2 12 2 3 2 2" xfId="32"/>
    <cellStyle name="Обычный 2 2 2 2 2 4 3 2 2 2 13 2" xfId="107"/>
    <cellStyle name="Обычный 2 2 2 2 2 4 3 2 2 2 14 2 2" xfId="40"/>
    <cellStyle name="Обычный 2 2 2 2 2 4 3 2 2 2 15 2 2" xfId="33"/>
    <cellStyle name="Обычный 2 2 2 2 2 4 3 2 2 2 15 3" xfId="68"/>
    <cellStyle name="Обычный 2 2 2 2 2 4 3 2 2 2 15 3 2" xfId="105"/>
    <cellStyle name="Обычный 2 2 2 2 2 4 3 2 2 2 2 2 2 2 2" xfId="87"/>
    <cellStyle name="Обычный 2 2 2 2 2 4 3 2 2 2 2 3 4 2 2" xfId="96"/>
    <cellStyle name="Обычный 2 2 2 2 2 4 3 2 2 2 2 4 2 2" xfId="48"/>
    <cellStyle name="Обычный 2 2 2 2 2 4 3 2 2 2 2 5 2" xfId="80"/>
    <cellStyle name="Обычный 2 2 2 2 2 4 3 2 2 2 2 6 2" xfId="59"/>
    <cellStyle name="Обычный 2 2 2 2 2 4 3 2 2 2 4 2 2 2 2" xfId="90"/>
    <cellStyle name="Обычный 2 2 2 2 2 4 3 2 2 2 4 3 2 2 2 2" xfId="24"/>
    <cellStyle name="Обычный 2 2 2 2 2 4 3 2 2 2 4 3 2 2 2 3" xfId="60"/>
    <cellStyle name="Обычный 2 2 2 2 2 4 3 2 2 2 4 3 2 2 3 2 2" xfId="98"/>
    <cellStyle name="Обычный 2 2 2 2 2 4 3 2 2 2 6 2 2 2 2 2" xfId="41"/>
    <cellStyle name="Обычный 2 2 2 2 2 4 3 2 2 2 6 2 3 2 2" xfId="30"/>
    <cellStyle name="Обычный 2 2 2 2 2 4 3 2 2 2 7 2 2 2 3" xfId="73"/>
    <cellStyle name="Обычный 2 2 2 2 2 4 3 2 2 2 7 2 2 2 4 2 2" xfId="99"/>
    <cellStyle name="Обычный 2 2 2 2 2 4 3 2 2 2 8 2 2 2" xfId="45"/>
    <cellStyle name="Обычный 2 2 2 2 2 4 3 2 2 2 8 2 2 2 2" xfId="89"/>
    <cellStyle name="Обычный 2 2 2 2 2 4 3 2 2 2 8 3 2 2" xfId="94"/>
    <cellStyle name="Обычный 2 2 2 4 3 2 4 2 10 2" xfId="53"/>
    <cellStyle name="Обычный 2 2 2 4 3 2 4 2 10 2 4" xfId="111"/>
    <cellStyle name="Обычный 2 2 2 4 3 2 4 2 10 3 2 2" xfId="102"/>
    <cellStyle name="Обычный 2 2 2 4 3 2 4 2 11 2" xfId="104"/>
    <cellStyle name="Обычный 2 2 2 4 3 2 4 2 12 2" xfId="108"/>
    <cellStyle name="Обычный 2 2 2 4 3 2 4 2 13 2 2" xfId="39"/>
    <cellStyle name="Обычный 2 2 2 4 3 2 4 2 13 2 2 2" xfId="84"/>
    <cellStyle name="Обычный 2 2 2 4 3 2 4 2 14 2 2" xfId="34"/>
    <cellStyle name="Обычный 2 2 2 4 3 2 4 2 14 3" xfId="69"/>
    <cellStyle name="Обычный 2 2 2 4 3 2 4 2 14 3 2" xfId="106"/>
    <cellStyle name="Обычный 2 2 2 4 3 2 4 2 2 2 2 2 2" xfId="86"/>
    <cellStyle name="Обычный 2 2 2 4 3 2 4 2 2 3 4 2 2" xfId="97"/>
    <cellStyle name="Обычный 2 2 2 4 3 2 4 2 2 4 2 2 2 2 2" xfId="47"/>
    <cellStyle name="Обычный 2 2 2 4 3 2 4 2 2 4 2 2 2 3" xfId="58"/>
    <cellStyle name="Обычный 2 2 2 4 3 2 4 2 2 4 2 3 2 2" xfId="31"/>
    <cellStyle name="Обычный 2 2 2 4 3 2 4 2 2 5 2" xfId="79"/>
    <cellStyle name="Обычный 2 2 2 4 3 2 4 2 3 2 2 2 2" xfId="91"/>
    <cellStyle name="Обычный 2 2 2 4 3 2 4 2 3 3 2 2 2 2" xfId="23"/>
    <cellStyle name="Обычный 2 2 2 4 3 2 4 2 3 3 2 2 2 2 2" xfId="61"/>
    <cellStyle name="Обычный 2 2 2 4 3 2 4 2 6 2 3 2 2" xfId="29"/>
    <cellStyle name="Обычный 2 2 2 4 3 2 4 2 7 2 2 2 3" xfId="74"/>
    <cellStyle name="Обычный 2 2 2 4 3 2 4 2 7 2 2 2 4 2 2" xfId="100"/>
    <cellStyle name="Обычный 2 2 2 4 3 2 4 2 8 2 2 2" xfId="44"/>
    <cellStyle name="Обычный 2 2 2 4 3 2 4 2 8 2 2 2 2" xfId="88"/>
    <cellStyle name="Обычный 2 2 2 4 3 2 4 2 8 3 2 2" xfId="95"/>
    <cellStyle name="Обычный 2 2 2 8" xfId="12"/>
    <cellStyle name="Обычный 2 2 4 4" xfId="1"/>
    <cellStyle name="Обычный 2 2 4 5 3" xfId="5"/>
    <cellStyle name="Обычный 2 2 6 2 2 2" xfId="38"/>
    <cellStyle name="Обычный 2 2 6 2 2 2 2" xfId="85"/>
    <cellStyle name="Обычный 2 3 3 2 2 2 4 3 2 3 8 5 2 3 2 3 2 2 2 2 2 4" xfId="4"/>
    <cellStyle name="Обычный 2 3 3 2 2 2 4 3 2 3 8 5 2 3 2 3 3 2 2 2" xfId="17"/>
    <cellStyle name="Обычный 2 3 3 2 4 2" xfId="15"/>
    <cellStyle name="Обычный 2 3 3 2 4 2 10 2" xfId="57"/>
    <cellStyle name="Обычный 2 3 3 2 4 2 13 2" xfId="65"/>
    <cellStyle name="Обычный 2 3 3 2 4 2 14" xfId="43"/>
    <cellStyle name="Обычный 2 3 3 2 4 2 14 2" xfId="81"/>
    <cellStyle name="Обычный 2 3 3 2 4 2 2 4 2 2" xfId="52"/>
    <cellStyle name="Обычный 2 3 3 2 4 2 2 5 2" xfId="75"/>
    <cellStyle name="Обычный 2 3 3 2 4 2 2 6 2" xfId="64"/>
    <cellStyle name="Обычный 2 3 3 2 4 2 4 3 2 2 2 2" xfId="27"/>
    <cellStyle name="Обычный 2 3 3 2 4 2 6 2 3 2 2" xfId="37"/>
    <cellStyle name="Обычный 2 3 3 2 4 2 7 2 2 2 2" xfId="70"/>
    <cellStyle name="Обычный 2 4 2" xfId="14"/>
    <cellStyle name="Обычный 21 2" xfId="9"/>
    <cellStyle name="Обычный 3" xfId="13"/>
    <cellStyle name="Обычный 3 2 2" xfId="3"/>
    <cellStyle name="Обычный 4 3 2 2 3 2 10" xfId="19"/>
    <cellStyle name="Обычный 4 3 2 2 3 2 10 2" xfId="55"/>
    <cellStyle name="Обычный 4 3 2 2 3 2 13 2" xfId="66"/>
    <cellStyle name="Обычный 4 3 2 2 3 2 2 5 2 2" xfId="50"/>
    <cellStyle name="Обычный 4 3 2 2 3 2 2 6 2" xfId="76"/>
    <cellStyle name="Обычный 4 3 2 2 3 2 2 7 2" xfId="62"/>
    <cellStyle name="Обычный 4 3 2 2 3 2 3 2 2 2 2 3 6" xfId="21"/>
    <cellStyle name="Обычный 4 3 2 2 3 2 4 3 2 2 2 2" xfId="25"/>
    <cellStyle name="Обычный 4 3 2 2 3 2 6 2 3 2 2" xfId="35"/>
    <cellStyle name="Обычный 4 3 2 2 3 2 7 2 2 2 2" xfId="71"/>
    <cellStyle name="Обычный_Москва" xfId="8"/>
    <cellStyle name="Обычный_расписания_с_АСЦ_по_форме_для_ПР_(1) 2" xfId="10"/>
    <cellStyle name="Обычный_расписания_с_АСЦ_по_форме_для_ПР_(1)_Новые маршруты ЕМС кольца 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abSelected="1" zoomScale="70" zoomScaleNormal="70" workbookViewId="0">
      <selection activeCell="F29" sqref="F29"/>
    </sheetView>
  </sheetViews>
  <sheetFormatPr defaultColWidth="27.7109375" defaultRowHeight="15" x14ac:dyDescent="0.25"/>
  <cols>
    <col min="1" max="1" width="27.7109375" style="225"/>
    <col min="2" max="2" width="27.7109375" style="2"/>
    <col min="3" max="3" width="27.7109375" style="225"/>
    <col min="4" max="4" width="16.140625" style="225" customWidth="1"/>
    <col min="5" max="5" width="8.140625" style="225" customWidth="1"/>
    <col min="6" max="16384" width="27.7109375" style="225"/>
  </cols>
  <sheetData>
    <row r="1" spans="1:4" x14ac:dyDescent="0.25">
      <c r="A1" s="224" t="s">
        <v>0</v>
      </c>
      <c r="B1" s="1" t="s">
        <v>1</v>
      </c>
      <c r="C1" s="224" t="s">
        <v>2</v>
      </c>
    </row>
    <row r="2" spans="1:4" x14ac:dyDescent="0.25">
      <c r="A2" s="224" t="s">
        <v>9</v>
      </c>
      <c r="B2" s="187">
        <v>90.5</v>
      </c>
      <c r="C2" s="226" t="s">
        <v>5</v>
      </c>
      <c r="D2" s="227"/>
    </row>
    <row r="3" spans="1:4" x14ac:dyDescent="0.25">
      <c r="A3" s="224" t="s">
        <v>11</v>
      </c>
      <c r="B3" s="187">
        <v>87</v>
      </c>
      <c r="C3" s="226" t="s">
        <v>5</v>
      </c>
      <c r="D3" s="227"/>
    </row>
    <row r="4" spans="1:4" x14ac:dyDescent="0.25">
      <c r="A4" s="224" t="s">
        <v>12</v>
      </c>
      <c r="B4" s="187">
        <v>98</v>
      </c>
      <c r="C4" s="226" t="s">
        <v>5</v>
      </c>
      <c r="D4" s="227"/>
    </row>
    <row r="5" spans="1:4" x14ac:dyDescent="0.25">
      <c r="A5" s="224" t="s">
        <v>13</v>
      </c>
      <c r="B5" s="187">
        <v>90.5</v>
      </c>
      <c r="C5" s="226" t="s">
        <v>5</v>
      </c>
      <c r="D5" s="227"/>
    </row>
    <row r="6" spans="1:4" x14ac:dyDescent="0.25">
      <c r="A6" s="224" t="s">
        <v>14</v>
      </c>
      <c r="B6" s="187">
        <v>95.5</v>
      </c>
      <c r="C6" s="226" t="s">
        <v>3</v>
      </c>
      <c r="D6" s="227"/>
    </row>
    <row r="7" spans="1:4" x14ac:dyDescent="0.25">
      <c r="A7" s="224" t="s">
        <v>15</v>
      </c>
      <c r="B7" s="187">
        <v>95</v>
      </c>
      <c r="C7" s="226" t="s">
        <v>4</v>
      </c>
      <c r="D7" s="227"/>
    </row>
    <row r="8" spans="1:4" x14ac:dyDescent="0.25">
      <c r="A8" s="224" t="s">
        <v>16</v>
      </c>
      <c r="B8" s="187">
        <v>96</v>
      </c>
      <c r="C8" s="226" t="s">
        <v>10</v>
      </c>
      <c r="D8" s="227"/>
    </row>
    <row r="9" spans="1:4" x14ac:dyDescent="0.25">
      <c r="A9" s="224" t="s">
        <v>17</v>
      </c>
      <c r="B9" s="187">
        <v>96</v>
      </c>
      <c r="C9" s="226" t="s">
        <v>8</v>
      </c>
      <c r="D9" s="227"/>
    </row>
    <row r="10" spans="1:4" x14ac:dyDescent="0.25">
      <c r="A10" s="224" t="s">
        <v>18</v>
      </c>
      <c r="B10" s="187">
        <v>83</v>
      </c>
      <c r="C10" s="226" t="s">
        <v>19</v>
      </c>
      <c r="D10" s="227"/>
    </row>
    <row r="11" spans="1:4" x14ac:dyDescent="0.25">
      <c r="A11" s="224" t="s">
        <v>20</v>
      </c>
      <c r="B11" s="187">
        <v>77</v>
      </c>
      <c r="C11" s="226" t="s">
        <v>7</v>
      </c>
      <c r="D11" s="227"/>
    </row>
    <row r="12" spans="1:4" x14ac:dyDescent="0.25">
      <c r="A12" s="224" t="s">
        <v>21</v>
      </c>
      <c r="B12" s="187">
        <v>77.5</v>
      </c>
      <c r="C12" s="226" t="s">
        <v>22</v>
      </c>
      <c r="D12" s="227"/>
    </row>
    <row r="13" spans="1:4" x14ac:dyDescent="0.25">
      <c r="A13" s="224" t="s">
        <v>23</v>
      </c>
      <c r="B13" s="187">
        <v>80</v>
      </c>
      <c r="C13" s="226" t="s">
        <v>24</v>
      </c>
      <c r="D13" s="227"/>
    </row>
    <row r="14" spans="1:4" x14ac:dyDescent="0.25">
      <c r="A14" s="224" t="s">
        <v>25</v>
      </c>
      <c r="B14" s="187">
        <v>97.5</v>
      </c>
      <c r="C14" s="226" t="s">
        <v>5</v>
      </c>
      <c r="D14" s="227"/>
    </row>
    <row r="15" spans="1:4" x14ac:dyDescent="0.25">
      <c r="A15" s="224" t="s">
        <v>26</v>
      </c>
      <c r="B15" s="187">
        <v>94</v>
      </c>
      <c r="C15" s="226" t="s">
        <v>6</v>
      </c>
      <c r="D15" s="227"/>
    </row>
    <row r="16" spans="1:4" x14ac:dyDescent="0.25">
      <c r="A16" s="224" t="s">
        <v>27</v>
      </c>
      <c r="B16" s="187">
        <v>95.5</v>
      </c>
      <c r="C16" s="226" t="s">
        <v>28</v>
      </c>
      <c r="D16" s="227"/>
    </row>
    <row r="17" spans="1:4" x14ac:dyDescent="0.25">
      <c r="A17" s="224" t="s">
        <v>29</v>
      </c>
      <c r="B17" s="187">
        <v>98</v>
      </c>
      <c r="C17" s="226" t="s">
        <v>28</v>
      </c>
      <c r="D17" s="227"/>
    </row>
    <row r="18" spans="1:4" x14ac:dyDescent="0.25">
      <c r="A18" s="224" t="s">
        <v>30</v>
      </c>
      <c r="B18" s="187">
        <v>96.03944666469468</v>
      </c>
      <c r="C18" s="226" t="s">
        <v>28</v>
      </c>
      <c r="D18" s="227"/>
    </row>
    <row r="19" spans="1:4" x14ac:dyDescent="0.25">
      <c r="A19" s="224" t="s">
        <v>31</v>
      </c>
      <c r="B19" s="187">
        <v>95</v>
      </c>
      <c r="C19" s="226" t="s">
        <v>28</v>
      </c>
      <c r="D19" s="227"/>
    </row>
    <row r="20" spans="1:4" x14ac:dyDescent="0.25">
      <c r="A20" s="224" t="s">
        <v>32</v>
      </c>
      <c r="B20" s="187">
        <v>96.5</v>
      </c>
      <c r="C20" s="226" t="s">
        <v>5</v>
      </c>
      <c r="D20" s="227"/>
    </row>
    <row r="21" spans="1:4" x14ac:dyDescent="0.25">
      <c r="A21" s="224" t="s">
        <v>33</v>
      </c>
      <c r="B21" s="187">
        <v>96.5</v>
      </c>
      <c r="C21" s="226" t="s">
        <v>10</v>
      </c>
      <c r="D21" s="227"/>
    </row>
    <row r="22" spans="1:4" x14ac:dyDescent="0.25">
      <c r="A22" s="224" t="s">
        <v>34</v>
      </c>
      <c r="B22" s="187">
        <v>96</v>
      </c>
      <c r="C22" s="226" t="s">
        <v>8</v>
      </c>
      <c r="D22" s="227"/>
    </row>
    <row r="23" spans="1:4" x14ac:dyDescent="0.25">
      <c r="A23" s="224" t="s">
        <v>35</v>
      </c>
      <c r="B23" s="187">
        <v>83.5</v>
      </c>
      <c r="C23" s="226" t="s">
        <v>5</v>
      </c>
      <c r="D23" s="227"/>
    </row>
    <row r="24" spans="1:4" x14ac:dyDescent="0.25">
      <c r="A24" s="224" t="s">
        <v>36</v>
      </c>
      <c r="B24" s="187">
        <v>98</v>
      </c>
      <c r="C24" s="226" t="s">
        <v>10</v>
      </c>
      <c r="D24" s="227"/>
    </row>
    <row r="25" spans="1:4" x14ac:dyDescent="0.25">
      <c r="A25" s="224" t="s">
        <v>37</v>
      </c>
      <c r="B25" s="187">
        <v>95</v>
      </c>
      <c r="C25" s="226" t="s">
        <v>8</v>
      </c>
      <c r="D25" s="227"/>
    </row>
    <row r="26" spans="1:4" x14ac:dyDescent="0.25">
      <c r="A26" s="224" t="s">
        <v>38</v>
      </c>
      <c r="B26" s="187">
        <v>96</v>
      </c>
      <c r="C26" s="226" t="s">
        <v>10</v>
      </c>
      <c r="D26" s="227"/>
    </row>
    <row r="27" spans="1:4" x14ac:dyDescent="0.25">
      <c r="A27" s="224" t="s">
        <v>39</v>
      </c>
      <c r="B27" s="187">
        <v>95.5</v>
      </c>
      <c r="C27" s="226" t="s">
        <v>8</v>
      </c>
      <c r="D27" s="227"/>
    </row>
    <row r="28" spans="1:4" x14ac:dyDescent="0.25">
      <c r="A28" s="224" t="s">
        <v>40</v>
      </c>
      <c r="B28" s="187">
        <v>98.5</v>
      </c>
      <c r="C28" s="226" t="s">
        <v>5</v>
      </c>
      <c r="D28" s="227"/>
    </row>
    <row r="29" spans="1:4" x14ac:dyDescent="0.25">
      <c r="A29" s="224" t="s">
        <v>41</v>
      </c>
      <c r="B29" s="187">
        <v>90</v>
      </c>
      <c r="C29" s="226" t="s">
        <v>5</v>
      </c>
      <c r="D29" s="227"/>
    </row>
    <row r="30" spans="1:4" x14ac:dyDescent="0.25">
      <c r="A30" s="228" t="s">
        <v>225</v>
      </c>
      <c r="B30" s="188">
        <v>92.5</v>
      </c>
      <c r="C30" s="40" t="s">
        <v>226</v>
      </c>
      <c r="D30" s="227"/>
    </row>
    <row r="31" spans="1:4" x14ac:dyDescent="0.25">
      <c r="A31" s="40" t="s">
        <v>227</v>
      </c>
      <c r="B31" s="188">
        <v>76</v>
      </c>
      <c r="C31" s="40" t="s">
        <v>228</v>
      </c>
      <c r="D31" s="227"/>
    </row>
    <row r="32" spans="1:4" x14ac:dyDescent="0.25">
      <c r="A32" s="40" t="s">
        <v>229</v>
      </c>
      <c r="B32" s="188">
        <v>82.5</v>
      </c>
      <c r="C32" s="229" t="s">
        <v>228</v>
      </c>
      <c r="D32" s="227"/>
    </row>
    <row r="33" spans="1:4" x14ac:dyDescent="0.25">
      <c r="A33" s="40" t="s">
        <v>230</v>
      </c>
      <c r="B33" s="188">
        <v>84.5</v>
      </c>
      <c r="C33" s="229" t="s">
        <v>4</v>
      </c>
      <c r="D33" s="227"/>
    </row>
    <row r="34" spans="1:4" x14ac:dyDescent="0.25">
      <c r="A34" s="40" t="s">
        <v>231</v>
      </c>
      <c r="B34" s="188">
        <v>97.001221189170906</v>
      </c>
      <c r="C34" s="40" t="s">
        <v>232</v>
      </c>
      <c r="D34" s="227"/>
    </row>
    <row r="35" spans="1:4" x14ac:dyDescent="0.25">
      <c r="A35" s="40" t="s">
        <v>233</v>
      </c>
      <c r="B35" s="188">
        <v>98.001221189170906</v>
      </c>
      <c r="C35" s="40" t="s">
        <v>8</v>
      </c>
      <c r="D35" s="227"/>
    </row>
    <row r="36" spans="1:4" x14ac:dyDescent="0.25">
      <c r="A36" s="40" t="s">
        <v>234</v>
      </c>
      <c r="B36" s="188">
        <v>95.457088627152515</v>
      </c>
      <c r="C36" s="40" t="s">
        <v>226</v>
      </c>
      <c r="D36" s="227"/>
    </row>
    <row r="37" spans="1:4" x14ac:dyDescent="0.25">
      <c r="A37" s="230"/>
      <c r="B37" s="189"/>
      <c r="C37" s="230"/>
    </row>
    <row r="40" spans="1:4" x14ac:dyDescent="0.25">
      <c r="A40" s="231" t="s">
        <v>282</v>
      </c>
    </row>
  </sheetData>
  <autoFilter ref="A1:D38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>
      <selection activeCell="C48" sqref="C48"/>
    </sheetView>
  </sheetViews>
  <sheetFormatPr defaultColWidth="10.42578125" defaultRowHeight="15" x14ac:dyDescent="0.25"/>
  <cols>
    <col min="1" max="1" width="4.140625" style="11" customWidth="1"/>
    <col min="2" max="2" width="26.28515625" style="11" customWidth="1"/>
    <col min="3" max="3" width="34.85546875" style="11" customWidth="1"/>
    <col min="4" max="4" width="14" style="11" customWidth="1"/>
    <col min="5" max="5" width="8.7109375" style="11" customWidth="1"/>
    <col min="6" max="7" width="10" style="11" customWidth="1"/>
    <col min="8" max="8" width="12.42578125" style="11" customWidth="1"/>
    <col min="9" max="9" width="19.42578125" style="11" customWidth="1"/>
    <col min="10" max="21" width="5.5703125" style="11" customWidth="1"/>
    <col min="22" max="16384" width="10.42578125" style="11"/>
  </cols>
  <sheetData>
    <row r="1" spans="1:10" s="7" customFormat="1" x14ac:dyDescent="0.25">
      <c r="A1" s="3"/>
      <c r="B1" s="3"/>
      <c r="C1" s="3"/>
      <c r="D1" s="4"/>
      <c r="E1" s="5"/>
      <c r="F1" s="6"/>
      <c r="G1" s="6"/>
      <c r="H1" s="6"/>
      <c r="I1" s="6"/>
      <c r="J1" s="6"/>
    </row>
    <row r="2" spans="1:10" s="7" customFormat="1" x14ac:dyDescent="0.25">
      <c r="D2" s="8"/>
      <c r="E2" s="9"/>
      <c r="F2" s="6"/>
      <c r="G2" s="6"/>
      <c r="H2" s="6"/>
      <c r="I2" s="6"/>
      <c r="J2" s="6"/>
    </row>
    <row r="3" spans="1:10" x14ac:dyDescent="0.25">
      <c r="A3" s="10"/>
      <c r="B3" s="10"/>
      <c r="C3" s="10"/>
      <c r="D3" s="10"/>
      <c r="E3" s="10"/>
      <c r="F3" s="10"/>
      <c r="G3" s="10"/>
      <c r="H3" s="10"/>
    </row>
    <row r="4" spans="1:10" x14ac:dyDescent="0.25">
      <c r="A4" s="12"/>
      <c r="B4" s="12"/>
      <c r="C4" s="193" t="s">
        <v>42</v>
      </c>
      <c r="D4" s="193"/>
      <c r="E4" s="193"/>
      <c r="F4" s="193"/>
      <c r="G4" s="193"/>
      <c r="H4" s="193"/>
    </row>
    <row r="5" spans="1:10" x14ac:dyDescent="0.25">
      <c r="A5" s="193" t="s">
        <v>43</v>
      </c>
      <c r="B5" s="193"/>
      <c r="C5" s="193"/>
      <c r="D5" s="193"/>
      <c r="E5" s="193"/>
      <c r="F5" s="193"/>
      <c r="G5" s="193"/>
      <c r="H5" s="193"/>
      <c r="I5" s="193"/>
    </row>
    <row r="6" spans="1:10" x14ac:dyDescent="0.25">
      <c r="A6" s="11" t="s">
        <v>44</v>
      </c>
      <c r="C6" s="13" t="s">
        <v>45</v>
      </c>
    </row>
    <row r="7" spans="1:10" x14ac:dyDescent="0.25">
      <c r="A7" s="11" t="s">
        <v>46</v>
      </c>
      <c r="C7" s="13" t="s">
        <v>18</v>
      </c>
      <c r="D7" s="14">
        <f>C10</f>
        <v>83</v>
      </c>
      <c r="E7" s="11" t="str">
        <f>C9</f>
        <v>вторник, четверг</v>
      </c>
    </row>
    <row r="8" spans="1:10" x14ac:dyDescent="0.25">
      <c r="A8" s="11" t="s">
        <v>47</v>
      </c>
      <c r="C8" s="15"/>
    </row>
    <row r="9" spans="1:10" x14ac:dyDescent="0.25">
      <c r="A9" s="11" t="s">
        <v>48</v>
      </c>
      <c r="C9" s="13" t="s">
        <v>19</v>
      </c>
    </row>
    <row r="10" spans="1:10" x14ac:dyDescent="0.25">
      <c r="A10" s="11" t="s">
        <v>49</v>
      </c>
      <c r="C10" s="17">
        <f>SUM(D16:D36)</f>
        <v>83</v>
      </c>
    </row>
    <row r="11" spans="1:10" x14ac:dyDescent="0.25">
      <c r="A11" s="11" t="s">
        <v>50</v>
      </c>
      <c r="C11" s="13" t="s">
        <v>51</v>
      </c>
    </row>
    <row r="12" spans="1:10" x14ac:dyDescent="0.25">
      <c r="A12" s="18" t="s">
        <v>52</v>
      </c>
      <c r="B12" s="18"/>
      <c r="C12" s="19" t="s">
        <v>53</v>
      </c>
      <c r="D12" s="20"/>
      <c r="F12" s="19"/>
      <c r="G12" s="19"/>
    </row>
    <row r="13" spans="1:10" x14ac:dyDescent="0.25">
      <c r="C13" s="15"/>
      <c r="G13" s="21"/>
      <c r="H13" s="11" t="s">
        <v>99</v>
      </c>
    </row>
    <row r="14" spans="1:10" x14ac:dyDescent="0.25">
      <c r="A14" s="194" t="s">
        <v>55</v>
      </c>
      <c r="B14" s="196" t="s">
        <v>56</v>
      </c>
      <c r="C14" s="198" t="s">
        <v>57</v>
      </c>
      <c r="D14" s="196" t="s">
        <v>58</v>
      </c>
      <c r="E14" s="196" t="s">
        <v>59</v>
      </c>
      <c r="F14" s="196"/>
      <c r="G14" s="196"/>
      <c r="H14" s="196"/>
      <c r="I14" s="196" t="s">
        <v>60</v>
      </c>
    </row>
    <row r="15" spans="1:10" ht="45" x14ac:dyDescent="0.25">
      <c r="A15" s="195"/>
      <c r="B15" s="197"/>
      <c r="C15" s="199"/>
      <c r="D15" s="200"/>
      <c r="E15" s="23" t="s">
        <v>61</v>
      </c>
      <c r="F15" s="23" t="s">
        <v>62</v>
      </c>
      <c r="G15" s="23" t="s">
        <v>63</v>
      </c>
      <c r="H15" s="23" t="s">
        <v>64</v>
      </c>
      <c r="I15" s="196"/>
    </row>
    <row r="16" spans="1:10" ht="30" x14ac:dyDescent="0.25">
      <c r="A16" s="24"/>
      <c r="B16" s="25" t="s">
        <v>65</v>
      </c>
      <c r="C16" s="26" t="s">
        <v>66</v>
      </c>
      <c r="D16" s="27"/>
      <c r="E16" s="28"/>
      <c r="F16" s="29">
        <v>0.3923611111111111</v>
      </c>
      <c r="G16" s="30">
        <v>6.9444444444444441E-3</v>
      </c>
      <c r="H16" s="31">
        <f t="shared" ref="H16:H29" si="0">F16+G16</f>
        <v>0.39930555555555552</v>
      </c>
      <c r="I16" s="32" t="s">
        <v>67</v>
      </c>
    </row>
    <row r="17" spans="1:9" x14ac:dyDescent="0.25">
      <c r="A17" s="24"/>
      <c r="B17" s="25"/>
      <c r="C17" s="33" t="s">
        <v>68</v>
      </c>
      <c r="D17" s="27">
        <v>1.5</v>
      </c>
      <c r="E17" s="28">
        <v>3.4722222222222099E-3</v>
      </c>
      <c r="F17" s="29">
        <f t="shared" ref="F17:F29" si="1">H16+E17</f>
        <v>0.40277777777777773</v>
      </c>
      <c r="G17" s="34">
        <v>2.7777777777777776E-2</v>
      </c>
      <c r="H17" s="31">
        <f t="shared" si="0"/>
        <v>0.43055555555555552</v>
      </c>
      <c r="I17" s="35"/>
    </row>
    <row r="18" spans="1:9" ht="45" x14ac:dyDescent="0.25">
      <c r="A18" s="24"/>
      <c r="B18" s="36" t="s">
        <v>69</v>
      </c>
      <c r="C18" s="37" t="s">
        <v>66</v>
      </c>
      <c r="D18" s="27">
        <v>1.5</v>
      </c>
      <c r="E18" s="38">
        <v>3.472222222222222E-3</v>
      </c>
      <c r="F18" s="29">
        <f t="shared" si="1"/>
        <v>0.43402777777777773</v>
      </c>
      <c r="G18" s="34">
        <v>6.9444444444444441E-3</v>
      </c>
      <c r="H18" s="31">
        <f t="shared" si="0"/>
        <v>0.44097222222222215</v>
      </c>
      <c r="I18" s="39" t="s">
        <v>70</v>
      </c>
    </row>
    <row r="19" spans="1:9" ht="28.9" customHeight="1" x14ac:dyDescent="0.25">
      <c r="A19" s="40">
        <v>1</v>
      </c>
      <c r="B19" s="62">
        <v>108817</v>
      </c>
      <c r="C19" s="63" t="s">
        <v>130</v>
      </c>
      <c r="D19" s="62">
        <v>11</v>
      </c>
      <c r="E19" s="65">
        <v>1.7361111111111112E-2</v>
      </c>
      <c r="F19" s="29">
        <f>H18+E19</f>
        <v>0.45833333333333326</v>
      </c>
      <c r="G19" s="34">
        <v>6.9444444444444441E-3</v>
      </c>
      <c r="H19" s="31">
        <f t="shared" si="0"/>
        <v>0.46527777777777768</v>
      </c>
      <c r="I19" s="70" t="s">
        <v>90</v>
      </c>
    </row>
    <row r="20" spans="1:9" ht="30" customHeight="1" x14ac:dyDescent="0.25">
      <c r="A20" s="40">
        <f t="shared" ref="A20:A27" si="2">A19+1</f>
        <v>2</v>
      </c>
      <c r="B20" s="62">
        <v>108816</v>
      </c>
      <c r="C20" s="63" t="s">
        <v>131</v>
      </c>
      <c r="D20" s="62">
        <v>10</v>
      </c>
      <c r="E20" s="65">
        <v>1.7361111111111112E-2</v>
      </c>
      <c r="F20" s="29">
        <f>H19+E20</f>
        <v>0.48263888888888878</v>
      </c>
      <c r="G20" s="34">
        <v>1.38888888888889E-2</v>
      </c>
      <c r="H20" s="31">
        <f t="shared" si="0"/>
        <v>0.49652777777777768</v>
      </c>
      <c r="I20" s="190" t="s">
        <v>72</v>
      </c>
    </row>
    <row r="21" spans="1:9" ht="30" customHeight="1" x14ac:dyDescent="0.25">
      <c r="A21" s="40">
        <f t="shared" si="2"/>
        <v>3</v>
      </c>
      <c r="B21" s="62">
        <v>121205</v>
      </c>
      <c r="C21" s="63" t="s">
        <v>132</v>
      </c>
      <c r="D21" s="62">
        <v>8</v>
      </c>
      <c r="E21" s="65">
        <v>1.3888888888888888E-2</v>
      </c>
      <c r="F21" s="66">
        <f t="shared" ref="F21:F28" si="3">H20+E21</f>
        <v>0.51041666666666652</v>
      </c>
      <c r="G21" s="34">
        <v>1.38888888888889E-2</v>
      </c>
      <c r="H21" s="31">
        <f t="shared" si="0"/>
        <v>0.52430555555555547</v>
      </c>
      <c r="I21" s="190"/>
    </row>
    <row r="22" spans="1:9" ht="15" customHeight="1" x14ac:dyDescent="0.25">
      <c r="A22" s="40">
        <f t="shared" si="2"/>
        <v>4</v>
      </c>
      <c r="B22" s="62">
        <v>121467</v>
      </c>
      <c r="C22" s="63" t="s">
        <v>133</v>
      </c>
      <c r="D22" s="62">
        <v>11</v>
      </c>
      <c r="E22" s="65">
        <v>1.7361111111111112E-2</v>
      </c>
      <c r="F22" s="66">
        <f t="shared" si="3"/>
        <v>0.54166666666666663</v>
      </c>
      <c r="G22" s="34">
        <v>1.38888888888889E-2</v>
      </c>
      <c r="H22" s="31">
        <f t="shared" si="0"/>
        <v>0.55555555555555558</v>
      </c>
      <c r="I22" s="190"/>
    </row>
    <row r="23" spans="1:9" x14ac:dyDescent="0.25">
      <c r="A23" s="40">
        <f t="shared" si="2"/>
        <v>5</v>
      </c>
      <c r="B23" s="62">
        <v>121615</v>
      </c>
      <c r="C23" s="63" t="s">
        <v>134</v>
      </c>
      <c r="D23" s="62">
        <v>3.5</v>
      </c>
      <c r="E23" s="65">
        <v>6.9444444444444441E-3</v>
      </c>
      <c r="F23" s="66">
        <f t="shared" si="3"/>
        <v>0.5625</v>
      </c>
      <c r="G23" s="34">
        <v>1.38888888888889E-2</v>
      </c>
      <c r="H23" s="31">
        <f t="shared" si="0"/>
        <v>0.57638888888888895</v>
      </c>
      <c r="I23" s="190"/>
    </row>
    <row r="24" spans="1:9" x14ac:dyDescent="0.25">
      <c r="A24" s="40">
        <f t="shared" si="2"/>
        <v>6</v>
      </c>
      <c r="B24" s="62">
        <v>121552</v>
      </c>
      <c r="C24" s="63" t="s">
        <v>135</v>
      </c>
      <c r="D24" s="62">
        <v>4</v>
      </c>
      <c r="E24" s="65">
        <v>6.9444444444444441E-3</v>
      </c>
      <c r="F24" s="66">
        <f t="shared" si="3"/>
        <v>0.58333333333333337</v>
      </c>
      <c r="G24" s="34">
        <v>1.38888888888889E-2</v>
      </c>
      <c r="H24" s="31">
        <f t="shared" si="0"/>
        <v>0.59722222222222232</v>
      </c>
      <c r="I24" s="190"/>
    </row>
    <row r="25" spans="1:9" ht="30" x14ac:dyDescent="0.25">
      <c r="A25" s="40">
        <f t="shared" si="2"/>
        <v>7</v>
      </c>
      <c r="B25" s="62">
        <v>121351</v>
      </c>
      <c r="C25" s="63" t="s">
        <v>136</v>
      </c>
      <c r="D25" s="62">
        <v>2</v>
      </c>
      <c r="E25" s="65">
        <v>6.9444444444444441E-3</v>
      </c>
      <c r="F25" s="66">
        <f t="shared" si="3"/>
        <v>0.60416666666666674</v>
      </c>
      <c r="G25" s="34">
        <v>1.38888888888889E-2</v>
      </c>
      <c r="H25" s="31">
        <f t="shared" si="0"/>
        <v>0.61805555555555569</v>
      </c>
      <c r="I25" s="190"/>
    </row>
    <row r="26" spans="1:9" x14ac:dyDescent="0.25">
      <c r="A26" s="40">
        <f t="shared" si="2"/>
        <v>8</v>
      </c>
      <c r="B26" s="62">
        <v>121596</v>
      </c>
      <c r="C26" s="63" t="s">
        <v>137</v>
      </c>
      <c r="D26" s="62">
        <v>4</v>
      </c>
      <c r="E26" s="65">
        <v>1.0416666666666666E-2</v>
      </c>
      <c r="F26" s="66">
        <f>H25+E26</f>
        <v>0.62847222222222232</v>
      </c>
      <c r="G26" s="34">
        <v>1.38888888888889E-2</v>
      </c>
      <c r="H26" s="31">
        <f t="shared" si="0"/>
        <v>0.64236111111111127</v>
      </c>
      <c r="I26" s="190"/>
    </row>
    <row r="27" spans="1:9" ht="25.9" customHeight="1" x14ac:dyDescent="0.25">
      <c r="A27" s="40">
        <f t="shared" si="2"/>
        <v>9</v>
      </c>
      <c r="B27" s="62">
        <v>108817</v>
      </c>
      <c r="C27" s="63" t="s">
        <v>130</v>
      </c>
      <c r="D27" s="62">
        <v>15</v>
      </c>
      <c r="E27" s="65">
        <v>2.4305555555555556E-2</v>
      </c>
      <c r="F27" s="66">
        <f t="shared" si="3"/>
        <v>0.66666666666666685</v>
      </c>
      <c r="G27" s="34">
        <v>6.9444444444444441E-3</v>
      </c>
      <c r="H27" s="31">
        <f t="shared" si="0"/>
        <v>0.67361111111111127</v>
      </c>
      <c r="I27" s="69" t="s">
        <v>97</v>
      </c>
    </row>
    <row r="28" spans="1:9" ht="30" x14ac:dyDescent="0.25">
      <c r="A28" s="40"/>
      <c r="B28" s="25" t="s">
        <v>74</v>
      </c>
      <c r="C28" s="67" t="s">
        <v>66</v>
      </c>
      <c r="D28" s="68">
        <v>10</v>
      </c>
      <c r="E28" s="28">
        <v>1.7361111111111112E-2</v>
      </c>
      <c r="F28" s="66">
        <f t="shared" si="3"/>
        <v>0.69097222222222243</v>
      </c>
      <c r="G28" s="34">
        <v>2.7777777777777776E-2</v>
      </c>
      <c r="H28" s="31">
        <f t="shared" si="0"/>
        <v>0.71875000000000022</v>
      </c>
      <c r="I28" s="39"/>
    </row>
    <row r="29" spans="1:9" ht="30" x14ac:dyDescent="0.25">
      <c r="A29" s="40"/>
      <c r="B29" s="43" t="s">
        <v>65</v>
      </c>
      <c r="C29" s="45" t="s">
        <v>66</v>
      </c>
      <c r="D29" s="46">
        <v>1.5</v>
      </c>
      <c r="E29" s="44">
        <v>3.472222222222222E-3</v>
      </c>
      <c r="F29" s="41">
        <f t="shared" si="1"/>
        <v>0.72222222222222243</v>
      </c>
      <c r="G29" s="30">
        <v>6.9444444444444441E-3</v>
      </c>
      <c r="H29" s="42">
        <f t="shared" si="0"/>
        <v>0.72916666666666685</v>
      </c>
      <c r="I29" s="23" t="s">
        <v>67</v>
      </c>
    </row>
    <row r="30" spans="1:9" x14ac:dyDescent="0.25">
      <c r="D30" s="47"/>
      <c r="E30" s="48"/>
      <c r="F30" s="48"/>
      <c r="G30" s="48"/>
      <c r="H30" s="48"/>
      <c r="I30" s="49"/>
    </row>
    <row r="31" spans="1:9" x14ac:dyDescent="0.25">
      <c r="B31" s="50" t="s">
        <v>75</v>
      </c>
      <c r="C31" s="51">
        <f>H29-F16</f>
        <v>0.33680555555555575</v>
      </c>
      <c r="D31" s="50"/>
      <c r="E31" s="50"/>
      <c r="F31" s="50"/>
      <c r="G31" s="50"/>
      <c r="H31" s="52"/>
    </row>
    <row r="32" spans="1:9" x14ac:dyDescent="0.25">
      <c r="B32" s="50" t="s">
        <v>76</v>
      </c>
      <c r="C32" s="53">
        <f>SUM(E16:E29)</f>
        <v>0.14930555555555555</v>
      </c>
      <c r="D32" s="50"/>
      <c r="E32" s="54"/>
      <c r="F32" s="50"/>
      <c r="G32" s="50"/>
      <c r="H32" s="55"/>
      <c r="I32" s="56"/>
    </row>
    <row r="33" spans="2:9" x14ac:dyDescent="0.25">
      <c r="B33" s="50" t="s">
        <v>77</v>
      </c>
      <c r="C33" s="51">
        <f>SUM(G16:G29)</f>
        <v>0.18750000000000008</v>
      </c>
      <c r="D33" s="50"/>
      <c r="E33" s="50"/>
      <c r="F33" s="50"/>
      <c r="G33" s="50"/>
      <c r="H33" s="55"/>
      <c r="I33" s="57"/>
    </row>
    <row r="34" spans="2:9" x14ac:dyDescent="0.25">
      <c r="B34" s="58"/>
      <c r="C34" s="58"/>
      <c r="E34" s="59"/>
      <c r="F34" s="59"/>
      <c r="G34" s="59"/>
      <c r="H34" s="59"/>
      <c r="I34" s="56"/>
    </row>
    <row r="35" spans="2:9" x14ac:dyDescent="0.25">
      <c r="B35" s="58"/>
      <c r="C35" s="60"/>
      <c r="E35" s="59"/>
      <c r="F35" s="59"/>
      <c r="G35" s="59"/>
      <c r="H35" s="59"/>
    </row>
    <row r="36" spans="2:9" s="6" customFormat="1" x14ac:dyDescent="0.25">
      <c r="B36" s="61"/>
      <c r="E36" s="7"/>
      <c r="F36" s="7"/>
      <c r="G36" s="7"/>
      <c r="H36" s="7"/>
      <c r="I36" s="7"/>
    </row>
    <row r="40" spans="2:9" x14ac:dyDescent="0.25">
      <c r="E40" s="59"/>
    </row>
    <row r="41" spans="2:9" x14ac:dyDescent="0.25">
      <c r="E41" s="59"/>
    </row>
  </sheetData>
  <mergeCells count="9">
    <mergeCell ref="I20:I26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C31" sqref="C31"/>
    </sheetView>
  </sheetViews>
  <sheetFormatPr defaultColWidth="10.42578125" defaultRowHeight="15" x14ac:dyDescent="0.25"/>
  <cols>
    <col min="1" max="1" width="4.140625" style="11" customWidth="1"/>
    <col min="2" max="2" width="26.28515625" style="11" customWidth="1"/>
    <col min="3" max="3" width="34.85546875" style="11" customWidth="1"/>
    <col min="4" max="4" width="14" style="11" customWidth="1"/>
    <col min="5" max="5" width="8.7109375" style="11" customWidth="1"/>
    <col min="6" max="7" width="10" style="11" customWidth="1"/>
    <col min="8" max="8" width="12.42578125" style="11" customWidth="1"/>
    <col min="9" max="9" width="19.42578125" style="11" customWidth="1"/>
    <col min="10" max="21" width="5.5703125" style="11" customWidth="1"/>
    <col min="22" max="16384" width="10.42578125" style="11"/>
  </cols>
  <sheetData>
    <row r="1" spans="1:10" s="7" customFormat="1" x14ac:dyDescent="0.25">
      <c r="A1" s="3"/>
      <c r="B1" s="3"/>
      <c r="C1" s="3"/>
      <c r="D1" s="4"/>
      <c r="E1" s="5"/>
      <c r="F1" s="6"/>
      <c r="G1" s="6"/>
      <c r="H1" s="6"/>
      <c r="I1" s="6"/>
      <c r="J1" s="6"/>
    </row>
    <row r="2" spans="1:10" s="7" customFormat="1" x14ac:dyDescent="0.25">
      <c r="D2" s="8"/>
      <c r="E2" s="9"/>
      <c r="F2" s="6"/>
      <c r="G2" s="6"/>
      <c r="H2" s="6"/>
      <c r="I2" s="6"/>
      <c r="J2" s="6"/>
    </row>
    <row r="3" spans="1:10" x14ac:dyDescent="0.25">
      <c r="A3" s="10"/>
      <c r="B3" s="10"/>
      <c r="C3" s="10"/>
      <c r="D3" s="10"/>
      <c r="E3" s="10"/>
      <c r="F3" s="10"/>
      <c r="G3" s="10"/>
      <c r="H3" s="10"/>
    </row>
    <row r="4" spans="1:10" x14ac:dyDescent="0.25">
      <c r="A4" s="12"/>
      <c r="B4" s="12"/>
      <c r="C4" s="193" t="s">
        <v>42</v>
      </c>
      <c r="D4" s="193"/>
      <c r="E4" s="193"/>
      <c r="F4" s="193"/>
      <c r="G4" s="193"/>
      <c r="H4" s="193"/>
    </row>
    <row r="5" spans="1:10" x14ac:dyDescent="0.25">
      <c r="A5" s="193" t="s">
        <v>43</v>
      </c>
      <c r="B5" s="193"/>
      <c r="C5" s="193"/>
      <c r="D5" s="193"/>
      <c r="E5" s="193"/>
      <c r="F5" s="193"/>
      <c r="G5" s="193"/>
      <c r="H5" s="193"/>
      <c r="I5" s="193"/>
    </row>
    <row r="6" spans="1:10" x14ac:dyDescent="0.25">
      <c r="A6" s="11" t="s">
        <v>44</v>
      </c>
      <c r="C6" s="13" t="s">
        <v>45</v>
      </c>
    </row>
    <row r="7" spans="1:10" x14ac:dyDescent="0.25">
      <c r="A7" s="11" t="s">
        <v>46</v>
      </c>
      <c r="C7" s="13" t="s">
        <v>20</v>
      </c>
      <c r="D7" s="14">
        <f>C10</f>
        <v>77</v>
      </c>
      <c r="E7" s="11" t="str">
        <f>C9</f>
        <v>понедельник</v>
      </c>
    </row>
    <row r="8" spans="1:10" x14ac:dyDescent="0.25">
      <c r="A8" s="11" t="s">
        <v>47</v>
      </c>
      <c r="C8" s="15"/>
    </row>
    <row r="9" spans="1:10" x14ac:dyDescent="0.25">
      <c r="A9" s="11" t="s">
        <v>48</v>
      </c>
      <c r="C9" s="13" t="s">
        <v>7</v>
      </c>
    </row>
    <row r="10" spans="1:10" x14ac:dyDescent="0.25">
      <c r="A10" s="11" t="s">
        <v>49</v>
      </c>
      <c r="C10" s="17">
        <f>SUM(D16:D33)</f>
        <v>77</v>
      </c>
    </row>
    <row r="11" spans="1:10" x14ac:dyDescent="0.25">
      <c r="A11" s="11" t="s">
        <v>50</v>
      </c>
      <c r="C11" s="13" t="s">
        <v>51</v>
      </c>
    </row>
    <row r="12" spans="1:10" x14ac:dyDescent="0.25">
      <c r="A12" s="18" t="s">
        <v>52</v>
      </c>
      <c r="B12" s="18"/>
      <c r="C12" s="19" t="s">
        <v>53</v>
      </c>
      <c r="D12" s="20"/>
      <c r="F12" s="19"/>
      <c r="G12" s="19"/>
    </row>
    <row r="13" spans="1:10" x14ac:dyDescent="0.25">
      <c r="C13" s="15"/>
      <c r="G13" s="21"/>
      <c r="H13" s="11" t="s">
        <v>99</v>
      </c>
    </row>
    <row r="14" spans="1:10" x14ac:dyDescent="0.25">
      <c r="A14" s="194" t="s">
        <v>55</v>
      </c>
      <c r="B14" s="196" t="s">
        <v>56</v>
      </c>
      <c r="C14" s="198" t="s">
        <v>57</v>
      </c>
      <c r="D14" s="196" t="s">
        <v>58</v>
      </c>
      <c r="E14" s="196" t="s">
        <v>59</v>
      </c>
      <c r="F14" s="196"/>
      <c r="G14" s="196"/>
      <c r="H14" s="196"/>
      <c r="I14" s="196" t="s">
        <v>60</v>
      </c>
    </row>
    <row r="15" spans="1:10" ht="45" x14ac:dyDescent="0.25">
      <c r="A15" s="195"/>
      <c r="B15" s="197"/>
      <c r="C15" s="199"/>
      <c r="D15" s="200"/>
      <c r="E15" s="23" t="s">
        <v>61</v>
      </c>
      <c r="F15" s="23" t="s">
        <v>62</v>
      </c>
      <c r="G15" s="23" t="s">
        <v>63</v>
      </c>
      <c r="H15" s="23" t="s">
        <v>64</v>
      </c>
      <c r="I15" s="196"/>
    </row>
    <row r="16" spans="1:10" ht="30" x14ac:dyDescent="0.25">
      <c r="A16" s="24"/>
      <c r="B16" s="25" t="s">
        <v>65</v>
      </c>
      <c r="C16" s="26" t="s">
        <v>66</v>
      </c>
      <c r="D16" s="27"/>
      <c r="E16" s="28"/>
      <c r="F16" s="29">
        <v>0.3923611111111111</v>
      </c>
      <c r="G16" s="30">
        <v>6.9444444444444441E-3</v>
      </c>
      <c r="H16" s="31">
        <f t="shared" ref="H16:H26" si="0">F16+G16</f>
        <v>0.39930555555555552</v>
      </c>
      <c r="I16" s="32" t="s">
        <v>67</v>
      </c>
    </row>
    <row r="17" spans="1:9" x14ac:dyDescent="0.25">
      <c r="A17" s="24"/>
      <c r="B17" s="25"/>
      <c r="C17" s="33" t="s">
        <v>68</v>
      </c>
      <c r="D17" s="27">
        <v>1.5</v>
      </c>
      <c r="E17" s="28">
        <v>3.4722222222222099E-3</v>
      </c>
      <c r="F17" s="29">
        <f t="shared" ref="F17:F26" si="1">H16+E17</f>
        <v>0.40277777777777773</v>
      </c>
      <c r="G17" s="34">
        <v>2.7777777777777776E-2</v>
      </c>
      <c r="H17" s="31">
        <f t="shared" si="0"/>
        <v>0.43055555555555552</v>
      </c>
      <c r="I17" s="35"/>
    </row>
    <row r="18" spans="1:9" ht="45" x14ac:dyDescent="0.25">
      <c r="A18" s="24"/>
      <c r="B18" s="36" t="s">
        <v>69</v>
      </c>
      <c r="C18" s="37" t="s">
        <v>66</v>
      </c>
      <c r="D18" s="27">
        <v>1.5</v>
      </c>
      <c r="E18" s="38">
        <v>3.472222222222222E-3</v>
      </c>
      <c r="F18" s="29">
        <f t="shared" si="1"/>
        <v>0.43402777777777773</v>
      </c>
      <c r="G18" s="34">
        <v>6.9444444444444441E-3</v>
      </c>
      <c r="H18" s="31">
        <f t="shared" si="0"/>
        <v>0.44097222222222215</v>
      </c>
      <c r="I18" s="39" t="s">
        <v>70</v>
      </c>
    </row>
    <row r="19" spans="1:9" ht="15" customHeight="1" x14ac:dyDescent="0.25">
      <c r="A19" s="40">
        <v>1</v>
      </c>
      <c r="B19" s="62">
        <v>121205</v>
      </c>
      <c r="C19" s="63" t="s">
        <v>132</v>
      </c>
      <c r="D19" s="62">
        <v>23</v>
      </c>
      <c r="E19" s="65">
        <v>3.4722222222222224E-2</v>
      </c>
      <c r="F19" s="29">
        <f t="shared" si="1"/>
        <v>0.47569444444444436</v>
      </c>
      <c r="G19" s="34">
        <v>1.38888888888889E-2</v>
      </c>
      <c r="H19" s="31">
        <f t="shared" si="0"/>
        <v>0.48958333333333326</v>
      </c>
      <c r="I19" s="190" t="s">
        <v>104</v>
      </c>
    </row>
    <row r="20" spans="1:9" ht="30" customHeight="1" x14ac:dyDescent="0.25">
      <c r="A20" s="40">
        <f t="shared" ref="A20:A24" si="2">A19+1</f>
        <v>2</v>
      </c>
      <c r="B20" s="62">
        <v>121467</v>
      </c>
      <c r="C20" s="63" t="s">
        <v>133</v>
      </c>
      <c r="D20" s="62">
        <v>11</v>
      </c>
      <c r="E20" s="65">
        <v>1.7361111111111112E-2</v>
      </c>
      <c r="F20" s="66">
        <f t="shared" si="1"/>
        <v>0.50694444444444442</v>
      </c>
      <c r="G20" s="34">
        <v>1.38888888888889E-2</v>
      </c>
      <c r="H20" s="31">
        <f t="shared" si="0"/>
        <v>0.52083333333333337</v>
      </c>
      <c r="I20" s="190"/>
    </row>
    <row r="21" spans="1:9" ht="30" customHeight="1" x14ac:dyDescent="0.25">
      <c r="A21" s="40">
        <f t="shared" si="2"/>
        <v>3</v>
      </c>
      <c r="B21" s="62">
        <v>121615</v>
      </c>
      <c r="C21" s="63" t="s">
        <v>134</v>
      </c>
      <c r="D21" s="62">
        <v>3.5</v>
      </c>
      <c r="E21" s="65">
        <v>6.9444444444444441E-3</v>
      </c>
      <c r="F21" s="66">
        <f t="shared" si="1"/>
        <v>0.52777777777777779</v>
      </c>
      <c r="G21" s="34">
        <v>1.38888888888889E-2</v>
      </c>
      <c r="H21" s="31">
        <f t="shared" si="0"/>
        <v>0.54166666666666674</v>
      </c>
      <c r="I21" s="190"/>
    </row>
    <row r="22" spans="1:9" ht="15" customHeight="1" x14ac:dyDescent="0.25">
      <c r="A22" s="40">
        <f t="shared" si="2"/>
        <v>4</v>
      </c>
      <c r="B22" s="62">
        <v>121552</v>
      </c>
      <c r="C22" s="63" t="s">
        <v>135</v>
      </c>
      <c r="D22" s="62">
        <v>4</v>
      </c>
      <c r="E22" s="65">
        <v>6.9444444444444441E-3</v>
      </c>
      <c r="F22" s="66">
        <f t="shared" si="1"/>
        <v>0.54861111111111116</v>
      </c>
      <c r="G22" s="34">
        <v>1.38888888888889E-2</v>
      </c>
      <c r="H22" s="31">
        <f t="shared" si="0"/>
        <v>0.56250000000000011</v>
      </c>
      <c r="I22" s="190"/>
    </row>
    <row r="23" spans="1:9" ht="30" x14ac:dyDescent="0.25">
      <c r="A23" s="40">
        <f t="shared" si="2"/>
        <v>5</v>
      </c>
      <c r="B23" s="62">
        <v>121351</v>
      </c>
      <c r="C23" s="63" t="s">
        <v>136</v>
      </c>
      <c r="D23" s="62">
        <v>2</v>
      </c>
      <c r="E23" s="65">
        <v>6.9444444444444441E-3</v>
      </c>
      <c r="F23" s="66">
        <f t="shared" si="1"/>
        <v>0.56944444444444453</v>
      </c>
      <c r="G23" s="34">
        <v>1.38888888888889E-2</v>
      </c>
      <c r="H23" s="31">
        <f t="shared" si="0"/>
        <v>0.58333333333333348</v>
      </c>
      <c r="I23" s="190"/>
    </row>
    <row r="24" spans="1:9" x14ac:dyDescent="0.25">
      <c r="A24" s="40">
        <f t="shared" si="2"/>
        <v>6</v>
      </c>
      <c r="B24" s="62">
        <v>121596</v>
      </c>
      <c r="C24" s="63" t="s">
        <v>137</v>
      </c>
      <c r="D24" s="62">
        <v>4</v>
      </c>
      <c r="E24" s="65">
        <v>1.0416666666666666E-2</v>
      </c>
      <c r="F24" s="66">
        <f>H23+E24</f>
        <v>0.59375000000000011</v>
      </c>
      <c r="G24" s="34">
        <v>1.38888888888889E-2</v>
      </c>
      <c r="H24" s="31">
        <f t="shared" si="0"/>
        <v>0.60763888888888906</v>
      </c>
      <c r="I24" s="190"/>
    </row>
    <row r="25" spans="1:9" ht="30" x14ac:dyDescent="0.25">
      <c r="A25" s="40"/>
      <c r="B25" s="25" t="s">
        <v>74</v>
      </c>
      <c r="C25" s="67" t="s">
        <v>66</v>
      </c>
      <c r="D25" s="68">
        <v>25</v>
      </c>
      <c r="E25" s="28">
        <v>4.1666666666666664E-2</v>
      </c>
      <c r="F25" s="66">
        <f>H24+E25</f>
        <v>0.64930555555555569</v>
      </c>
      <c r="G25" s="34">
        <v>2.7777777777777776E-2</v>
      </c>
      <c r="H25" s="31">
        <f t="shared" si="0"/>
        <v>0.67708333333333348</v>
      </c>
      <c r="I25" s="39"/>
    </row>
    <row r="26" spans="1:9" ht="30" x14ac:dyDescent="0.25">
      <c r="A26" s="40"/>
      <c r="B26" s="43" t="s">
        <v>65</v>
      </c>
      <c r="C26" s="45" t="s">
        <v>66</v>
      </c>
      <c r="D26" s="46">
        <v>1.5</v>
      </c>
      <c r="E26" s="44">
        <v>3.472222222222222E-3</v>
      </c>
      <c r="F26" s="41">
        <f t="shared" si="1"/>
        <v>0.68055555555555569</v>
      </c>
      <c r="G26" s="30">
        <v>6.9444444444444441E-3</v>
      </c>
      <c r="H26" s="42">
        <f t="shared" si="0"/>
        <v>0.68750000000000011</v>
      </c>
      <c r="I26" s="23" t="s">
        <v>67</v>
      </c>
    </row>
    <row r="27" spans="1:9" x14ac:dyDescent="0.25">
      <c r="D27" s="47"/>
      <c r="E27" s="48"/>
      <c r="F27" s="48"/>
      <c r="G27" s="48"/>
      <c r="H27" s="48"/>
      <c r="I27" s="49"/>
    </row>
    <row r="28" spans="1:9" x14ac:dyDescent="0.25">
      <c r="B28" s="50" t="s">
        <v>75</v>
      </c>
      <c r="C28" s="51">
        <f>H26-F16</f>
        <v>0.29513888888888901</v>
      </c>
      <c r="D28" s="50"/>
      <c r="E28" s="50"/>
      <c r="F28" s="50"/>
      <c r="G28" s="50"/>
      <c r="H28" s="52"/>
    </row>
    <row r="29" spans="1:9" x14ac:dyDescent="0.25">
      <c r="B29" s="50" t="s">
        <v>76</v>
      </c>
      <c r="C29" s="53">
        <f>SUM(E16:E26)</f>
        <v>0.13541666666666666</v>
      </c>
      <c r="D29" s="50"/>
      <c r="E29" s="54"/>
      <c r="F29" s="50"/>
      <c r="G29" s="50"/>
      <c r="H29" s="55"/>
      <c r="I29" s="56"/>
    </row>
    <row r="30" spans="1:9" x14ac:dyDescent="0.25">
      <c r="B30" s="50" t="s">
        <v>77</v>
      </c>
      <c r="C30" s="51">
        <f>SUM(G16:G26)</f>
        <v>0.15972222222222229</v>
      </c>
      <c r="D30" s="50"/>
      <c r="E30" s="50"/>
      <c r="F30" s="50"/>
      <c r="G30" s="50"/>
      <c r="H30" s="55"/>
      <c r="I30" s="57"/>
    </row>
    <row r="31" spans="1:9" x14ac:dyDescent="0.25">
      <c r="B31" s="58"/>
      <c r="C31" s="58"/>
      <c r="E31" s="59"/>
      <c r="F31" s="59"/>
      <c r="G31" s="59"/>
      <c r="H31" s="59"/>
      <c r="I31" s="56"/>
    </row>
    <row r="32" spans="1:9" x14ac:dyDescent="0.25">
      <c r="B32" s="58"/>
      <c r="C32" s="60"/>
      <c r="E32" s="59"/>
      <c r="F32" s="59"/>
      <c r="G32" s="59"/>
      <c r="H32" s="59"/>
    </row>
    <row r="33" spans="2:9" s="6" customFormat="1" x14ac:dyDescent="0.25">
      <c r="B33" s="61"/>
      <c r="E33" s="7"/>
      <c r="F33" s="7"/>
      <c r="G33" s="7"/>
      <c r="H33" s="7"/>
      <c r="I33" s="7"/>
    </row>
    <row r="37" spans="2:9" x14ac:dyDescent="0.25">
      <c r="E37" s="59"/>
    </row>
    <row r="38" spans="2:9" x14ac:dyDescent="0.25">
      <c r="E38" s="59"/>
    </row>
  </sheetData>
  <mergeCells count="9">
    <mergeCell ref="I19:I24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activeCell="C19" sqref="C19"/>
    </sheetView>
  </sheetViews>
  <sheetFormatPr defaultColWidth="10.42578125" defaultRowHeight="15" x14ac:dyDescent="0.25"/>
  <cols>
    <col min="1" max="1" width="4.140625" style="11" customWidth="1"/>
    <col min="2" max="2" width="26.28515625" style="11" customWidth="1"/>
    <col min="3" max="3" width="34.85546875" style="11" customWidth="1"/>
    <col min="4" max="4" width="14" style="11" customWidth="1"/>
    <col min="5" max="5" width="8.7109375" style="11" customWidth="1"/>
    <col min="6" max="7" width="10" style="11" customWidth="1"/>
    <col min="8" max="8" width="12.42578125" style="11" customWidth="1"/>
    <col min="9" max="9" width="19.42578125" style="11" customWidth="1"/>
    <col min="10" max="21" width="5.5703125" style="11" customWidth="1"/>
    <col min="22" max="16384" width="10.42578125" style="11"/>
  </cols>
  <sheetData>
    <row r="1" spans="1:10" s="7" customFormat="1" x14ac:dyDescent="0.25">
      <c r="A1" s="3"/>
      <c r="B1" s="3"/>
      <c r="C1" s="3"/>
      <c r="D1" s="4"/>
      <c r="E1" s="5"/>
      <c r="F1" s="6"/>
      <c r="G1" s="6"/>
      <c r="H1" s="6"/>
      <c r="I1" s="6"/>
      <c r="J1" s="6"/>
    </row>
    <row r="2" spans="1:10" s="7" customFormat="1" x14ac:dyDescent="0.25">
      <c r="D2" s="8"/>
      <c r="E2" s="9"/>
      <c r="F2" s="6"/>
      <c r="G2" s="6"/>
      <c r="H2" s="6"/>
      <c r="I2" s="6"/>
      <c r="J2" s="6"/>
    </row>
    <row r="3" spans="1:10" x14ac:dyDescent="0.25">
      <c r="A3" s="10"/>
      <c r="B3" s="10"/>
      <c r="C3" s="10"/>
      <c r="D3" s="10"/>
      <c r="E3" s="10"/>
      <c r="F3" s="10"/>
      <c r="G3" s="10"/>
      <c r="H3" s="10"/>
    </row>
    <row r="4" spans="1:10" x14ac:dyDescent="0.25">
      <c r="A4" s="12"/>
      <c r="B4" s="12"/>
      <c r="C4" s="193" t="s">
        <v>42</v>
      </c>
      <c r="D4" s="193"/>
      <c r="E4" s="193"/>
      <c r="F4" s="193"/>
      <c r="G4" s="193"/>
      <c r="H4" s="193"/>
    </row>
    <row r="5" spans="1:10" x14ac:dyDescent="0.25">
      <c r="A5" s="193" t="s">
        <v>43</v>
      </c>
      <c r="B5" s="193"/>
      <c r="C5" s="193"/>
      <c r="D5" s="193"/>
      <c r="E5" s="193"/>
      <c r="F5" s="193"/>
      <c r="G5" s="193"/>
      <c r="H5" s="193"/>
      <c r="I5" s="193"/>
    </row>
    <row r="6" spans="1:10" x14ac:dyDescent="0.25">
      <c r="A6" s="11" t="s">
        <v>44</v>
      </c>
      <c r="C6" s="13" t="s">
        <v>45</v>
      </c>
    </row>
    <row r="7" spans="1:10" x14ac:dyDescent="0.25">
      <c r="A7" s="11" t="s">
        <v>46</v>
      </c>
      <c r="C7" s="13" t="s">
        <v>21</v>
      </c>
      <c r="D7" s="14">
        <f>C10</f>
        <v>77.5</v>
      </c>
      <c r="E7" s="11" t="str">
        <f>C9</f>
        <v>среда, пятница</v>
      </c>
    </row>
    <row r="8" spans="1:10" x14ac:dyDescent="0.25">
      <c r="A8" s="11" t="s">
        <v>47</v>
      </c>
      <c r="C8" s="15"/>
    </row>
    <row r="9" spans="1:10" x14ac:dyDescent="0.25">
      <c r="A9" s="11" t="s">
        <v>48</v>
      </c>
      <c r="C9" s="13" t="s">
        <v>22</v>
      </c>
    </row>
    <row r="10" spans="1:10" x14ac:dyDescent="0.25">
      <c r="A10" s="11" t="s">
        <v>49</v>
      </c>
      <c r="C10" s="17">
        <f>SUM(D16:D35)</f>
        <v>77.5</v>
      </c>
    </row>
    <row r="11" spans="1:10" x14ac:dyDescent="0.25">
      <c r="A11" s="11" t="s">
        <v>50</v>
      </c>
      <c r="C11" s="13" t="s">
        <v>51</v>
      </c>
    </row>
    <row r="12" spans="1:10" x14ac:dyDescent="0.25">
      <c r="A12" s="18" t="s">
        <v>52</v>
      </c>
      <c r="B12" s="18"/>
      <c r="C12" s="19" t="s">
        <v>53</v>
      </c>
      <c r="D12" s="20"/>
      <c r="F12" s="19"/>
      <c r="G12" s="19"/>
    </row>
    <row r="13" spans="1:10" x14ac:dyDescent="0.25">
      <c r="C13" s="15"/>
      <c r="G13" s="21"/>
      <c r="H13" s="11" t="s">
        <v>99</v>
      </c>
    </row>
    <row r="14" spans="1:10" x14ac:dyDescent="0.25">
      <c r="A14" s="194" t="s">
        <v>55</v>
      </c>
      <c r="B14" s="196" t="s">
        <v>56</v>
      </c>
      <c r="C14" s="198" t="s">
        <v>57</v>
      </c>
      <c r="D14" s="196" t="s">
        <v>58</v>
      </c>
      <c r="E14" s="196" t="s">
        <v>59</v>
      </c>
      <c r="F14" s="196"/>
      <c r="G14" s="196"/>
      <c r="H14" s="196"/>
      <c r="I14" s="196" t="s">
        <v>60</v>
      </c>
    </row>
    <row r="15" spans="1:10" ht="45" x14ac:dyDescent="0.25">
      <c r="A15" s="195"/>
      <c r="B15" s="197"/>
      <c r="C15" s="199"/>
      <c r="D15" s="200"/>
      <c r="E15" s="23" t="s">
        <v>61</v>
      </c>
      <c r="F15" s="23" t="s">
        <v>62</v>
      </c>
      <c r="G15" s="23" t="s">
        <v>63</v>
      </c>
      <c r="H15" s="23" t="s">
        <v>64</v>
      </c>
      <c r="I15" s="196"/>
    </row>
    <row r="16" spans="1:10" ht="30" x14ac:dyDescent="0.25">
      <c r="A16" s="24"/>
      <c r="B16" s="25" t="s">
        <v>65</v>
      </c>
      <c r="C16" s="26" t="s">
        <v>66</v>
      </c>
      <c r="D16" s="27"/>
      <c r="E16" s="28"/>
      <c r="F16" s="29">
        <v>0.3923611111111111</v>
      </c>
      <c r="G16" s="30">
        <v>6.9444444444444441E-3</v>
      </c>
      <c r="H16" s="31">
        <f t="shared" ref="H16:H28" si="0">F16+G16</f>
        <v>0.39930555555555552</v>
      </c>
      <c r="I16" s="32" t="s">
        <v>67</v>
      </c>
    </row>
    <row r="17" spans="1:9" x14ac:dyDescent="0.25">
      <c r="A17" s="24"/>
      <c r="B17" s="25"/>
      <c r="C17" s="33" t="s">
        <v>68</v>
      </c>
      <c r="D17" s="27">
        <v>1.5</v>
      </c>
      <c r="E17" s="28">
        <v>3.4722222222222099E-3</v>
      </c>
      <c r="F17" s="29">
        <f t="shared" ref="F17:F28" si="1">H16+E17</f>
        <v>0.40277777777777773</v>
      </c>
      <c r="G17" s="34">
        <v>2.7777777777777776E-2</v>
      </c>
      <c r="H17" s="31">
        <f t="shared" si="0"/>
        <v>0.43055555555555552</v>
      </c>
      <c r="I17" s="35"/>
    </row>
    <row r="18" spans="1:9" ht="45" x14ac:dyDescent="0.25">
      <c r="A18" s="24"/>
      <c r="B18" s="36" t="s">
        <v>69</v>
      </c>
      <c r="C18" s="37" t="s">
        <v>66</v>
      </c>
      <c r="D18" s="27">
        <v>1.5</v>
      </c>
      <c r="E18" s="38">
        <v>3.472222222222222E-3</v>
      </c>
      <c r="F18" s="29">
        <f t="shared" si="1"/>
        <v>0.43402777777777773</v>
      </c>
      <c r="G18" s="34">
        <v>6.9444444444444441E-3</v>
      </c>
      <c r="H18" s="31">
        <f t="shared" si="0"/>
        <v>0.44097222222222215</v>
      </c>
      <c r="I18" s="39" t="s">
        <v>70</v>
      </c>
    </row>
    <row r="19" spans="1:9" ht="27.75" customHeight="1" x14ac:dyDescent="0.25">
      <c r="A19" s="40">
        <v>1</v>
      </c>
      <c r="B19" s="62">
        <v>108817</v>
      </c>
      <c r="C19" s="63" t="s">
        <v>130</v>
      </c>
      <c r="D19" s="62">
        <v>11</v>
      </c>
      <c r="E19" s="65">
        <v>1.7361111111111112E-2</v>
      </c>
      <c r="F19" s="29">
        <f>H18+E19</f>
        <v>0.45833333333333326</v>
      </c>
      <c r="G19" s="34">
        <v>6.9444444444444441E-3</v>
      </c>
      <c r="H19" s="31">
        <f t="shared" si="0"/>
        <v>0.46527777777777768</v>
      </c>
      <c r="I19" s="70" t="s">
        <v>90</v>
      </c>
    </row>
    <row r="20" spans="1:9" ht="30" customHeight="1" x14ac:dyDescent="0.25">
      <c r="A20" s="40">
        <f t="shared" ref="A20:A26" si="2">A19+1</f>
        <v>2</v>
      </c>
      <c r="B20" s="62">
        <v>121205</v>
      </c>
      <c r="C20" s="63" t="s">
        <v>132</v>
      </c>
      <c r="D20" s="62">
        <v>12.5</v>
      </c>
      <c r="E20" s="65">
        <v>2.4305555555555556E-2</v>
      </c>
      <c r="F20" s="29">
        <f>H19+E20</f>
        <v>0.48958333333333326</v>
      </c>
      <c r="G20" s="34">
        <v>1.38888888888889E-2</v>
      </c>
      <c r="H20" s="31">
        <f t="shared" si="0"/>
        <v>0.50347222222222221</v>
      </c>
      <c r="I20" s="190" t="s">
        <v>104</v>
      </c>
    </row>
    <row r="21" spans="1:9" ht="30" customHeight="1" x14ac:dyDescent="0.25">
      <c r="A21" s="40">
        <f t="shared" si="2"/>
        <v>3</v>
      </c>
      <c r="B21" s="62">
        <v>121467</v>
      </c>
      <c r="C21" s="63" t="s">
        <v>133</v>
      </c>
      <c r="D21" s="62">
        <v>11</v>
      </c>
      <c r="E21" s="65">
        <v>1.7361111111111112E-2</v>
      </c>
      <c r="F21" s="66">
        <f t="shared" ref="F21:F27" si="3">H20+E21</f>
        <v>0.52083333333333337</v>
      </c>
      <c r="G21" s="34">
        <v>1.38888888888889E-2</v>
      </c>
      <c r="H21" s="31">
        <f t="shared" si="0"/>
        <v>0.53472222222222232</v>
      </c>
      <c r="I21" s="190"/>
    </row>
    <row r="22" spans="1:9" ht="15" customHeight="1" x14ac:dyDescent="0.25">
      <c r="A22" s="40">
        <f t="shared" si="2"/>
        <v>4</v>
      </c>
      <c r="B22" s="62">
        <v>121615</v>
      </c>
      <c r="C22" s="63" t="s">
        <v>134</v>
      </c>
      <c r="D22" s="62">
        <v>3.5</v>
      </c>
      <c r="E22" s="65">
        <v>6.9444444444444441E-3</v>
      </c>
      <c r="F22" s="66">
        <f t="shared" si="3"/>
        <v>0.54166666666666674</v>
      </c>
      <c r="G22" s="34">
        <v>1.38888888888889E-2</v>
      </c>
      <c r="H22" s="31">
        <f t="shared" si="0"/>
        <v>0.55555555555555569</v>
      </c>
      <c r="I22" s="190"/>
    </row>
    <row r="23" spans="1:9" x14ac:dyDescent="0.25">
      <c r="A23" s="40">
        <f t="shared" si="2"/>
        <v>5</v>
      </c>
      <c r="B23" s="62">
        <v>121552</v>
      </c>
      <c r="C23" s="63" t="s">
        <v>135</v>
      </c>
      <c r="D23" s="62">
        <v>4</v>
      </c>
      <c r="E23" s="65">
        <v>6.9444444444444441E-3</v>
      </c>
      <c r="F23" s="66">
        <f t="shared" si="3"/>
        <v>0.56250000000000011</v>
      </c>
      <c r="G23" s="34">
        <v>1.38888888888889E-2</v>
      </c>
      <c r="H23" s="31">
        <f t="shared" si="0"/>
        <v>0.57638888888888906</v>
      </c>
      <c r="I23" s="190"/>
    </row>
    <row r="24" spans="1:9" ht="30" x14ac:dyDescent="0.25">
      <c r="A24" s="40">
        <f t="shared" si="2"/>
        <v>6</v>
      </c>
      <c r="B24" s="62">
        <v>121351</v>
      </c>
      <c r="C24" s="63" t="s">
        <v>136</v>
      </c>
      <c r="D24" s="62">
        <v>2</v>
      </c>
      <c r="E24" s="65">
        <v>6.9444444444444441E-3</v>
      </c>
      <c r="F24" s="66">
        <f t="shared" si="3"/>
        <v>0.58333333333333348</v>
      </c>
      <c r="G24" s="34">
        <v>1.38888888888889E-2</v>
      </c>
      <c r="H24" s="31">
        <f t="shared" si="0"/>
        <v>0.59722222222222243</v>
      </c>
      <c r="I24" s="190"/>
    </row>
    <row r="25" spans="1:9" x14ac:dyDescent="0.25">
      <c r="A25" s="40">
        <f t="shared" si="2"/>
        <v>7</v>
      </c>
      <c r="B25" s="62">
        <v>121596</v>
      </c>
      <c r="C25" s="63" t="s">
        <v>137</v>
      </c>
      <c r="D25" s="62">
        <v>4</v>
      </c>
      <c r="E25" s="65">
        <v>1.0416666666666666E-2</v>
      </c>
      <c r="F25" s="66">
        <f>H24+E25</f>
        <v>0.60763888888888906</v>
      </c>
      <c r="G25" s="34">
        <v>1.38888888888889E-2</v>
      </c>
      <c r="H25" s="31">
        <f t="shared" si="0"/>
        <v>0.62152777777777801</v>
      </c>
      <c r="I25" s="190"/>
    </row>
    <row r="26" spans="1:9" ht="24.4" customHeight="1" x14ac:dyDescent="0.25">
      <c r="A26" s="40">
        <f t="shared" si="2"/>
        <v>8</v>
      </c>
      <c r="B26" s="62">
        <v>108817</v>
      </c>
      <c r="C26" s="63" t="s">
        <v>130</v>
      </c>
      <c r="D26" s="62">
        <v>15</v>
      </c>
      <c r="E26" s="65">
        <v>2.4305555555555556E-2</v>
      </c>
      <c r="F26" s="66">
        <f t="shared" si="3"/>
        <v>0.64583333333333359</v>
      </c>
      <c r="G26" s="34">
        <v>6.9444444444444441E-3</v>
      </c>
      <c r="H26" s="31">
        <f t="shared" si="0"/>
        <v>0.65277777777777801</v>
      </c>
      <c r="I26" s="69" t="s">
        <v>97</v>
      </c>
    </row>
    <row r="27" spans="1:9" ht="30" x14ac:dyDescent="0.25">
      <c r="A27" s="40"/>
      <c r="B27" s="25" t="s">
        <v>74</v>
      </c>
      <c r="C27" s="67" t="s">
        <v>66</v>
      </c>
      <c r="D27" s="68">
        <v>10</v>
      </c>
      <c r="E27" s="28">
        <v>1.7361111111111112E-2</v>
      </c>
      <c r="F27" s="66">
        <f t="shared" si="3"/>
        <v>0.67013888888888917</v>
      </c>
      <c r="G27" s="34">
        <v>2.7777777777777776E-2</v>
      </c>
      <c r="H27" s="31">
        <f t="shared" si="0"/>
        <v>0.69791666666666696</v>
      </c>
      <c r="I27" s="39"/>
    </row>
    <row r="28" spans="1:9" ht="30" x14ac:dyDescent="0.25">
      <c r="A28" s="40"/>
      <c r="B28" s="43" t="s">
        <v>65</v>
      </c>
      <c r="C28" s="45" t="s">
        <v>66</v>
      </c>
      <c r="D28" s="46">
        <v>1.5</v>
      </c>
      <c r="E28" s="44">
        <v>3.472222222222222E-3</v>
      </c>
      <c r="F28" s="41">
        <f t="shared" si="1"/>
        <v>0.70138888888888917</v>
      </c>
      <c r="G28" s="30">
        <v>6.9444444444444441E-3</v>
      </c>
      <c r="H28" s="42">
        <f t="shared" si="0"/>
        <v>0.70833333333333359</v>
      </c>
      <c r="I28" s="23" t="s">
        <v>67</v>
      </c>
    </row>
    <row r="29" spans="1:9" x14ac:dyDescent="0.25">
      <c r="D29" s="47"/>
      <c r="E29" s="48"/>
      <c r="F29" s="48"/>
      <c r="G29" s="48"/>
      <c r="H29" s="48"/>
      <c r="I29" s="49"/>
    </row>
    <row r="30" spans="1:9" x14ac:dyDescent="0.25">
      <c r="B30" s="50" t="s">
        <v>75</v>
      </c>
      <c r="C30" s="51">
        <f>H28-F16</f>
        <v>0.31597222222222249</v>
      </c>
      <c r="D30" s="50"/>
      <c r="E30" s="50"/>
      <c r="F30" s="50"/>
      <c r="G30" s="50"/>
      <c r="H30" s="52"/>
    </row>
    <row r="31" spans="1:9" x14ac:dyDescent="0.25">
      <c r="B31" s="50" t="s">
        <v>76</v>
      </c>
      <c r="C31" s="53">
        <f>SUM(E16:E28)</f>
        <v>0.1423611111111111</v>
      </c>
      <c r="D31" s="50"/>
      <c r="E31" s="54"/>
      <c r="F31" s="50"/>
      <c r="G31" s="50"/>
      <c r="H31" s="55"/>
      <c r="I31" s="56"/>
    </row>
    <row r="32" spans="1:9" x14ac:dyDescent="0.25">
      <c r="B32" s="50" t="s">
        <v>77</v>
      </c>
      <c r="C32" s="51">
        <f>SUM(G16:G28)</f>
        <v>0.17361111111111119</v>
      </c>
      <c r="D32" s="50"/>
      <c r="E32" s="50"/>
      <c r="F32" s="50"/>
      <c r="G32" s="50"/>
      <c r="H32" s="55"/>
      <c r="I32" s="57"/>
    </row>
    <row r="33" spans="2:9" x14ac:dyDescent="0.25">
      <c r="B33" s="58"/>
      <c r="C33" s="58"/>
      <c r="E33" s="59"/>
      <c r="F33" s="59"/>
      <c r="G33" s="59"/>
      <c r="H33" s="59"/>
      <c r="I33" s="56"/>
    </row>
    <row r="34" spans="2:9" x14ac:dyDescent="0.25">
      <c r="B34" s="58"/>
      <c r="C34" s="60"/>
      <c r="E34" s="59"/>
      <c r="F34" s="59"/>
      <c r="G34" s="59"/>
      <c r="H34" s="59"/>
    </row>
    <row r="35" spans="2:9" s="6" customFormat="1" x14ac:dyDescent="0.25">
      <c r="B35" s="61"/>
      <c r="E35" s="7"/>
      <c r="F35" s="7"/>
      <c r="G35" s="7"/>
      <c r="H35" s="7"/>
      <c r="I35" s="7"/>
    </row>
    <row r="39" spans="2:9" x14ac:dyDescent="0.25">
      <c r="E39" s="59"/>
    </row>
    <row r="40" spans="2:9" x14ac:dyDescent="0.25">
      <c r="E40" s="59"/>
    </row>
  </sheetData>
  <mergeCells count="9">
    <mergeCell ref="I20:I25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activeCell="C36" sqref="C36"/>
    </sheetView>
  </sheetViews>
  <sheetFormatPr defaultColWidth="10.42578125" defaultRowHeight="15" x14ac:dyDescent="0.25"/>
  <cols>
    <col min="1" max="1" width="4.140625" style="11" customWidth="1"/>
    <col min="2" max="2" width="26.28515625" style="11" customWidth="1"/>
    <col min="3" max="3" width="34.85546875" style="11" customWidth="1"/>
    <col min="4" max="4" width="14" style="11" customWidth="1"/>
    <col min="5" max="5" width="8.7109375" style="11" customWidth="1"/>
    <col min="6" max="7" width="10" style="11" customWidth="1"/>
    <col min="8" max="8" width="12.42578125" style="11" customWidth="1"/>
    <col min="9" max="9" width="19.42578125" style="11" customWidth="1"/>
    <col min="10" max="21" width="5.5703125" style="11" customWidth="1"/>
    <col min="22" max="16384" width="10.42578125" style="11"/>
  </cols>
  <sheetData>
    <row r="1" spans="1:10" s="7" customFormat="1" x14ac:dyDescent="0.25">
      <c r="A1" s="3"/>
      <c r="B1" s="3"/>
      <c r="C1" s="3"/>
      <c r="D1" s="4"/>
      <c r="E1" s="5"/>
      <c r="F1" s="6"/>
      <c r="G1" s="6"/>
      <c r="H1" s="6"/>
      <c r="I1" s="6"/>
      <c r="J1" s="6"/>
    </row>
    <row r="2" spans="1:10" s="7" customFormat="1" x14ac:dyDescent="0.25">
      <c r="D2" s="8"/>
      <c r="E2" s="9"/>
      <c r="F2" s="6"/>
      <c r="G2" s="6"/>
      <c r="H2" s="6"/>
      <c r="I2" s="6"/>
      <c r="J2" s="6"/>
    </row>
    <row r="3" spans="1:10" x14ac:dyDescent="0.25">
      <c r="A3" s="10"/>
      <c r="B3" s="10"/>
      <c r="C3" s="10"/>
      <c r="D3" s="10"/>
      <c r="E3" s="10"/>
      <c r="F3" s="10"/>
      <c r="G3" s="10"/>
      <c r="H3" s="10"/>
    </row>
    <row r="4" spans="1:10" x14ac:dyDescent="0.25">
      <c r="A4" s="12"/>
      <c r="B4" s="12"/>
      <c r="C4" s="193" t="s">
        <v>42</v>
      </c>
      <c r="D4" s="193"/>
      <c r="E4" s="193"/>
      <c r="F4" s="193"/>
      <c r="G4" s="193"/>
      <c r="H4" s="193"/>
    </row>
    <row r="5" spans="1:10" x14ac:dyDescent="0.25">
      <c r="A5" s="193" t="s">
        <v>43</v>
      </c>
      <c r="B5" s="193"/>
      <c r="C5" s="193"/>
      <c r="D5" s="193"/>
      <c r="E5" s="193"/>
      <c r="F5" s="193"/>
      <c r="G5" s="193"/>
      <c r="H5" s="193"/>
      <c r="I5" s="193"/>
    </row>
    <row r="6" spans="1:10" x14ac:dyDescent="0.25">
      <c r="A6" s="11" t="s">
        <v>44</v>
      </c>
      <c r="C6" s="13" t="s">
        <v>45</v>
      </c>
    </row>
    <row r="7" spans="1:10" x14ac:dyDescent="0.25">
      <c r="A7" s="11" t="s">
        <v>46</v>
      </c>
      <c r="C7" s="13" t="s">
        <v>23</v>
      </c>
      <c r="D7" s="14">
        <f>C10</f>
        <v>80</v>
      </c>
      <c r="E7" s="11" t="str">
        <f>C9</f>
        <v>суббота</v>
      </c>
    </row>
    <row r="8" spans="1:10" x14ac:dyDescent="0.25">
      <c r="A8" s="11" t="s">
        <v>47</v>
      </c>
      <c r="C8" s="15"/>
    </row>
    <row r="9" spans="1:10" x14ac:dyDescent="0.25">
      <c r="A9" s="11" t="s">
        <v>48</v>
      </c>
      <c r="C9" s="13" t="s">
        <v>24</v>
      </c>
    </row>
    <row r="10" spans="1:10" x14ac:dyDescent="0.25">
      <c r="A10" s="11" t="s">
        <v>49</v>
      </c>
      <c r="C10" s="17">
        <f>SUM(D16:D35)</f>
        <v>80</v>
      </c>
    </row>
    <row r="11" spans="1:10" x14ac:dyDescent="0.25">
      <c r="A11" s="11" t="s">
        <v>50</v>
      </c>
      <c r="C11" s="13" t="s">
        <v>51</v>
      </c>
    </row>
    <row r="12" spans="1:10" x14ac:dyDescent="0.25">
      <c r="A12" s="18" t="s">
        <v>52</v>
      </c>
      <c r="B12" s="18"/>
      <c r="C12" s="19" t="s">
        <v>53</v>
      </c>
      <c r="D12" s="20"/>
      <c r="F12" s="19"/>
      <c r="G12" s="19"/>
    </row>
    <row r="13" spans="1:10" x14ac:dyDescent="0.25">
      <c r="C13" s="15"/>
      <c r="G13" s="21"/>
      <c r="H13" s="11" t="s">
        <v>99</v>
      </c>
    </row>
    <row r="14" spans="1:10" x14ac:dyDescent="0.25">
      <c r="A14" s="194" t="s">
        <v>55</v>
      </c>
      <c r="B14" s="196" t="s">
        <v>56</v>
      </c>
      <c r="C14" s="198" t="s">
        <v>57</v>
      </c>
      <c r="D14" s="196" t="s">
        <v>58</v>
      </c>
      <c r="E14" s="196" t="s">
        <v>59</v>
      </c>
      <c r="F14" s="196"/>
      <c r="G14" s="196"/>
      <c r="H14" s="196"/>
      <c r="I14" s="196" t="s">
        <v>60</v>
      </c>
    </row>
    <row r="15" spans="1:10" ht="45" x14ac:dyDescent="0.25">
      <c r="A15" s="195"/>
      <c r="B15" s="197"/>
      <c r="C15" s="199"/>
      <c r="D15" s="200"/>
      <c r="E15" s="23" t="s">
        <v>61</v>
      </c>
      <c r="F15" s="23" t="s">
        <v>62</v>
      </c>
      <c r="G15" s="23" t="s">
        <v>63</v>
      </c>
      <c r="H15" s="23" t="s">
        <v>64</v>
      </c>
      <c r="I15" s="196"/>
    </row>
    <row r="16" spans="1:10" ht="30" x14ac:dyDescent="0.25">
      <c r="A16" s="24"/>
      <c r="B16" s="25" t="s">
        <v>65</v>
      </c>
      <c r="C16" s="26" t="s">
        <v>66</v>
      </c>
      <c r="D16" s="27"/>
      <c r="E16" s="28"/>
      <c r="F16" s="29">
        <v>0.3923611111111111</v>
      </c>
      <c r="G16" s="30">
        <v>6.9444444444444441E-3</v>
      </c>
      <c r="H16" s="31">
        <f t="shared" ref="H16:H28" si="0">F16+G16</f>
        <v>0.39930555555555552</v>
      </c>
      <c r="I16" s="32" t="s">
        <v>67</v>
      </c>
    </row>
    <row r="17" spans="1:9" x14ac:dyDescent="0.25">
      <c r="A17" s="24"/>
      <c r="B17" s="25"/>
      <c r="C17" s="33" t="s">
        <v>68</v>
      </c>
      <c r="D17" s="27">
        <v>1.5</v>
      </c>
      <c r="E17" s="28">
        <v>3.4722222222222099E-3</v>
      </c>
      <c r="F17" s="29">
        <f t="shared" ref="F17:F28" si="1">H16+E17</f>
        <v>0.40277777777777773</v>
      </c>
      <c r="G17" s="34">
        <v>2.7777777777777776E-2</v>
      </c>
      <c r="H17" s="31">
        <f t="shared" si="0"/>
        <v>0.43055555555555552</v>
      </c>
      <c r="I17" s="35"/>
    </row>
    <row r="18" spans="1:9" ht="45" x14ac:dyDescent="0.25">
      <c r="A18" s="24"/>
      <c r="B18" s="36" t="s">
        <v>69</v>
      </c>
      <c r="C18" s="37" t="s">
        <v>66</v>
      </c>
      <c r="D18" s="27">
        <v>1.5</v>
      </c>
      <c r="E18" s="38">
        <v>3.472222222222222E-3</v>
      </c>
      <c r="F18" s="29">
        <f t="shared" si="1"/>
        <v>0.43402777777777773</v>
      </c>
      <c r="G18" s="34">
        <v>6.9444444444444441E-3</v>
      </c>
      <c r="H18" s="31">
        <f t="shared" si="0"/>
        <v>0.44097222222222215</v>
      </c>
      <c r="I18" s="39" t="s">
        <v>70</v>
      </c>
    </row>
    <row r="19" spans="1:9" ht="28.15" customHeight="1" x14ac:dyDescent="0.25">
      <c r="A19" s="40">
        <v>1</v>
      </c>
      <c r="B19" s="62">
        <v>108817</v>
      </c>
      <c r="C19" s="63" t="s">
        <v>130</v>
      </c>
      <c r="D19" s="62">
        <v>11</v>
      </c>
      <c r="E19" s="65">
        <v>1.7361111111111112E-2</v>
      </c>
      <c r="F19" s="29">
        <f>H18+E19</f>
        <v>0.45833333333333326</v>
      </c>
      <c r="G19" s="34">
        <v>6.9444444444444441E-3</v>
      </c>
      <c r="H19" s="31">
        <f t="shared" si="0"/>
        <v>0.46527777777777768</v>
      </c>
      <c r="I19" s="70" t="s">
        <v>90</v>
      </c>
    </row>
    <row r="20" spans="1:9" ht="30" customHeight="1" x14ac:dyDescent="0.25">
      <c r="A20" s="40">
        <f t="shared" ref="A20:A26" si="2">A19+1</f>
        <v>2</v>
      </c>
      <c r="B20" s="62">
        <v>108816</v>
      </c>
      <c r="C20" s="63" t="s">
        <v>131</v>
      </c>
      <c r="D20" s="62">
        <v>10</v>
      </c>
      <c r="E20" s="65">
        <v>1.7361111111111112E-2</v>
      </c>
      <c r="F20" s="29">
        <f>H19+E20</f>
        <v>0.48263888888888878</v>
      </c>
      <c r="G20" s="34">
        <v>1.38888888888889E-2</v>
      </c>
      <c r="H20" s="31">
        <f t="shared" si="0"/>
        <v>0.49652777777777768</v>
      </c>
      <c r="I20" s="190" t="s">
        <v>72</v>
      </c>
    </row>
    <row r="21" spans="1:9" ht="30" customHeight="1" x14ac:dyDescent="0.25">
      <c r="A21" s="40">
        <f t="shared" si="2"/>
        <v>3</v>
      </c>
      <c r="B21" s="62">
        <v>121467</v>
      </c>
      <c r="C21" s="63" t="s">
        <v>133</v>
      </c>
      <c r="D21" s="62">
        <v>16</v>
      </c>
      <c r="E21" s="65">
        <v>2.4305555555555556E-2</v>
      </c>
      <c r="F21" s="29">
        <f>H20+E21</f>
        <v>0.52083333333333326</v>
      </c>
      <c r="G21" s="34">
        <v>1.38888888888889E-2</v>
      </c>
      <c r="H21" s="31">
        <f t="shared" si="0"/>
        <v>0.53472222222222221</v>
      </c>
      <c r="I21" s="190"/>
    </row>
    <row r="22" spans="1:9" ht="15" customHeight="1" x14ac:dyDescent="0.25">
      <c r="A22" s="40">
        <f t="shared" si="2"/>
        <v>4</v>
      </c>
      <c r="B22" s="62">
        <v>121615</v>
      </c>
      <c r="C22" s="63" t="s">
        <v>134</v>
      </c>
      <c r="D22" s="62">
        <v>3.5</v>
      </c>
      <c r="E22" s="65">
        <v>6.9444444444444441E-3</v>
      </c>
      <c r="F22" s="66">
        <f t="shared" ref="F22:F27" si="3">H21+E22</f>
        <v>0.54166666666666663</v>
      </c>
      <c r="G22" s="34">
        <v>1.38888888888889E-2</v>
      </c>
      <c r="H22" s="31">
        <f t="shared" si="0"/>
        <v>0.55555555555555558</v>
      </c>
      <c r="I22" s="190"/>
    </row>
    <row r="23" spans="1:9" x14ac:dyDescent="0.25">
      <c r="A23" s="40">
        <f t="shared" si="2"/>
        <v>5</v>
      </c>
      <c r="B23" s="62">
        <v>121552</v>
      </c>
      <c r="C23" s="63" t="s">
        <v>135</v>
      </c>
      <c r="D23" s="62">
        <v>4</v>
      </c>
      <c r="E23" s="65">
        <v>6.9444444444444441E-3</v>
      </c>
      <c r="F23" s="66">
        <f t="shared" si="3"/>
        <v>0.5625</v>
      </c>
      <c r="G23" s="34">
        <v>1.38888888888889E-2</v>
      </c>
      <c r="H23" s="31">
        <f t="shared" si="0"/>
        <v>0.57638888888888895</v>
      </c>
      <c r="I23" s="190"/>
    </row>
    <row r="24" spans="1:9" ht="30" x14ac:dyDescent="0.25">
      <c r="A24" s="40">
        <f t="shared" si="2"/>
        <v>6</v>
      </c>
      <c r="B24" s="62">
        <v>121351</v>
      </c>
      <c r="C24" s="63" t="s">
        <v>136</v>
      </c>
      <c r="D24" s="62">
        <v>2</v>
      </c>
      <c r="E24" s="65">
        <v>6.9444444444444441E-3</v>
      </c>
      <c r="F24" s="66">
        <f t="shared" si="3"/>
        <v>0.58333333333333337</v>
      </c>
      <c r="G24" s="34">
        <v>1.38888888888889E-2</v>
      </c>
      <c r="H24" s="31">
        <f t="shared" si="0"/>
        <v>0.59722222222222232</v>
      </c>
      <c r="I24" s="190"/>
    </row>
    <row r="25" spans="1:9" x14ac:dyDescent="0.25">
      <c r="A25" s="40">
        <f t="shared" si="2"/>
        <v>7</v>
      </c>
      <c r="B25" s="62">
        <v>121596</v>
      </c>
      <c r="C25" s="63" t="s">
        <v>137</v>
      </c>
      <c r="D25" s="62">
        <v>4</v>
      </c>
      <c r="E25" s="65">
        <v>1.0416666666666666E-2</v>
      </c>
      <c r="F25" s="66">
        <f>H24+E25</f>
        <v>0.60763888888888895</v>
      </c>
      <c r="G25" s="34">
        <v>1.38888888888889E-2</v>
      </c>
      <c r="H25" s="31">
        <f t="shared" si="0"/>
        <v>0.6215277777777779</v>
      </c>
      <c r="I25" s="190"/>
    </row>
    <row r="26" spans="1:9" ht="25.9" customHeight="1" x14ac:dyDescent="0.25">
      <c r="A26" s="40">
        <f t="shared" si="2"/>
        <v>8</v>
      </c>
      <c r="B26" s="62">
        <v>108817</v>
      </c>
      <c r="C26" s="63" t="s">
        <v>130</v>
      </c>
      <c r="D26" s="62">
        <v>15</v>
      </c>
      <c r="E26" s="65">
        <v>2.4305555555555556E-2</v>
      </c>
      <c r="F26" s="66">
        <f t="shared" si="3"/>
        <v>0.64583333333333348</v>
      </c>
      <c r="G26" s="34">
        <v>6.9444444444444441E-3</v>
      </c>
      <c r="H26" s="31">
        <f t="shared" si="0"/>
        <v>0.6527777777777779</v>
      </c>
      <c r="I26" s="69" t="s">
        <v>97</v>
      </c>
    </row>
    <row r="27" spans="1:9" ht="30" x14ac:dyDescent="0.25">
      <c r="A27" s="40"/>
      <c r="B27" s="25" t="s">
        <v>74</v>
      </c>
      <c r="C27" s="67" t="s">
        <v>66</v>
      </c>
      <c r="D27" s="68">
        <v>10</v>
      </c>
      <c r="E27" s="28">
        <v>1.7361111111111112E-2</v>
      </c>
      <c r="F27" s="66">
        <f t="shared" si="3"/>
        <v>0.67013888888888906</v>
      </c>
      <c r="G27" s="34">
        <v>2.7777777777777776E-2</v>
      </c>
      <c r="H27" s="31">
        <f t="shared" si="0"/>
        <v>0.69791666666666685</v>
      </c>
      <c r="I27" s="39"/>
    </row>
    <row r="28" spans="1:9" ht="30" x14ac:dyDescent="0.25">
      <c r="A28" s="40"/>
      <c r="B28" s="43" t="s">
        <v>65</v>
      </c>
      <c r="C28" s="45" t="s">
        <v>66</v>
      </c>
      <c r="D28" s="46">
        <v>1.5</v>
      </c>
      <c r="E28" s="44">
        <v>3.472222222222222E-3</v>
      </c>
      <c r="F28" s="41">
        <f t="shared" si="1"/>
        <v>0.70138888888888906</v>
      </c>
      <c r="G28" s="30">
        <v>6.9444444444444441E-3</v>
      </c>
      <c r="H28" s="42">
        <f t="shared" si="0"/>
        <v>0.70833333333333348</v>
      </c>
      <c r="I28" s="23" t="s">
        <v>67</v>
      </c>
    </row>
    <row r="29" spans="1:9" x14ac:dyDescent="0.25">
      <c r="D29" s="47"/>
      <c r="E29" s="48"/>
      <c r="F29" s="48"/>
      <c r="G29" s="48"/>
      <c r="H29" s="48"/>
      <c r="I29" s="49"/>
    </row>
    <row r="30" spans="1:9" x14ac:dyDescent="0.25">
      <c r="B30" s="50" t="s">
        <v>75</v>
      </c>
      <c r="C30" s="51">
        <f>H28-F16</f>
        <v>0.31597222222222238</v>
      </c>
      <c r="D30" s="50"/>
      <c r="E30" s="50"/>
      <c r="F30" s="50"/>
      <c r="G30" s="50"/>
      <c r="H30" s="52"/>
    </row>
    <row r="31" spans="1:9" x14ac:dyDescent="0.25">
      <c r="B31" s="50" t="s">
        <v>76</v>
      </c>
      <c r="C31" s="53">
        <f>SUM(E16:E28)</f>
        <v>0.1423611111111111</v>
      </c>
      <c r="D31" s="50"/>
      <c r="E31" s="54"/>
      <c r="F31" s="50"/>
      <c r="G31" s="50"/>
      <c r="H31" s="55"/>
      <c r="I31" s="56"/>
    </row>
    <row r="32" spans="1:9" x14ac:dyDescent="0.25">
      <c r="B32" s="50" t="s">
        <v>77</v>
      </c>
      <c r="C32" s="51">
        <f>SUM(G16:G28)</f>
        <v>0.17361111111111119</v>
      </c>
      <c r="D32" s="50"/>
      <c r="E32" s="50"/>
      <c r="F32" s="50"/>
      <c r="G32" s="50"/>
      <c r="H32" s="55"/>
      <c r="I32" s="57"/>
    </row>
    <row r="33" spans="2:9" x14ac:dyDescent="0.25">
      <c r="B33" s="58"/>
      <c r="C33" s="58"/>
      <c r="E33" s="59"/>
      <c r="F33" s="59"/>
      <c r="G33" s="59"/>
      <c r="H33" s="59"/>
      <c r="I33" s="56"/>
    </row>
    <row r="34" spans="2:9" x14ac:dyDescent="0.25">
      <c r="B34" s="58"/>
      <c r="C34" s="60"/>
      <c r="E34" s="59"/>
      <c r="F34" s="59"/>
      <c r="G34" s="59"/>
      <c r="H34" s="59"/>
    </row>
    <row r="35" spans="2:9" s="6" customFormat="1" x14ac:dyDescent="0.25">
      <c r="B35" s="61"/>
      <c r="E35" s="7"/>
      <c r="F35" s="7"/>
      <c r="G35" s="7"/>
      <c r="H35" s="7"/>
      <c r="I35" s="7"/>
    </row>
    <row r="39" spans="2:9" x14ac:dyDescent="0.25">
      <c r="E39" s="59"/>
    </row>
    <row r="40" spans="2:9" x14ac:dyDescent="0.25">
      <c r="E40" s="59"/>
    </row>
  </sheetData>
  <mergeCells count="9">
    <mergeCell ref="I20:I25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activeCell="C33" sqref="C33"/>
    </sheetView>
  </sheetViews>
  <sheetFormatPr defaultColWidth="10.42578125" defaultRowHeight="15" x14ac:dyDescent="0.25"/>
  <cols>
    <col min="1" max="1" width="4.140625" style="11" customWidth="1"/>
    <col min="2" max="2" width="26.28515625" style="11" customWidth="1"/>
    <col min="3" max="3" width="34.85546875" style="11" customWidth="1"/>
    <col min="4" max="4" width="14" style="11" customWidth="1"/>
    <col min="5" max="5" width="8.7109375" style="11" customWidth="1"/>
    <col min="6" max="7" width="10" style="11" customWidth="1"/>
    <col min="8" max="8" width="12.42578125" style="11" customWidth="1"/>
    <col min="9" max="9" width="19.42578125" style="11" customWidth="1"/>
    <col min="10" max="21" width="5.5703125" style="11" customWidth="1"/>
    <col min="22" max="16384" width="10.42578125" style="11"/>
  </cols>
  <sheetData>
    <row r="1" spans="1:10" s="7" customFormat="1" x14ac:dyDescent="0.25">
      <c r="A1" s="3"/>
      <c r="B1" s="3"/>
      <c r="C1" s="3"/>
      <c r="D1" s="4"/>
      <c r="E1" s="5"/>
      <c r="F1" s="6"/>
      <c r="G1" s="6"/>
      <c r="H1" s="6"/>
      <c r="I1" s="6"/>
      <c r="J1" s="6"/>
    </row>
    <row r="2" spans="1:10" s="7" customFormat="1" x14ac:dyDescent="0.25">
      <c r="D2" s="8"/>
      <c r="E2" s="9"/>
      <c r="F2" s="6"/>
      <c r="G2" s="6"/>
      <c r="H2" s="6"/>
      <c r="I2" s="6"/>
      <c r="J2" s="6"/>
    </row>
    <row r="3" spans="1:10" x14ac:dyDescent="0.25">
      <c r="A3" s="10"/>
      <c r="B3" s="10"/>
      <c r="C3" s="10"/>
      <c r="D3" s="10"/>
      <c r="E3" s="10"/>
      <c r="F3" s="10"/>
      <c r="G3" s="10"/>
      <c r="H3" s="10"/>
    </row>
    <row r="4" spans="1:10" x14ac:dyDescent="0.25">
      <c r="A4" s="12"/>
      <c r="B4" s="12"/>
      <c r="C4" s="193" t="s">
        <v>42</v>
      </c>
      <c r="D4" s="193"/>
      <c r="E4" s="193"/>
      <c r="F4" s="193"/>
      <c r="G4" s="193"/>
      <c r="H4" s="193"/>
    </row>
    <row r="5" spans="1:10" ht="15" customHeight="1" x14ac:dyDescent="0.25">
      <c r="A5" s="193" t="s">
        <v>78</v>
      </c>
      <c r="B5" s="193"/>
      <c r="C5" s="193"/>
      <c r="D5" s="193"/>
      <c r="E5" s="193"/>
      <c r="F5" s="193"/>
      <c r="G5" s="193"/>
      <c r="H5" s="193"/>
      <c r="I5" s="193"/>
    </row>
    <row r="6" spans="1:10" x14ac:dyDescent="0.25">
      <c r="A6" s="11" t="s">
        <v>44</v>
      </c>
      <c r="C6" s="13" t="s">
        <v>45</v>
      </c>
    </row>
    <row r="7" spans="1:10" x14ac:dyDescent="0.25">
      <c r="A7" s="11" t="s">
        <v>46</v>
      </c>
      <c r="C7" s="13" t="s">
        <v>25</v>
      </c>
      <c r="D7" s="14">
        <f>C10</f>
        <v>97.5</v>
      </c>
      <c r="E7" s="11" t="str">
        <f>C9</f>
        <v>понедельник-воскресенье</v>
      </c>
    </row>
    <row r="8" spans="1:10" x14ac:dyDescent="0.25">
      <c r="A8" s="11" t="s">
        <v>47</v>
      </c>
      <c r="C8" s="15"/>
    </row>
    <row r="9" spans="1:10" x14ac:dyDescent="0.25">
      <c r="A9" s="11" t="s">
        <v>48</v>
      </c>
      <c r="C9" s="13" t="s">
        <v>5</v>
      </c>
    </row>
    <row r="10" spans="1:10" x14ac:dyDescent="0.25">
      <c r="A10" s="11" t="s">
        <v>49</v>
      </c>
      <c r="C10" s="17">
        <f>SUM(D16:D35)</f>
        <v>97.5</v>
      </c>
    </row>
    <row r="11" spans="1:10" x14ac:dyDescent="0.25">
      <c r="A11" s="11" t="s">
        <v>50</v>
      </c>
      <c r="C11" s="13" t="s">
        <v>51</v>
      </c>
    </row>
    <row r="12" spans="1:10" x14ac:dyDescent="0.25">
      <c r="A12" s="18" t="s">
        <v>52</v>
      </c>
      <c r="B12" s="18"/>
      <c r="C12" s="19" t="s">
        <v>53</v>
      </c>
      <c r="D12" s="20"/>
      <c r="F12" s="19"/>
      <c r="G12" s="19"/>
    </row>
    <row r="13" spans="1:10" x14ac:dyDescent="0.25">
      <c r="C13" s="15"/>
      <c r="G13" s="21"/>
      <c r="H13" s="11" t="s">
        <v>138</v>
      </c>
    </row>
    <row r="14" spans="1:10" ht="15" customHeight="1" x14ac:dyDescent="0.25">
      <c r="A14" s="194" t="s">
        <v>55</v>
      </c>
      <c r="B14" s="198" t="s">
        <v>56</v>
      </c>
      <c r="C14" s="198" t="s">
        <v>57</v>
      </c>
      <c r="D14" s="198" t="s">
        <v>58</v>
      </c>
      <c r="E14" s="202" t="s">
        <v>59</v>
      </c>
      <c r="F14" s="203"/>
      <c r="G14" s="203"/>
      <c r="H14" s="204"/>
      <c r="I14" s="198" t="s">
        <v>60</v>
      </c>
    </row>
    <row r="15" spans="1:10" ht="45" x14ac:dyDescent="0.25">
      <c r="A15" s="195"/>
      <c r="B15" s="199"/>
      <c r="C15" s="199"/>
      <c r="D15" s="199"/>
      <c r="E15" s="23" t="s">
        <v>61</v>
      </c>
      <c r="F15" s="23" t="s">
        <v>62</v>
      </c>
      <c r="G15" s="23" t="s">
        <v>63</v>
      </c>
      <c r="H15" s="23" t="s">
        <v>64</v>
      </c>
      <c r="I15" s="199"/>
    </row>
    <row r="16" spans="1:10" ht="30" x14ac:dyDescent="0.25">
      <c r="A16" s="24"/>
      <c r="B16" s="25" t="s">
        <v>65</v>
      </c>
      <c r="C16" s="26" t="s">
        <v>66</v>
      </c>
      <c r="D16" s="27"/>
      <c r="E16" s="28"/>
      <c r="F16" s="29">
        <v>0.3923611111111111</v>
      </c>
      <c r="G16" s="30">
        <v>6.9444444444444441E-3</v>
      </c>
      <c r="H16" s="31">
        <f t="shared" ref="H16:H28" si="0">F16+G16</f>
        <v>0.39930555555555552</v>
      </c>
      <c r="I16" s="32" t="s">
        <v>67</v>
      </c>
    </row>
    <row r="17" spans="1:9" x14ac:dyDescent="0.25">
      <c r="A17" s="24"/>
      <c r="B17" s="25"/>
      <c r="C17" s="33" t="s">
        <v>68</v>
      </c>
      <c r="D17" s="27">
        <v>1.5</v>
      </c>
      <c r="E17" s="28">
        <v>3.4722222222222099E-3</v>
      </c>
      <c r="F17" s="29">
        <f t="shared" ref="F17:F28" si="1">H16+E17</f>
        <v>0.40277777777777773</v>
      </c>
      <c r="G17" s="34">
        <v>2.7777777777777776E-2</v>
      </c>
      <c r="H17" s="31">
        <f t="shared" si="0"/>
        <v>0.43055555555555552</v>
      </c>
      <c r="I17" s="35"/>
    </row>
    <row r="18" spans="1:9" ht="45" x14ac:dyDescent="0.25">
      <c r="A18" s="24"/>
      <c r="B18" s="36" t="s">
        <v>69</v>
      </c>
      <c r="C18" s="37" t="s">
        <v>66</v>
      </c>
      <c r="D18" s="27">
        <v>1.5</v>
      </c>
      <c r="E18" s="38">
        <v>3.472222222222222E-3</v>
      </c>
      <c r="F18" s="29">
        <f t="shared" si="1"/>
        <v>0.43402777777777773</v>
      </c>
      <c r="G18" s="34">
        <v>6.9444444444444441E-3</v>
      </c>
      <c r="H18" s="31">
        <f t="shared" si="0"/>
        <v>0.44097222222222215</v>
      </c>
      <c r="I18" s="39" t="s">
        <v>70</v>
      </c>
    </row>
    <row r="19" spans="1:9" ht="15" customHeight="1" x14ac:dyDescent="0.25">
      <c r="A19" s="40">
        <v>1</v>
      </c>
      <c r="B19" s="62">
        <v>108813</v>
      </c>
      <c r="C19" s="63" t="s">
        <v>139</v>
      </c>
      <c r="D19" s="64">
        <v>17</v>
      </c>
      <c r="E19" s="65">
        <v>2.7777777777777776E-2</v>
      </c>
      <c r="F19" s="29">
        <f>H18+E19</f>
        <v>0.46874999999999994</v>
      </c>
      <c r="G19" s="34">
        <v>6.9444444444444441E-3</v>
      </c>
      <c r="H19" s="31">
        <f t="shared" si="0"/>
        <v>0.47569444444444436</v>
      </c>
      <c r="I19" s="201" t="s">
        <v>71</v>
      </c>
    </row>
    <row r="20" spans="1:9" ht="30" customHeight="1" x14ac:dyDescent="0.25">
      <c r="A20" s="40">
        <f t="shared" ref="A20:A26" si="2">A19+1</f>
        <v>2</v>
      </c>
      <c r="B20" s="62">
        <v>108802</v>
      </c>
      <c r="C20" s="63" t="s">
        <v>140</v>
      </c>
      <c r="D20" s="64">
        <v>10.5</v>
      </c>
      <c r="E20" s="65">
        <v>1.7361111111111112E-2</v>
      </c>
      <c r="F20" s="29">
        <f t="shared" ref="F20:F27" si="3">H19+E20</f>
        <v>0.49305555555555547</v>
      </c>
      <c r="G20" s="34">
        <v>6.9444444444444441E-3</v>
      </c>
      <c r="H20" s="31">
        <f t="shared" si="0"/>
        <v>0.49999999999999989</v>
      </c>
      <c r="I20" s="192"/>
    </row>
    <row r="21" spans="1:9" ht="30" customHeight="1" x14ac:dyDescent="0.25">
      <c r="A21" s="40">
        <f t="shared" si="2"/>
        <v>3</v>
      </c>
      <c r="B21" s="62">
        <v>117535</v>
      </c>
      <c r="C21" s="63" t="s">
        <v>141</v>
      </c>
      <c r="D21" s="64">
        <v>17</v>
      </c>
      <c r="E21" s="65">
        <v>3.4722222222222224E-2</v>
      </c>
      <c r="F21" s="29">
        <f t="shared" si="3"/>
        <v>0.5347222222222221</v>
      </c>
      <c r="G21" s="34">
        <v>1.38888888888889E-2</v>
      </c>
      <c r="H21" s="31">
        <f t="shared" si="0"/>
        <v>0.54861111111111105</v>
      </c>
      <c r="I21" s="201" t="s">
        <v>72</v>
      </c>
    </row>
    <row r="22" spans="1:9" ht="15" customHeight="1" x14ac:dyDescent="0.25">
      <c r="A22" s="40">
        <f t="shared" si="2"/>
        <v>4</v>
      </c>
      <c r="B22" s="62">
        <v>117534</v>
      </c>
      <c r="C22" s="63" t="s">
        <v>142</v>
      </c>
      <c r="D22" s="64">
        <v>1.5</v>
      </c>
      <c r="E22" s="65">
        <v>6.9444444444444441E-3</v>
      </c>
      <c r="F22" s="66">
        <f>H21+E22</f>
        <v>0.55555555555555547</v>
      </c>
      <c r="G22" s="34">
        <v>1.38888888888889E-2</v>
      </c>
      <c r="H22" s="31">
        <f t="shared" si="0"/>
        <v>0.56944444444444442</v>
      </c>
      <c r="I22" s="191"/>
    </row>
    <row r="23" spans="1:9" ht="15" customHeight="1" x14ac:dyDescent="0.25">
      <c r="A23" s="40">
        <f t="shared" si="2"/>
        <v>5</v>
      </c>
      <c r="B23" s="62">
        <v>117463</v>
      </c>
      <c r="C23" s="63" t="s">
        <v>143</v>
      </c>
      <c r="D23" s="64">
        <v>8</v>
      </c>
      <c r="E23" s="65">
        <v>1.3888888888888888E-2</v>
      </c>
      <c r="F23" s="66">
        <f>H22+E23</f>
        <v>0.58333333333333326</v>
      </c>
      <c r="G23" s="34">
        <v>1.38888888888889E-2</v>
      </c>
      <c r="H23" s="31">
        <f t="shared" si="0"/>
        <v>0.59722222222222221</v>
      </c>
      <c r="I23" s="191"/>
    </row>
    <row r="24" spans="1:9" x14ac:dyDescent="0.25">
      <c r="A24" s="40">
        <f t="shared" si="2"/>
        <v>6</v>
      </c>
      <c r="B24" s="62">
        <v>117574</v>
      </c>
      <c r="C24" s="63" t="s">
        <v>144</v>
      </c>
      <c r="D24" s="64">
        <v>2</v>
      </c>
      <c r="E24" s="65">
        <v>6.9444444444444441E-3</v>
      </c>
      <c r="F24" s="66">
        <f>H23+E24</f>
        <v>0.60416666666666663</v>
      </c>
      <c r="G24" s="34">
        <v>1.38888888888889E-2</v>
      </c>
      <c r="H24" s="31">
        <f t="shared" si="0"/>
        <v>0.61805555555555558</v>
      </c>
      <c r="I24" s="192"/>
    </row>
    <row r="25" spans="1:9" ht="30" x14ac:dyDescent="0.25">
      <c r="A25" s="40">
        <f t="shared" si="2"/>
        <v>7</v>
      </c>
      <c r="B25" s="62">
        <v>108802</v>
      </c>
      <c r="C25" s="63" t="s">
        <v>140</v>
      </c>
      <c r="D25" s="64">
        <v>9.5</v>
      </c>
      <c r="E25" s="65">
        <v>1.7361111111111112E-2</v>
      </c>
      <c r="F25" s="66">
        <f>H24+E25</f>
        <v>0.63541666666666674</v>
      </c>
      <c r="G25" s="34">
        <v>6.9444444444444441E-3</v>
      </c>
      <c r="H25" s="31">
        <f t="shared" si="0"/>
        <v>0.64236111111111116</v>
      </c>
      <c r="I25" s="201" t="s">
        <v>73</v>
      </c>
    </row>
    <row r="26" spans="1:9" ht="26.65" customHeight="1" x14ac:dyDescent="0.25">
      <c r="A26" s="40">
        <f t="shared" si="2"/>
        <v>8</v>
      </c>
      <c r="B26" s="62">
        <v>108813</v>
      </c>
      <c r="C26" s="63" t="s">
        <v>139</v>
      </c>
      <c r="D26" s="64">
        <v>10.5</v>
      </c>
      <c r="E26" s="65">
        <v>1.7361111111111112E-2</v>
      </c>
      <c r="F26" s="66">
        <f>H25+E26</f>
        <v>0.65972222222222232</v>
      </c>
      <c r="G26" s="34">
        <v>6.9444444444444441E-3</v>
      </c>
      <c r="H26" s="31">
        <f t="shared" si="0"/>
        <v>0.66666666666666674</v>
      </c>
      <c r="I26" s="192"/>
    </row>
    <row r="27" spans="1:9" ht="30" x14ac:dyDescent="0.25">
      <c r="A27" s="40"/>
      <c r="B27" s="25" t="s">
        <v>74</v>
      </c>
      <c r="C27" s="67" t="s">
        <v>66</v>
      </c>
      <c r="D27" s="68">
        <v>17</v>
      </c>
      <c r="E27" s="28">
        <v>2.4305555555555556E-2</v>
      </c>
      <c r="F27" s="29">
        <f t="shared" si="3"/>
        <v>0.69097222222222232</v>
      </c>
      <c r="G27" s="34">
        <v>2.7777777777777776E-2</v>
      </c>
      <c r="H27" s="31">
        <f t="shared" si="0"/>
        <v>0.71875000000000011</v>
      </c>
      <c r="I27" s="39"/>
    </row>
    <row r="28" spans="1:9" ht="30" x14ac:dyDescent="0.25">
      <c r="A28" s="40"/>
      <c r="B28" s="43" t="s">
        <v>65</v>
      </c>
      <c r="C28" s="45" t="s">
        <v>66</v>
      </c>
      <c r="D28" s="46">
        <v>1.5</v>
      </c>
      <c r="E28" s="44">
        <v>3.472222222222222E-3</v>
      </c>
      <c r="F28" s="41">
        <f t="shared" si="1"/>
        <v>0.72222222222222232</v>
      </c>
      <c r="G28" s="30">
        <v>6.9444444444444441E-3</v>
      </c>
      <c r="H28" s="42">
        <f t="shared" si="0"/>
        <v>0.72916666666666674</v>
      </c>
      <c r="I28" s="23" t="s">
        <v>67</v>
      </c>
    </row>
    <row r="29" spans="1:9" x14ac:dyDescent="0.25">
      <c r="D29" s="47"/>
      <c r="E29" s="48"/>
      <c r="F29" s="48"/>
      <c r="G29" s="48"/>
      <c r="H29" s="48"/>
      <c r="I29" s="49"/>
    </row>
    <row r="30" spans="1:9" x14ac:dyDescent="0.25">
      <c r="B30" s="50" t="s">
        <v>75</v>
      </c>
      <c r="C30" s="51">
        <f>H28-F16</f>
        <v>0.33680555555555564</v>
      </c>
      <c r="D30" s="50"/>
      <c r="E30" s="50"/>
      <c r="F30" s="50"/>
      <c r="G30" s="50"/>
      <c r="H30" s="52"/>
    </row>
    <row r="31" spans="1:9" x14ac:dyDescent="0.25">
      <c r="B31" s="50" t="s">
        <v>76</v>
      </c>
      <c r="C31" s="53">
        <f>SUM(E16:E28)</f>
        <v>0.17708333333333331</v>
      </c>
      <c r="D31" s="50"/>
      <c r="E31" s="54"/>
      <c r="F31" s="50"/>
      <c r="G31" s="50"/>
      <c r="H31" s="55"/>
      <c r="I31" s="56"/>
    </row>
    <row r="32" spans="1:9" x14ac:dyDescent="0.25">
      <c r="B32" s="50" t="s">
        <v>77</v>
      </c>
      <c r="C32" s="51">
        <f>SUM(G16:G28)</f>
        <v>0.15972222222222224</v>
      </c>
      <c r="D32" s="50"/>
      <c r="E32" s="50"/>
      <c r="F32" s="50"/>
      <c r="G32" s="50"/>
      <c r="H32" s="55"/>
      <c r="I32" s="57"/>
    </row>
    <row r="33" spans="2:9" x14ac:dyDescent="0.25">
      <c r="B33" s="58"/>
      <c r="C33" s="58"/>
      <c r="E33" s="59"/>
      <c r="F33" s="59"/>
      <c r="G33" s="59"/>
      <c r="H33" s="59"/>
      <c r="I33" s="56"/>
    </row>
    <row r="34" spans="2:9" x14ac:dyDescent="0.25">
      <c r="B34" s="58"/>
      <c r="C34" s="60"/>
      <c r="E34" s="59"/>
      <c r="F34" s="59"/>
      <c r="G34" s="59"/>
      <c r="H34" s="59"/>
    </row>
    <row r="35" spans="2:9" s="6" customFormat="1" x14ac:dyDescent="0.25">
      <c r="B35" s="61"/>
      <c r="E35" s="7"/>
      <c r="F35" s="7"/>
      <c r="G35" s="7"/>
      <c r="H35" s="7"/>
      <c r="I35" s="7"/>
    </row>
    <row r="39" spans="2:9" x14ac:dyDescent="0.25">
      <c r="E39" s="59"/>
    </row>
    <row r="40" spans="2:9" x14ac:dyDescent="0.25">
      <c r="E40" s="59"/>
    </row>
  </sheetData>
  <mergeCells count="11">
    <mergeCell ref="I19:I20"/>
    <mergeCell ref="I21:I24"/>
    <mergeCell ref="I25:I26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A40" sqref="A34:XFD40"/>
    </sheetView>
  </sheetViews>
  <sheetFormatPr defaultColWidth="10.42578125" defaultRowHeight="15" x14ac:dyDescent="0.25"/>
  <cols>
    <col min="1" max="1" width="4.140625" style="11" customWidth="1"/>
    <col min="2" max="2" width="26.28515625" style="11" customWidth="1"/>
    <col min="3" max="3" width="34.85546875" style="11" customWidth="1"/>
    <col min="4" max="4" width="14" style="11" customWidth="1"/>
    <col min="5" max="5" width="8.7109375" style="11" customWidth="1"/>
    <col min="6" max="7" width="10" style="11" customWidth="1"/>
    <col min="8" max="8" width="12.42578125" style="11" customWidth="1"/>
    <col min="9" max="9" width="19.42578125" style="11" customWidth="1"/>
    <col min="10" max="21" width="5.5703125" style="11" customWidth="1"/>
    <col min="22" max="16384" width="10.42578125" style="11"/>
  </cols>
  <sheetData>
    <row r="1" spans="1:10" s="7" customFormat="1" x14ac:dyDescent="0.25">
      <c r="A1" s="3"/>
      <c r="B1" s="3"/>
      <c r="C1" s="3"/>
      <c r="D1" s="4"/>
      <c r="E1" s="5"/>
      <c r="F1" s="6"/>
      <c r="G1" s="6"/>
      <c r="H1" s="6"/>
      <c r="I1" s="6"/>
      <c r="J1" s="6"/>
    </row>
    <row r="2" spans="1:10" s="7" customFormat="1" x14ac:dyDescent="0.25">
      <c r="D2" s="8"/>
      <c r="E2" s="9"/>
      <c r="F2" s="6"/>
      <c r="G2" s="6"/>
      <c r="H2" s="6"/>
      <c r="I2" s="6"/>
      <c r="J2" s="6"/>
    </row>
    <row r="3" spans="1:10" x14ac:dyDescent="0.25">
      <c r="A3" s="10"/>
      <c r="B3" s="10"/>
      <c r="C3" s="10"/>
      <c r="D3" s="10"/>
      <c r="E3" s="10"/>
      <c r="F3" s="10"/>
      <c r="G3" s="10"/>
      <c r="H3" s="10"/>
    </row>
    <row r="4" spans="1:10" x14ac:dyDescent="0.25">
      <c r="A4" s="12"/>
      <c r="B4" s="12"/>
      <c r="C4" s="193" t="s">
        <v>42</v>
      </c>
      <c r="D4" s="193"/>
      <c r="E4" s="193"/>
      <c r="F4" s="193"/>
      <c r="G4" s="193"/>
      <c r="H4" s="193"/>
    </row>
    <row r="5" spans="1:10" x14ac:dyDescent="0.25">
      <c r="A5" s="193" t="s">
        <v>78</v>
      </c>
      <c r="B5" s="193"/>
      <c r="C5" s="193"/>
      <c r="D5" s="193"/>
      <c r="E5" s="193"/>
      <c r="F5" s="193"/>
      <c r="G5" s="193"/>
      <c r="H5" s="193"/>
      <c r="I5" s="193"/>
    </row>
    <row r="6" spans="1:10" x14ac:dyDescent="0.25">
      <c r="A6" s="11" t="s">
        <v>44</v>
      </c>
      <c r="C6" s="13" t="s">
        <v>45</v>
      </c>
    </row>
    <row r="7" spans="1:10" x14ac:dyDescent="0.25">
      <c r="A7" s="11" t="s">
        <v>46</v>
      </c>
      <c r="C7" s="13" t="s">
        <v>26</v>
      </c>
      <c r="D7" s="14">
        <f>C10</f>
        <v>94</v>
      </c>
      <c r="E7" s="11" t="str">
        <f>C9</f>
        <v>вторник-суббота</v>
      </c>
    </row>
    <row r="8" spans="1:10" x14ac:dyDescent="0.25">
      <c r="A8" s="11" t="s">
        <v>47</v>
      </c>
      <c r="C8" s="15"/>
    </row>
    <row r="9" spans="1:10" x14ac:dyDescent="0.25">
      <c r="A9" s="11" t="s">
        <v>48</v>
      </c>
      <c r="C9" s="13" t="s">
        <v>6</v>
      </c>
    </row>
    <row r="10" spans="1:10" x14ac:dyDescent="0.25">
      <c r="A10" s="11" t="s">
        <v>49</v>
      </c>
      <c r="C10" s="17">
        <f>SUM(D16:D33)</f>
        <v>94</v>
      </c>
    </row>
    <row r="11" spans="1:10" x14ac:dyDescent="0.25">
      <c r="A11" s="11" t="s">
        <v>50</v>
      </c>
      <c r="C11" s="13" t="s">
        <v>51</v>
      </c>
    </row>
    <row r="12" spans="1:10" x14ac:dyDescent="0.25">
      <c r="A12" s="18" t="s">
        <v>52</v>
      </c>
      <c r="B12" s="18"/>
      <c r="C12" s="19" t="s">
        <v>53</v>
      </c>
      <c r="D12" s="20"/>
      <c r="F12" s="19"/>
      <c r="G12" s="19"/>
    </row>
    <row r="13" spans="1:10" x14ac:dyDescent="0.25">
      <c r="C13" s="15"/>
      <c r="G13" s="21"/>
      <c r="H13" s="11" t="s">
        <v>145</v>
      </c>
    </row>
    <row r="14" spans="1:10" x14ac:dyDescent="0.25">
      <c r="A14" s="194" t="s">
        <v>55</v>
      </c>
      <c r="B14" s="196" t="s">
        <v>56</v>
      </c>
      <c r="C14" s="198" t="s">
        <v>57</v>
      </c>
      <c r="D14" s="196" t="s">
        <v>58</v>
      </c>
      <c r="E14" s="196" t="s">
        <v>59</v>
      </c>
      <c r="F14" s="196"/>
      <c r="G14" s="196"/>
      <c r="H14" s="196"/>
      <c r="I14" s="196" t="s">
        <v>60</v>
      </c>
    </row>
    <row r="15" spans="1:10" ht="45" x14ac:dyDescent="0.25">
      <c r="A15" s="195"/>
      <c r="B15" s="197"/>
      <c r="C15" s="199"/>
      <c r="D15" s="200"/>
      <c r="E15" s="23" t="s">
        <v>61</v>
      </c>
      <c r="F15" s="23" t="s">
        <v>62</v>
      </c>
      <c r="G15" s="23" t="s">
        <v>63</v>
      </c>
      <c r="H15" s="23" t="s">
        <v>64</v>
      </c>
      <c r="I15" s="196"/>
    </row>
    <row r="16" spans="1:10" ht="30" x14ac:dyDescent="0.25">
      <c r="A16" s="24"/>
      <c r="B16" s="25" t="s">
        <v>65</v>
      </c>
      <c r="C16" s="26" t="s">
        <v>66</v>
      </c>
      <c r="D16" s="27"/>
      <c r="E16" s="28"/>
      <c r="F16" s="29">
        <v>0.3923611111111111</v>
      </c>
      <c r="G16" s="30">
        <v>6.9444444444444441E-3</v>
      </c>
      <c r="H16" s="31">
        <f t="shared" ref="H16:H26" si="0">F16+G16</f>
        <v>0.39930555555555552</v>
      </c>
      <c r="I16" s="32" t="s">
        <v>67</v>
      </c>
    </row>
    <row r="17" spans="1:9" x14ac:dyDescent="0.25">
      <c r="A17" s="24"/>
      <c r="B17" s="25"/>
      <c r="C17" s="33" t="s">
        <v>68</v>
      </c>
      <c r="D17" s="27">
        <v>1.5</v>
      </c>
      <c r="E17" s="28">
        <v>3.4722222222222099E-3</v>
      </c>
      <c r="F17" s="29">
        <f t="shared" ref="F17:F26" si="1">H16+E17</f>
        <v>0.40277777777777773</v>
      </c>
      <c r="G17" s="34">
        <v>2.7777777777777776E-2</v>
      </c>
      <c r="H17" s="31">
        <f t="shared" si="0"/>
        <v>0.43055555555555552</v>
      </c>
      <c r="I17" s="35"/>
    </row>
    <row r="18" spans="1:9" ht="45" x14ac:dyDescent="0.25">
      <c r="A18" s="24"/>
      <c r="B18" s="36" t="s">
        <v>69</v>
      </c>
      <c r="C18" s="37" t="s">
        <v>66</v>
      </c>
      <c r="D18" s="27">
        <v>1.5</v>
      </c>
      <c r="E18" s="38">
        <v>3.472222222222222E-3</v>
      </c>
      <c r="F18" s="29">
        <f t="shared" si="1"/>
        <v>0.43402777777777773</v>
      </c>
      <c r="G18" s="34">
        <v>6.9444444444444441E-3</v>
      </c>
      <c r="H18" s="31">
        <f t="shared" si="0"/>
        <v>0.44097222222222215</v>
      </c>
      <c r="I18" s="39" t="s">
        <v>70</v>
      </c>
    </row>
    <row r="19" spans="1:9" ht="15" customHeight="1" x14ac:dyDescent="0.25">
      <c r="A19" s="40">
        <v>1</v>
      </c>
      <c r="B19" s="62">
        <v>108848</v>
      </c>
      <c r="C19" s="63" t="s">
        <v>146</v>
      </c>
      <c r="D19" s="62">
        <v>13.5</v>
      </c>
      <c r="E19" s="65">
        <v>2.7777777777777776E-2</v>
      </c>
      <c r="F19" s="29">
        <f t="shared" si="1"/>
        <v>0.46874999999999994</v>
      </c>
      <c r="G19" s="34">
        <v>1.3888888888888888E-2</v>
      </c>
      <c r="H19" s="31">
        <f t="shared" si="0"/>
        <v>0.48263888888888884</v>
      </c>
      <c r="I19" s="71"/>
    </row>
    <row r="20" spans="1:9" ht="30" customHeight="1" x14ac:dyDescent="0.25">
      <c r="A20" s="40">
        <f t="shared" ref="A20:A24" si="2">A19+1</f>
        <v>2</v>
      </c>
      <c r="B20" s="62">
        <v>108815</v>
      </c>
      <c r="C20" s="63" t="s">
        <v>147</v>
      </c>
      <c r="D20" s="62">
        <v>2</v>
      </c>
      <c r="E20" s="65">
        <v>6.9444444444444441E-3</v>
      </c>
      <c r="F20" s="29">
        <f t="shared" si="1"/>
        <v>0.48958333333333326</v>
      </c>
      <c r="G20" s="34">
        <v>1.3888888888888888E-2</v>
      </c>
      <c r="H20" s="31">
        <f t="shared" si="0"/>
        <v>0.5034722222222221</v>
      </c>
      <c r="I20" s="71"/>
    </row>
    <row r="21" spans="1:9" ht="30" customHeight="1" x14ac:dyDescent="0.25">
      <c r="A21" s="40">
        <f t="shared" si="2"/>
        <v>3</v>
      </c>
      <c r="B21" s="62">
        <v>108851</v>
      </c>
      <c r="C21" s="63" t="s">
        <v>148</v>
      </c>
      <c r="D21" s="62">
        <v>26</v>
      </c>
      <c r="E21" s="65">
        <v>4.8611111111111112E-2</v>
      </c>
      <c r="F21" s="29">
        <f t="shared" si="1"/>
        <v>0.55208333333333326</v>
      </c>
      <c r="G21" s="34">
        <v>1.38888888888889E-2</v>
      </c>
      <c r="H21" s="31">
        <f t="shared" si="0"/>
        <v>0.56597222222222221</v>
      </c>
      <c r="I21" s="71"/>
    </row>
    <row r="22" spans="1:9" ht="15" customHeight="1" x14ac:dyDescent="0.25">
      <c r="A22" s="40">
        <f t="shared" si="2"/>
        <v>4</v>
      </c>
      <c r="B22" s="62">
        <v>117148</v>
      </c>
      <c r="C22" s="63" t="s">
        <v>149</v>
      </c>
      <c r="D22" s="62">
        <v>2</v>
      </c>
      <c r="E22" s="65">
        <v>6.9444444444444441E-3</v>
      </c>
      <c r="F22" s="66">
        <f>H21+E22</f>
        <v>0.57291666666666663</v>
      </c>
      <c r="G22" s="34">
        <v>1.38888888888889E-2</v>
      </c>
      <c r="H22" s="31">
        <f t="shared" si="0"/>
        <v>0.58680555555555558</v>
      </c>
      <c r="I22" s="71"/>
    </row>
    <row r="23" spans="1:9" ht="30" x14ac:dyDescent="0.25">
      <c r="A23" s="40">
        <f t="shared" si="2"/>
        <v>5</v>
      </c>
      <c r="B23" s="62">
        <v>117041</v>
      </c>
      <c r="C23" s="63" t="s">
        <v>150</v>
      </c>
      <c r="D23" s="62">
        <v>12</v>
      </c>
      <c r="E23" s="65">
        <v>2.0833333333333332E-2</v>
      </c>
      <c r="F23" s="66">
        <f>H22+E23</f>
        <v>0.60763888888888895</v>
      </c>
      <c r="G23" s="34">
        <v>1.38888888888889E-2</v>
      </c>
      <c r="H23" s="31">
        <f t="shared" si="0"/>
        <v>0.6215277777777779</v>
      </c>
      <c r="I23" s="71"/>
    </row>
    <row r="24" spans="1:9" ht="30" x14ac:dyDescent="0.25">
      <c r="A24" s="40">
        <f t="shared" si="2"/>
        <v>6</v>
      </c>
      <c r="B24" s="62">
        <v>108834</v>
      </c>
      <c r="C24" s="63" t="s">
        <v>151</v>
      </c>
      <c r="D24" s="62">
        <v>5</v>
      </c>
      <c r="E24" s="65">
        <v>1.3888888888888888E-2</v>
      </c>
      <c r="F24" s="66">
        <f>H23+E24</f>
        <v>0.63541666666666674</v>
      </c>
      <c r="G24" s="34">
        <v>1.38888888888889E-2</v>
      </c>
      <c r="H24" s="31">
        <f t="shared" si="0"/>
        <v>0.64930555555555569</v>
      </c>
      <c r="I24" s="71"/>
    </row>
    <row r="25" spans="1:9" ht="30" x14ac:dyDescent="0.25">
      <c r="A25" s="40"/>
      <c r="B25" s="25" t="s">
        <v>74</v>
      </c>
      <c r="C25" s="67" t="s">
        <v>66</v>
      </c>
      <c r="D25" s="68">
        <v>29</v>
      </c>
      <c r="E25" s="28">
        <v>4.1666666666666664E-2</v>
      </c>
      <c r="F25" s="66">
        <f>H24+E25</f>
        <v>0.69097222222222232</v>
      </c>
      <c r="G25" s="34">
        <v>2.7777777777777776E-2</v>
      </c>
      <c r="H25" s="31">
        <f t="shared" si="0"/>
        <v>0.71875000000000011</v>
      </c>
      <c r="I25" s="39"/>
    </row>
    <row r="26" spans="1:9" ht="30" x14ac:dyDescent="0.25">
      <c r="A26" s="40"/>
      <c r="B26" s="43" t="s">
        <v>65</v>
      </c>
      <c r="C26" s="45" t="s">
        <v>66</v>
      </c>
      <c r="D26" s="46">
        <v>1.5</v>
      </c>
      <c r="E26" s="44">
        <v>3.472222222222222E-3</v>
      </c>
      <c r="F26" s="41">
        <f t="shared" si="1"/>
        <v>0.72222222222222232</v>
      </c>
      <c r="G26" s="30">
        <v>6.9444444444444441E-3</v>
      </c>
      <c r="H26" s="42">
        <f t="shared" si="0"/>
        <v>0.72916666666666674</v>
      </c>
      <c r="I26" s="23" t="s">
        <v>67</v>
      </c>
    </row>
    <row r="27" spans="1:9" x14ac:dyDescent="0.25">
      <c r="D27" s="47"/>
      <c r="E27" s="48"/>
      <c r="F27" s="48"/>
      <c r="G27" s="48"/>
      <c r="H27" s="48"/>
      <c r="I27" s="49"/>
    </row>
    <row r="28" spans="1:9" x14ac:dyDescent="0.25">
      <c r="B28" s="50" t="s">
        <v>75</v>
      </c>
      <c r="C28" s="51">
        <f>H26-F16</f>
        <v>0.33680555555555564</v>
      </c>
      <c r="D28" s="50"/>
      <c r="E28" s="50"/>
      <c r="F28" s="50"/>
      <c r="G28" s="50"/>
      <c r="H28" s="52"/>
    </row>
    <row r="29" spans="1:9" x14ac:dyDescent="0.25">
      <c r="B29" s="50" t="s">
        <v>76</v>
      </c>
      <c r="C29" s="53">
        <f>SUM(E16:E26)</f>
        <v>0.17708333333333329</v>
      </c>
      <c r="D29" s="50"/>
      <c r="E29" s="54"/>
      <c r="F29" s="50"/>
      <c r="G29" s="50"/>
      <c r="H29" s="55"/>
      <c r="I29" s="56"/>
    </row>
    <row r="30" spans="1:9" x14ac:dyDescent="0.25">
      <c r="B30" s="50" t="s">
        <v>77</v>
      </c>
      <c r="C30" s="51">
        <f>SUM(G16:G26)</f>
        <v>0.15972222222222224</v>
      </c>
      <c r="D30" s="50"/>
      <c r="E30" s="50"/>
      <c r="F30" s="50"/>
      <c r="G30" s="50"/>
      <c r="H30" s="55"/>
      <c r="I30" s="57"/>
    </row>
    <row r="31" spans="1:9" x14ac:dyDescent="0.25">
      <c r="B31" s="58"/>
      <c r="C31" s="58"/>
      <c r="E31" s="59"/>
      <c r="F31" s="59"/>
      <c r="G31" s="59"/>
      <c r="H31" s="59"/>
      <c r="I31" s="56"/>
    </row>
    <row r="32" spans="1:9" x14ac:dyDescent="0.25">
      <c r="B32" s="58"/>
      <c r="C32" s="60"/>
      <c r="E32" s="59"/>
      <c r="F32" s="59"/>
      <c r="G32" s="59"/>
      <c r="H32" s="59"/>
    </row>
    <row r="33" spans="2:9" s="6" customFormat="1" x14ac:dyDescent="0.25">
      <c r="B33" s="61"/>
      <c r="E33" s="7"/>
      <c r="F33" s="7"/>
      <c r="G33" s="7"/>
      <c r="H33" s="7"/>
      <c r="I33" s="7"/>
    </row>
    <row r="37" spans="2:9" x14ac:dyDescent="0.25">
      <c r="E37" s="59"/>
    </row>
    <row r="38" spans="2:9" x14ac:dyDescent="0.25">
      <c r="E38" s="59"/>
    </row>
  </sheetData>
  <mergeCells count="8"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workbookViewId="0">
      <selection activeCell="A39" sqref="A33:XFD39"/>
    </sheetView>
  </sheetViews>
  <sheetFormatPr defaultColWidth="10.42578125" defaultRowHeight="15" x14ac:dyDescent="0.25"/>
  <cols>
    <col min="1" max="1" width="4.140625" style="11" customWidth="1"/>
    <col min="2" max="2" width="26.28515625" style="11" customWidth="1"/>
    <col min="3" max="3" width="34.85546875" style="11" customWidth="1"/>
    <col min="4" max="4" width="14" style="11" customWidth="1"/>
    <col min="5" max="5" width="8.7109375" style="11" customWidth="1"/>
    <col min="6" max="7" width="10" style="11" customWidth="1"/>
    <col min="8" max="8" width="12.42578125" style="11" customWidth="1"/>
    <col min="9" max="9" width="19.42578125" style="11" customWidth="1"/>
    <col min="10" max="21" width="5.5703125" style="11" customWidth="1"/>
    <col min="22" max="16384" width="10.42578125" style="11"/>
  </cols>
  <sheetData>
    <row r="1" spans="1:10" s="7" customFormat="1" x14ac:dyDescent="0.25">
      <c r="A1" s="3"/>
      <c r="B1" s="3"/>
      <c r="C1" s="3"/>
      <c r="D1" s="4"/>
      <c r="E1" s="5"/>
      <c r="F1" s="6"/>
      <c r="G1" s="6"/>
      <c r="H1" s="6"/>
      <c r="I1" s="6"/>
      <c r="J1" s="6"/>
    </row>
    <row r="2" spans="1:10" s="7" customFormat="1" x14ac:dyDescent="0.25">
      <c r="D2" s="8"/>
      <c r="E2" s="9"/>
      <c r="F2" s="6"/>
      <c r="G2" s="6"/>
      <c r="H2" s="6"/>
      <c r="I2" s="6"/>
      <c r="J2" s="6"/>
    </row>
    <row r="3" spans="1:10" x14ac:dyDescent="0.25">
      <c r="A3" s="10"/>
      <c r="B3" s="10"/>
      <c r="C3" s="10"/>
      <c r="D3" s="10"/>
      <c r="E3" s="10"/>
      <c r="F3" s="10"/>
      <c r="G3" s="10"/>
      <c r="H3" s="10"/>
    </row>
    <row r="4" spans="1:10" x14ac:dyDescent="0.25">
      <c r="A4" s="12"/>
      <c r="B4" s="12"/>
      <c r="C4" s="193" t="s">
        <v>42</v>
      </c>
      <c r="D4" s="193"/>
      <c r="E4" s="193"/>
      <c r="F4" s="193"/>
      <c r="G4" s="193"/>
      <c r="H4" s="193"/>
    </row>
    <row r="5" spans="1:10" x14ac:dyDescent="0.25">
      <c r="A5" s="193" t="s">
        <v>78</v>
      </c>
      <c r="B5" s="193"/>
      <c r="C5" s="193"/>
      <c r="D5" s="193"/>
      <c r="E5" s="193"/>
      <c r="F5" s="193"/>
      <c r="G5" s="193"/>
      <c r="H5" s="193"/>
      <c r="I5" s="193"/>
    </row>
    <row r="6" spans="1:10" x14ac:dyDescent="0.25">
      <c r="A6" s="11" t="s">
        <v>44</v>
      </c>
      <c r="C6" s="13" t="s">
        <v>45</v>
      </c>
    </row>
    <row r="7" spans="1:10" x14ac:dyDescent="0.25">
      <c r="A7" s="11" t="s">
        <v>46</v>
      </c>
      <c r="C7" s="13" t="s">
        <v>27</v>
      </c>
      <c r="D7" s="14">
        <f>C10</f>
        <v>95.5</v>
      </c>
      <c r="E7" s="11" t="str">
        <f>C9</f>
        <v>воскресенье, понедельник</v>
      </c>
    </row>
    <row r="8" spans="1:10" x14ac:dyDescent="0.25">
      <c r="A8" s="11" t="s">
        <v>47</v>
      </c>
      <c r="C8" s="15"/>
    </row>
    <row r="9" spans="1:10" x14ac:dyDescent="0.25">
      <c r="A9" s="11" t="s">
        <v>48</v>
      </c>
      <c r="C9" s="13" t="s">
        <v>28</v>
      </c>
    </row>
    <row r="10" spans="1:10" x14ac:dyDescent="0.25">
      <c r="A10" s="11" t="s">
        <v>49</v>
      </c>
      <c r="C10" s="17">
        <f>SUM(D16:D32)</f>
        <v>95.5</v>
      </c>
    </row>
    <row r="11" spans="1:10" x14ac:dyDescent="0.25">
      <c r="A11" s="11" t="s">
        <v>50</v>
      </c>
      <c r="C11" s="13" t="s">
        <v>51</v>
      </c>
    </row>
    <row r="12" spans="1:10" x14ac:dyDescent="0.25">
      <c r="A12" s="18" t="s">
        <v>52</v>
      </c>
      <c r="B12" s="18"/>
      <c r="C12" s="19" t="s">
        <v>53</v>
      </c>
      <c r="D12" s="20"/>
      <c r="F12" s="19"/>
      <c r="G12" s="19"/>
    </row>
    <row r="13" spans="1:10" x14ac:dyDescent="0.25">
      <c r="C13" s="15"/>
      <c r="G13" s="21"/>
      <c r="H13" s="11" t="s">
        <v>145</v>
      </c>
    </row>
    <row r="14" spans="1:10" x14ac:dyDescent="0.25">
      <c r="A14" s="194" t="s">
        <v>55</v>
      </c>
      <c r="B14" s="196" t="s">
        <v>56</v>
      </c>
      <c r="C14" s="198" t="s">
        <v>57</v>
      </c>
      <c r="D14" s="196" t="s">
        <v>58</v>
      </c>
      <c r="E14" s="196" t="s">
        <v>59</v>
      </c>
      <c r="F14" s="196"/>
      <c r="G14" s="196"/>
      <c r="H14" s="196"/>
      <c r="I14" s="196" t="s">
        <v>60</v>
      </c>
    </row>
    <row r="15" spans="1:10" ht="45" x14ac:dyDescent="0.25">
      <c r="A15" s="195"/>
      <c r="B15" s="197"/>
      <c r="C15" s="199"/>
      <c r="D15" s="200"/>
      <c r="E15" s="23" t="s">
        <v>61</v>
      </c>
      <c r="F15" s="23" t="s">
        <v>62</v>
      </c>
      <c r="G15" s="23" t="s">
        <v>63</v>
      </c>
      <c r="H15" s="23" t="s">
        <v>64</v>
      </c>
      <c r="I15" s="196"/>
    </row>
    <row r="16" spans="1:10" ht="30" x14ac:dyDescent="0.25">
      <c r="A16" s="24"/>
      <c r="B16" s="25" t="s">
        <v>65</v>
      </c>
      <c r="C16" s="26" t="s">
        <v>66</v>
      </c>
      <c r="D16" s="27"/>
      <c r="E16" s="28"/>
      <c r="F16" s="29">
        <v>0.3923611111111111</v>
      </c>
      <c r="G16" s="30">
        <v>6.9444444444444441E-3</v>
      </c>
      <c r="H16" s="31">
        <f t="shared" ref="H16:H25" si="0">F16+G16</f>
        <v>0.39930555555555552</v>
      </c>
      <c r="I16" s="32" t="s">
        <v>67</v>
      </c>
    </row>
    <row r="17" spans="1:9" x14ac:dyDescent="0.25">
      <c r="A17" s="24"/>
      <c r="B17" s="25"/>
      <c r="C17" s="33" t="s">
        <v>68</v>
      </c>
      <c r="D17" s="27">
        <v>1.5</v>
      </c>
      <c r="E17" s="28">
        <v>3.4722222222222099E-3</v>
      </c>
      <c r="F17" s="29">
        <f t="shared" ref="F17:F25" si="1">H16+E17</f>
        <v>0.40277777777777773</v>
      </c>
      <c r="G17" s="34">
        <v>2.7777777777777776E-2</v>
      </c>
      <c r="H17" s="31">
        <f t="shared" si="0"/>
        <v>0.43055555555555552</v>
      </c>
      <c r="I17" s="35"/>
    </row>
    <row r="18" spans="1:9" ht="45" x14ac:dyDescent="0.25">
      <c r="A18" s="24"/>
      <c r="B18" s="36" t="s">
        <v>69</v>
      </c>
      <c r="C18" s="37" t="s">
        <v>66</v>
      </c>
      <c r="D18" s="27">
        <v>1.5</v>
      </c>
      <c r="E18" s="38">
        <v>3.472222222222222E-3</v>
      </c>
      <c r="F18" s="29">
        <f t="shared" si="1"/>
        <v>0.43402777777777773</v>
      </c>
      <c r="G18" s="34">
        <v>6.9444444444444441E-3</v>
      </c>
      <c r="H18" s="31">
        <f t="shared" si="0"/>
        <v>0.44097222222222215</v>
      </c>
      <c r="I18" s="39" t="s">
        <v>70</v>
      </c>
    </row>
    <row r="19" spans="1:9" ht="22.5" customHeight="1" x14ac:dyDescent="0.25">
      <c r="A19" s="40">
        <v>1</v>
      </c>
      <c r="B19" s="62">
        <v>108815</v>
      </c>
      <c r="C19" s="63" t="s">
        <v>147</v>
      </c>
      <c r="D19" s="62">
        <v>17</v>
      </c>
      <c r="E19" s="65">
        <v>2.7777777777777776E-2</v>
      </c>
      <c r="F19" s="29">
        <f t="shared" si="1"/>
        <v>0.46874999999999994</v>
      </c>
      <c r="G19" s="34">
        <v>1.3888888888888888E-2</v>
      </c>
      <c r="H19" s="31">
        <f t="shared" si="0"/>
        <v>0.48263888888888884</v>
      </c>
      <c r="I19" s="71"/>
    </row>
    <row r="20" spans="1:9" ht="30" customHeight="1" x14ac:dyDescent="0.25">
      <c r="A20" s="40">
        <f t="shared" ref="A20:A23" si="2">A19+1</f>
        <v>2</v>
      </c>
      <c r="B20" s="62">
        <v>108851</v>
      </c>
      <c r="C20" s="63" t="s">
        <v>148</v>
      </c>
      <c r="D20" s="62">
        <v>26</v>
      </c>
      <c r="E20" s="65">
        <v>4.8611111111111112E-2</v>
      </c>
      <c r="F20" s="29">
        <f t="shared" si="1"/>
        <v>0.53125</v>
      </c>
      <c r="G20" s="34">
        <v>1.38888888888889E-2</v>
      </c>
      <c r="H20" s="31">
        <f t="shared" si="0"/>
        <v>0.54513888888888895</v>
      </c>
      <c r="I20" s="71"/>
    </row>
    <row r="21" spans="1:9" ht="30" customHeight="1" x14ac:dyDescent="0.25">
      <c r="A21" s="40">
        <f t="shared" si="2"/>
        <v>3</v>
      </c>
      <c r="B21" s="62">
        <v>117148</v>
      </c>
      <c r="C21" s="63" t="s">
        <v>149</v>
      </c>
      <c r="D21" s="62">
        <v>2</v>
      </c>
      <c r="E21" s="65">
        <v>6.9444444444444441E-3</v>
      </c>
      <c r="F21" s="66">
        <f>H20+E21</f>
        <v>0.55208333333333337</v>
      </c>
      <c r="G21" s="34">
        <v>1.38888888888889E-2</v>
      </c>
      <c r="H21" s="31">
        <f t="shared" si="0"/>
        <v>0.56597222222222232</v>
      </c>
      <c r="I21" s="71"/>
    </row>
    <row r="22" spans="1:9" ht="15" customHeight="1" x14ac:dyDescent="0.25">
      <c r="A22" s="40">
        <f t="shared" si="2"/>
        <v>4</v>
      </c>
      <c r="B22" s="62">
        <v>117041</v>
      </c>
      <c r="C22" s="63" t="s">
        <v>150</v>
      </c>
      <c r="D22" s="62">
        <v>12</v>
      </c>
      <c r="E22" s="65">
        <v>2.0833333333333332E-2</v>
      </c>
      <c r="F22" s="66">
        <f>H21+E22</f>
        <v>0.58680555555555569</v>
      </c>
      <c r="G22" s="34">
        <v>1.38888888888889E-2</v>
      </c>
      <c r="H22" s="31">
        <f t="shared" si="0"/>
        <v>0.60069444444444464</v>
      </c>
      <c r="I22" s="71"/>
    </row>
    <row r="23" spans="1:9" ht="30" x14ac:dyDescent="0.25">
      <c r="A23" s="40">
        <f t="shared" si="2"/>
        <v>5</v>
      </c>
      <c r="B23" s="62">
        <v>108834</v>
      </c>
      <c r="C23" s="63" t="s">
        <v>151</v>
      </c>
      <c r="D23" s="62">
        <v>5</v>
      </c>
      <c r="E23" s="65">
        <v>1.3888888888888888E-2</v>
      </c>
      <c r="F23" s="66">
        <f>H22+E23</f>
        <v>0.61458333333333348</v>
      </c>
      <c r="G23" s="34">
        <v>1.38888888888889E-2</v>
      </c>
      <c r="H23" s="31">
        <f t="shared" si="0"/>
        <v>0.62847222222222243</v>
      </c>
      <c r="I23" s="71"/>
    </row>
    <row r="24" spans="1:9" ht="30" x14ac:dyDescent="0.25">
      <c r="A24" s="40"/>
      <c r="B24" s="25" t="s">
        <v>74</v>
      </c>
      <c r="C24" s="67" t="s">
        <v>66</v>
      </c>
      <c r="D24" s="68">
        <v>29</v>
      </c>
      <c r="E24" s="28">
        <v>4.1666666666666664E-2</v>
      </c>
      <c r="F24" s="66">
        <f>H23+E24</f>
        <v>0.67013888888888906</v>
      </c>
      <c r="G24" s="34">
        <v>2.7777777777777776E-2</v>
      </c>
      <c r="H24" s="31">
        <f t="shared" si="0"/>
        <v>0.69791666666666685</v>
      </c>
      <c r="I24" s="39"/>
    </row>
    <row r="25" spans="1:9" ht="30" x14ac:dyDescent="0.25">
      <c r="A25" s="40"/>
      <c r="B25" s="43" t="s">
        <v>65</v>
      </c>
      <c r="C25" s="45" t="s">
        <v>66</v>
      </c>
      <c r="D25" s="46">
        <v>1.5</v>
      </c>
      <c r="E25" s="44">
        <v>3.472222222222222E-3</v>
      </c>
      <c r="F25" s="41">
        <f t="shared" si="1"/>
        <v>0.70138888888888906</v>
      </c>
      <c r="G25" s="30">
        <v>6.9444444444444441E-3</v>
      </c>
      <c r="H25" s="42">
        <f t="shared" si="0"/>
        <v>0.70833333333333348</v>
      </c>
      <c r="I25" s="23" t="s">
        <v>67</v>
      </c>
    </row>
    <row r="26" spans="1:9" x14ac:dyDescent="0.25">
      <c r="D26" s="47"/>
      <c r="E26" s="48"/>
      <c r="F26" s="48"/>
      <c r="G26" s="48"/>
      <c r="H26" s="48"/>
      <c r="I26" s="49"/>
    </row>
    <row r="27" spans="1:9" x14ac:dyDescent="0.25">
      <c r="B27" s="50" t="s">
        <v>75</v>
      </c>
      <c r="C27" s="51">
        <f>H25-F16</f>
        <v>0.31597222222222238</v>
      </c>
      <c r="D27" s="50"/>
      <c r="E27" s="50"/>
      <c r="F27" s="50"/>
      <c r="G27" s="50"/>
      <c r="H27" s="52"/>
    </row>
    <row r="28" spans="1:9" x14ac:dyDescent="0.25">
      <c r="B28" s="50" t="s">
        <v>76</v>
      </c>
      <c r="C28" s="53">
        <f>SUM(E16:E25)</f>
        <v>0.17013888888888884</v>
      </c>
      <c r="D28" s="50"/>
      <c r="E28" s="54"/>
      <c r="F28" s="50"/>
      <c r="G28" s="50"/>
      <c r="H28" s="55"/>
      <c r="I28" s="56"/>
    </row>
    <row r="29" spans="1:9" x14ac:dyDescent="0.25">
      <c r="B29" s="50" t="s">
        <v>77</v>
      </c>
      <c r="C29" s="51">
        <f>SUM(G16:G25)</f>
        <v>0.14583333333333337</v>
      </c>
      <c r="D29" s="50"/>
      <c r="E29" s="50"/>
      <c r="F29" s="50"/>
      <c r="G29" s="50"/>
      <c r="H29" s="55"/>
      <c r="I29" s="57"/>
    </row>
    <row r="30" spans="1:9" x14ac:dyDescent="0.25">
      <c r="B30" s="58"/>
      <c r="C30" s="58"/>
      <c r="E30" s="59"/>
      <c r="F30" s="59"/>
      <c r="G30" s="59"/>
      <c r="H30" s="59"/>
      <c r="I30" s="56"/>
    </row>
    <row r="31" spans="1:9" x14ac:dyDescent="0.25">
      <c r="B31" s="58"/>
      <c r="C31" s="60"/>
      <c r="E31" s="59"/>
      <c r="F31" s="59"/>
      <c r="G31" s="59"/>
      <c r="H31" s="59"/>
    </row>
    <row r="32" spans="1:9" s="6" customFormat="1" x14ac:dyDescent="0.25">
      <c r="B32" s="61"/>
      <c r="E32" s="7"/>
      <c r="F32" s="7"/>
      <c r="G32" s="7"/>
      <c r="H32" s="7"/>
      <c r="I32" s="7"/>
    </row>
    <row r="36" spans="5:5" x14ac:dyDescent="0.25">
      <c r="E36" s="59"/>
    </row>
    <row r="37" spans="5:5" x14ac:dyDescent="0.25">
      <c r="E37" s="59"/>
    </row>
  </sheetData>
  <mergeCells count="8"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C31" sqref="C31"/>
    </sheetView>
  </sheetViews>
  <sheetFormatPr defaultColWidth="10.42578125" defaultRowHeight="15" x14ac:dyDescent="0.25"/>
  <cols>
    <col min="1" max="1" width="4.140625" style="11" customWidth="1"/>
    <col min="2" max="2" width="26.28515625" style="11" customWidth="1"/>
    <col min="3" max="3" width="34.85546875" style="11" customWidth="1"/>
    <col min="4" max="4" width="14" style="11" customWidth="1"/>
    <col min="5" max="5" width="8.7109375" style="11" customWidth="1"/>
    <col min="6" max="7" width="10" style="11" customWidth="1"/>
    <col min="8" max="8" width="12.42578125" style="11" customWidth="1"/>
    <col min="9" max="9" width="19.42578125" style="11" customWidth="1"/>
    <col min="10" max="21" width="5.5703125" style="11" customWidth="1"/>
    <col min="22" max="16384" width="10.42578125" style="11"/>
  </cols>
  <sheetData>
    <row r="1" spans="1:10" s="7" customFormat="1" x14ac:dyDescent="0.25">
      <c r="A1" s="3"/>
      <c r="B1" s="3"/>
      <c r="C1" s="3"/>
      <c r="D1" s="4"/>
      <c r="E1" s="5"/>
      <c r="F1" s="6"/>
      <c r="G1" s="6"/>
      <c r="H1" s="6"/>
      <c r="I1" s="6"/>
      <c r="J1" s="6"/>
    </row>
    <row r="2" spans="1:10" s="7" customFormat="1" x14ac:dyDescent="0.25">
      <c r="D2" s="8"/>
      <c r="E2" s="9"/>
      <c r="F2" s="6"/>
      <c r="G2" s="6"/>
      <c r="H2" s="6"/>
      <c r="I2" s="6"/>
      <c r="J2" s="6"/>
    </row>
    <row r="3" spans="1:10" x14ac:dyDescent="0.25">
      <c r="A3" s="10"/>
      <c r="B3" s="10"/>
      <c r="C3" s="10"/>
      <c r="D3" s="10"/>
      <c r="E3" s="10"/>
      <c r="F3" s="10"/>
      <c r="G3" s="10"/>
      <c r="H3" s="10"/>
    </row>
    <row r="4" spans="1:10" x14ac:dyDescent="0.25">
      <c r="A4" s="12"/>
      <c r="B4" s="12"/>
      <c r="C4" s="193" t="s">
        <v>42</v>
      </c>
      <c r="D4" s="193"/>
      <c r="E4" s="193"/>
      <c r="F4" s="193"/>
      <c r="G4" s="193"/>
      <c r="H4" s="193"/>
    </row>
    <row r="5" spans="1:10" x14ac:dyDescent="0.25">
      <c r="A5" s="193" t="s">
        <v>152</v>
      </c>
      <c r="B5" s="193"/>
      <c r="C5" s="193"/>
      <c r="D5" s="193"/>
      <c r="E5" s="193"/>
      <c r="F5" s="193"/>
      <c r="G5" s="193"/>
      <c r="H5" s="193"/>
      <c r="I5" s="193"/>
    </row>
    <row r="6" spans="1:10" x14ac:dyDescent="0.25">
      <c r="A6" s="11" t="s">
        <v>44</v>
      </c>
      <c r="C6" s="13" t="s">
        <v>45</v>
      </c>
    </row>
    <row r="7" spans="1:10" x14ac:dyDescent="0.25">
      <c r="A7" s="11" t="s">
        <v>46</v>
      </c>
      <c r="C7" s="13" t="s">
        <v>29</v>
      </c>
      <c r="D7" s="14">
        <f>C10</f>
        <v>98</v>
      </c>
      <c r="E7" s="11" t="str">
        <f>C9</f>
        <v>воскресенье, понедельник</v>
      </c>
    </row>
    <row r="8" spans="1:10" x14ac:dyDescent="0.25">
      <c r="A8" s="11" t="s">
        <v>47</v>
      </c>
      <c r="C8" s="15"/>
    </row>
    <row r="9" spans="1:10" x14ac:dyDescent="0.25">
      <c r="A9" s="11" t="s">
        <v>48</v>
      </c>
      <c r="C9" s="13" t="s">
        <v>28</v>
      </c>
    </row>
    <row r="10" spans="1:10" x14ac:dyDescent="0.25">
      <c r="A10" s="11" t="s">
        <v>49</v>
      </c>
      <c r="C10" s="17">
        <f>SUM(D16:D31)</f>
        <v>98</v>
      </c>
    </row>
    <row r="11" spans="1:10" x14ac:dyDescent="0.25">
      <c r="A11" s="11" t="s">
        <v>50</v>
      </c>
      <c r="C11" s="13" t="s">
        <v>51</v>
      </c>
    </row>
    <row r="12" spans="1:10" x14ac:dyDescent="0.25">
      <c r="A12" s="18" t="s">
        <v>52</v>
      </c>
      <c r="B12" s="18"/>
      <c r="C12" s="19" t="s">
        <v>53</v>
      </c>
      <c r="D12" s="20"/>
      <c r="F12" s="19"/>
      <c r="G12" s="19"/>
    </row>
    <row r="13" spans="1:10" x14ac:dyDescent="0.25">
      <c r="C13" s="15"/>
      <c r="G13" s="21"/>
      <c r="H13" s="11" t="s">
        <v>153</v>
      </c>
    </row>
    <row r="14" spans="1:10" x14ac:dyDescent="0.25">
      <c r="A14" s="194" t="s">
        <v>55</v>
      </c>
      <c r="B14" s="196" t="s">
        <v>56</v>
      </c>
      <c r="C14" s="198" t="s">
        <v>57</v>
      </c>
      <c r="D14" s="196" t="s">
        <v>58</v>
      </c>
      <c r="E14" s="196" t="s">
        <v>59</v>
      </c>
      <c r="F14" s="196"/>
      <c r="G14" s="196"/>
      <c r="H14" s="196"/>
      <c r="I14" s="196" t="s">
        <v>60</v>
      </c>
    </row>
    <row r="15" spans="1:10" ht="45" x14ac:dyDescent="0.25">
      <c r="A15" s="195"/>
      <c r="B15" s="197"/>
      <c r="C15" s="199"/>
      <c r="D15" s="200"/>
      <c r="E15" s="23" t="s">
        <v>61</v>
      </c>
      <c r="F15" s="23" t="s">
        <v>62</v>
      </c>
      <c r="G15" s="23" t="s">
        <v>63</v>
      </c>
      <c r="H15" s="23" t="s">
        <v>64</v>
      </c>
      <c r="I15" s="196"/>
    </row>
    <row r="16" spans="1:10" ht="30" x14ac:dyDescent="0.25">
      <c r="A16" s="24"/>
      <c r="B16" s="25" t="s">
        <v>65</v>
      </c>
      <c r="C16" s="26" t="s">
        <v>66</v>
      </c>
      <c r="D16" s="27"/>
      <c r="E16" s="28">
        <v>0</v>
      </c>
      <c r="F16" s="29">
        <v>0.3923611111111111</v>
      </c>
      <c r="G16" s="30">
        <v>6.9444444444444441E-3</v>
      </c>
      <c r="H16" s="31">
        <f t="shared" ref="H16:H26" si="0">F16+G16</f>
        <v>0.39930555555555552</v>
      </c>
      <c r="I16" s="32" t="s">
        <v>67</v>
      </c>
    </row>
    <row r="17" spans="1:10" x14ac:dyDescent="0.25">
      <c r="A17" s="24"/>
      <c r="B17" s="25"/>
      <c r="C17" s="33" t="s">
        <v>68</v>
      </c>
      <c r="D17" s="27">
        <v>1.5</v>
      </c>
      <c r="E17" s="28">
        <v>3.4722222222222099E-3</v>
      </c>
      <c r="F17" s="29">
        <f t="shared" ref="F17:F26" si="1">H16+E17</f>
        <v>0.40277777777777773</v>
      </c>
      <c r="G17" s="34">
        <v>2.7777777777777776E-2</v>
      </c>
      <c r="H17" s="31">
        <f t="shared" si="0"/>
        <v>0.43055555555555552</v>
      </c>
      <c r="I17" s="35"/>
    </row>
    <row r="18" spans="1:10" ht="45" x14ac:dyDescent="0.25">
      <c r="A18" s="24"/>
      <c r="B18" s="36" t="s">
        <v>69</v>
      </c>
      <c r="C18" s="37" t="s">
        <v>66</v>
      </c>
      <c r="D18" s="27">
        <v>1.5</v>
      </c>
      <c r="E18" s="38">
        <v>3.472222222222222E-3</v>
      </c>
      <c r="F18" s="29">
        <f t="shared" si="1"/>
        <v>0.43402777777777773</v>
      </c>
      <c r="G18" s="34">
        <v>6.9444444444444441E-3</v>
      </c>
      <c r="H18" s="31">
        <f t="shared" si="0"/>
        <v>0.44097222222222215</v>
      </c>
      <c r="I18" s="39" t="s">
        <v>70</v>
      </c>
    </row>
    <row r="19" spans="1:10" ht="30" x14ac:dyDescent="0.25">
      <c r="A19" s="40">
        <v>1</v>
      </c>
      <c r="B19" s="62">
        <v>108814</v>
      </c>
      <c r="C19" s="63" t="s">
        <v>154</v>
      </c>
      <c r="D19" s="62">
        <v>29</v>
      </c>
      <c r="E19" s="65">
        <v>4.1666666666666664E-2</v>
      </c>
      <c r="F19" s="29">
        <f t="shared" si="1"/>
        <v>0.48263888888888884</v>
      </c>
      <c r="G19" s="34">
        <v>1.3888888888888888E-2</v>
      </c>
      <c r="H19" s="31">
        <f t="shared" si="0"/>
        <v>0.49652777777777773</v>
      </c>
      <c r="I19" s="205" t="s">
        <v>155</v>
      </c>
    </row>
    <row r="20" spans="1:10" ht="30" customHeight="1" x14ac:dyDescent="0.25">
      <c r="A20" s="40">
        <f>A19+1</f>
        <v>2</v>
      </c>
      <c r="B20" s="62">
        <v>117546</v>
      </c>
      <c r="C20" s="63" t="s">
        <v>156</v>
      </c>
      <c r="D20" s="62">
        <v>18</v>
      </c>
      <c r="E20" s="65">
        <v>2.7777777777777776E-2</v>
      </c>
      <c r="F20" s="29">
        <f t="shared" si="1"/>
        <v>0.52430555555555547</v>
      </c>
      <c r="G20" s="34">
        <v>1.38888888888889E-2</v>
      </c>
      <c r="H20" s="31">
        <f t="shared" si="0"/>
        <v>0.53819444444444442</v>
      </c>
      <c r="I20" s="206"/>
    </row>
    <row r="21" spans="1:10" ht="30" x14ac:dyDescent="0.25">
      <c r="A21" s="40">
        <f t="shared" ref="A21:A24" si="2">A20+1</f>
        <v>3</v>
      </c>
      <c r="B21" s="62">
        <v>115404</v>
      </c>
      <c r="C21" s="63" t="s">
        <v>156</v>
      </c>
      <c r="D21" s="62">
        <v>0.5</v>
      </c>
      <c r="E21" s="65">
        <v>3.472222222222222E-3</v>
      </c>
      <c r="F21" s="66">
        <f>H20+E21</f>
        <v>0.54166666666666663</v>
      </c>
      <c r="G21" s="34">
        <v>1.0416666666666666E-2</v>
      </c>
      <c r="H21" s="31">
        <f t="shared" si="0"/>
        <v>0.55208333333333326</v>
      </c>
      <c r="I21" s="206"/>
    </row>
    <row r="22" spans="1:10" ht="30" x14ac:dyDescent="0.25">
      <c r="A22" s="40">
        <f t="shared" si="2"/>
        <v>4</v>
      </c>
      <c r="B22" s="62">
        <v>117403</v>
      </c>
      <c r="C22" s="63" t="s">
        <v>157</v>
      </c>
      <c r="D22" s="62">
        <v>2</v>
      </c>
      <c r="E22" s="65">
        <v>6.9444444444444441E-3</v>
      </c>
      <c r="F22" s="66">
        <f>H21+E22</f>
        <v>0.55902777777777768</v>
      </c>
      <c r="G22" s="34">
        <v>1.38888888888889E-2</v>
      </c>
      <c r="H22" s="31">
        <f t="shared" si="0"/>
        <v>0.57291666666666663</v>
      </c>
      <c r="I22" s="206"/>
    </row>
    <row r="23" spans="1:10" x14ac:dyDescent="0.25">
      <c r="A23" s="40">
        <f t="shared" si="2"/>
        <v>5</v>
      </c>
      <c r="B23" s="62">
        <v>117628</v>
      </c>
      <c r="C23" s="63" t="s">
        <v>158</v>
      </c>
      <c r="D23" s="62">
        <v>7.5</v>
      </c>
      <c r="E23" s="65">
        <v>1.3888888888888888E-2</v>
      </c>
      <c r="F23" s="66">
        <f>H22+E23</f>
        <v>0.58680555555555547</v>
      </c>
      <c r="G23" s="34">
        <v>1.38888888888889E-2</v>
      </c>
      <c r="H23" s="31">
        <f t="shared" si="0"/>
        <v>0.60069444444444442</v>
      </c>
      <c r="I23" s="206"/>
    </row>
    <row r="24" spans="1:10" x14ac:dyDescent="0.25">
      <c r="A24" s="40">
        <f t="shared" si="2"/>
        <v>6</v>
      </c>
      <c r="B24" s="62">
        <v>117216</v>
      </c>
      <c r="C24" s="63" t="s">
        <v>159</v>
      </c>
      <c r="D24" s="62">
        <v>1.5</v>
      </c>
      <c r="E24" s="65">
        <v>6.9444444444444441E-3</v>
      </c>
      <c r="F24" s="66">
        <f>H23+E24</f>
        <v>0.60763888888888884</v>
      </c>
      <c r="G24" s="34">
        <v>1.38888888888889E-2</v>
      </c>
      <c r="H24" s="31">
        <f t="shared" si="0"/>
        <v>0.62152777777777779</v>
      </c>
      <c r="I24" s="207"/>
      <c r="J24" s="11" t="s">
        <v>160</v>
      </c>
    </row>
    <row r="25" spans="1:10" ht="30" x14ac:dyDescent="0.25">
      <c r="A25" s="40"/>
      <c r="B25" s="25" t="s">
        <v>74</v>
      </c>
      <c r="C25" s="67" t="s">
        <v>66</v>
      </c>
      <c r="D25" s="68">
        <v>35</v>
      </c>
      <c r="E25" s="28">
        <v>4.8611111111111112E-2</v>
      </c>
      <c r="F25" s="66">
        <f>H24+E25</f>
        <v>0.67013888888888895</v>
      </c>
      <c r="G25" s="34">
        <v>2.7777777777777776E-2</v>
      </c>
      <c r="H25" s="31">
        <f t="shared" si="0"/>
        <v>0.69791666666666674</v>
      </c>
      <c r="I25" s="39"/>
    </row>
    <row r="26" spans="1:10" ht="30" x14ac:dyDescent="0.25">
      <c r="A26" s="40"/>
      <c r="B26" s="25" t="s">
        <v>65</v>
      </c>
      <c r="C26" s="72" t="s">
        <v>66</v>
      </c>
      <c r="D26" s="73">
        <v>1.5</v>
      </c>
      <c r="E26" s="28">
        <v>3.472222222222222E-3</v>
      </c>
      <c r="F26" s="29">
        <f t="shared" si="1"/>
        <v>0.70138888888888895</v>
      </c>
      <c r="G26" s="30">
        <v>6.9444444444444441E-3</v>
      </c>
      <c r="H26" s="31">
        <f t="shared" si="0"/>
        <v>0.70833333333333337</v>
      </c>
      <c r="I26" s="32" t="s">
        <v>67</v>
      </c>
    </row>
    <row r="27" spans="1:10" x14ac:dyDescent="0.25">
      <c r="D27" s="47"/>
      <c r="E27" s="48"/>
      <c r="F27" s="48"/>
      <c r="G27" s="48"/>
      <c r="H27" s="48"/>
      <c r="I27" s="49"/>
    </row>
    <row r="28" spans="1:10" x14ac:dyDescent="0.25">
      <c r="B28" s="50" t="s">
        <v>75</v>
      </c>
      <c r="C28" s="51">
        <f>H26-F16</f>
        <v>0.31597222222222227</v>
      </c>
      <c r="D28" s="50"/>
      <c r="E28" s="50"/>
      <c r="F28" s="50"/>
      <c r="G28" s="50"/>
      <c r="H28" s="52"/>
    </row>
    <row r="29" spans="1:10" x14ac:dyDescent="0.25">
      <c r="B29" s="50" t="s">
        <v>76</v>
      </c>
      <c r="C29" s="53">
        <f>SUM(E16:E26)</f>
        <v>0.15972222222222218</v>
      </c>
      <c r="D29" s="50"/>
      <c r="E29" s="54"/>
      <c r="F29" s="50"/>
      <c r="G29" s="50"/>
      <c r="H29" s="55"/>
      <c r="I29" s="56"/>
    </row>
    <row r="30" spans="1:10" x14ac:dyDescent="0.25">
      <c r="B30" s="50" t="s">
        <v>77</v>
      </c>
      <c r="C30" s="51">
        <f>SUM(G16:G26)</f>
        <v>0.15625000000000003</v>
      </c>
      <c r="D30" s="50"/>
      <c r="E30" s="50"/>
      <c r="F30" s="50"/>
      <c r="G30" s="50"/>
      <c r="H30" s="55"/>
      <c r="I30" s="57"/>
    </row>
    <row r="31" spans="1:10" x14ac:dyDescent="0.25">
      <c r="B31" s="58"/>
      <c r="C31" s="58"/>
      <c r="E31" s="59"/>
      <c r="F31" s="59"/>
      <c r="G31" s="59"/>
      <c r="H31" s="59"/>
      <c r="I31" s="56"/>
    </row>
    <row r="32" spans="1:10" x14ac:dyDescent="0.25">
      <c r="B32" s="58"/>
      <c r="C32" s="60"/>
      <c r="E32" s="59"/>
      <c r="F32" s="59"/>
      <c r="G32" s="59"/>
      <c r="H32" s="59"/>
    </row>
    <row r="33" spans="2:9" s="6" customFormat="1" x14ac:dyDescent="0.25">
      <c r="B33" s="61"/>
      <c r="E33" s="7"/>
      <c r="F33" s="7"/>
      <c r="G33" s="7"/>
      <c r="H33" s="7"/>
      <c r="I33" s="7"/>
    </row>
    <row r="37" spans="2:9" x14ac:dyDescent="0.25">
      <c r="E37" s="59"/>
    </row>
    <row r="38" spans="2:9" x14ac:dyDescent="0.25">
      <c r="E38" s="59"/>
    </row>
  </sheetData>
  <mergeCells count="9">
    <mergeCell ref="I19:I24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workbookViewId="0">
      <selection activeCell="A38" sqref="A32:XFD38"/>
    </sheetView>
  </sheetViews>
  <sheetFormatPr defaultColWidth="10.42578125" defaultRowHeight="15" x14ac:dyDescent="0.25"/>
  <cols>
    <col min="1" max="1" width="4.140625" style="11" customWidth="1"/>
    <col min="2" max="2" width="26.28515625" style="11" customWidth="1"/>
    <col min="3" max="3" width="34.85546875" style="11" customWidth="1"/>
    <col min="4" max="4" width="14" style="11" customWidth="1"/>
    <col min="5" max="5" width="8.7109375" style="11" customWidth="1"/>
    <col min="6" max="7" width="10" style="11" customWidth="1"/>
    <col min="8" max="8" width="12.42578125" style="11" customWidth="1"/>
    <col min="9" max="9" width="19.42578125" style="11" customWidth="1"/>
    <col min="10" max="21" width="5.5703125" style="11" customWidth="1"/>
    <col min="22" max="16384" width="10.42578125" style="11"/>
  </cols>
  <sheetData>
    <row r="1" spans="1:10" s="7" customFormat="1" x14ac:dyDescent="0.25">
      <c r="A1" s="3"/>
      <c r="B1" s="3"/>
      <c r="C1" s="3"/>
      <c r="D1" s="4"/>
      <c r="E1" s="5"/>
      <c r="F1" s="6"/>
      <c r="G1" s="6"/>
      <c r="H1" s="6"/>
      <c r="I1" s="6"/>
      <c r="J1" s="6"/>
    </row>
    <row r="2" spans="1:10" s="7" customFormat="1" x14ac:dyDescent="0.25">
      <c r="D2" s="8"/>
      <c r="E2" s="9"/>
      <c r="F2" s="6"/>
      <c r="G2" s="6"/>
      <c r="H2" s="6"/>
      <c r="I2" s="6"/>
      <c r="J2" s="6"/>
    </row>
    <row r="3" spans="1:10" x14ac:dyDescent="0.25">
      <c r="A3" s="10"/>
      <c r="B3" s="10"/>
      <c r="C3" s="10"/>
      <c r="D3" s="10"/>
      <c r="E3" s="10"/>
      <c r="F3" s="10"/>
      <c r="G3" s="10"/>
      <c r="H3" s="10"/>
    </row>
    <row r="4" spans="1:10" x14ac:dyDescent="0.25">
      <c r="A4" s="12"/>
      <c r="B4" s="12"/>
      <c r="C4" s="193" t="s">
        <v>42</v>
      </c>
      <c r="D4" s="193"/>
      <c r="E4" s="193"/>
      <c r="F4" s="193"/>
      <c r="G4" s="193"/>
      <c r="H4" s="193"/>
    </row>
    <row r="5" spans="1:10" x14ac:dyDescent="0.25">
      <c r="A5" s="193" t="s">
        <v>78</v>
      </c>
      <c r="B5" s="193"/>
      <c r="C5" s="193"/>
      <c r="D5" s="193"/>
      <c r="E5" s="193"/>
      <c r="F5" s="193"/>
      <c r="G5" s="193"/>
      <c r="H5" s="193"/>
      <c r="I5" s="193"/>
    </row>
    <row r="6" spans="1:10" x14ac:dyDescent="0.25">
      <c r="A6" s="11" t="s">
        <v>44</v>
      </c>
      <c r="C6" s="13" t="s">
        <v>45</v>
      </c>
    </row>
    <row r="7" spans="1:10" x14ac:dyDescent="0.25">
      <c r="A7" s="11" t="s">
        <v>46</v>
      </c>
      <c r="C7" s="13" t="s">
        <v>30</v>
      </c>
      <c r="D7" s="14">
        <f>C10</f>
        <v>96.03944666469468</v>
      </c>
      <c r="E7" s="11" t="str">
        <f>C9</f>
        <v>воскресенье, понедельник</v>
      </c>
    </row>
    <row r="8" spans="1:10" x14ac:dyDescent="0.25">
      <c r="A8" s="11" t="s">
        <v>47</v>
      </c>
      <c r="C8" s="15"/>
    </row>
    <row r="9" spans="1:10" x14ac:dyDescent="0.25">
      <c r="A9" s="11" t="s">
        <v>48</v>
      </c>
      <c r="C9" s="13" t="s">
        <v>28</v>
      </c>
    </row>
    <row r="10" spans="1:10" x14ac:dyDescent="0.25">
      <c r="A10" s="11" t="s">
        <v>49</v>
      </c>
      <c r="C10" s="17">
        <f>SUM(D16:D31)</f>
        <v>96.03944666469468</v>
      </c>
    </row>
    <row r="11" spans="1:10" x14ac:dyDescent="0.25">
      <c r="A11" s="11" t="s">
        <v>50</v>
      </c>
      <c r="C11" s="13" t="s">
        <v>51</v>
      </c>
    </row>
    <row r="12" spans="1:10" x14ac:dyDescent="0.25">
      <c r="A12" s="18" t="s">
        <v>52</v>
      </c>
      <c r="B12" s="18"/>
      <c r="C12" s="19" t="s">
        <v>53</v>
      </c>
      <c r="D12" s="20"/>
      <c r="F12" s="19"/>
      <c r="G12" s="19"/>
    </row>
    <row r="13" spans="1:10" x14ac:dyDescent="0.25">
      <c r="C13" s="15"/>
      <c r="G13" s="21"/>
      <c r="H13" s="11" t="s">
        <v>54</v>
      </c>
    </row>
    <row r="14" spans="1:10" x14ac:dyDescent="0.25">
      <c r="A14" s="194" t="s">
        <v>55</v>
      </c>
      <c r="B14" s="196" t="s">
        <v>56</v>
      </c>
      <c r="C14" s="198" t="s">
        <v>57</v>
      </c>
      <c r="D14" s="196" t="s">
        <v>58</v>
      </c>
      <c r="E14" s="196" t="s">
        <v>59</v>
      </c>
      <c r="F14" s="196"/>
      <c r="G14" s="196"/>
      <c r="H14" s="196"/>
      <c r="I14" s="196" t="s">
        <v>60</v>
      </c>
    </row>
    <row r="15" spans="1:10" ht="45" x14ac:dyDescent="0.25">
      <c r="A15" s="195"/>
      <c r="B15" s="197"/>
      <c r="C15" s="199"/>
      <c r="D15" s="200"/>
      <c r="E15" s="23" t="s">
        <v>61</v>
      </c>
      <c r="F15" s="23" t="s">
        <v>62</v>
      </c>
      <c r="G15" s="23" t="s">
        <v>63</v>
      </c>
      <c r="H15" s="23" t="s">
        <v>64</v>
      </c>
      <c r="I15" s="196"/>
    </row>
    <row r="16" spans="1:10" ht="30" x14ac:dyDescent="0.25">
      <c r="A16" s="24"/>
      <c r="B16" s="25" t="s">
        <v>65</v>
      </c>
      <c r="C16" s="26" t="s">
        <v>66</v>
      </c>
      <c r="D16" s="27"/>
      <c r="E16" s="28"/>
      <c r="F16" s="29">
        <v>0.3923611111111111</v>
      </c>
      <c r="G16" s="30">
        <v>6.9444444444444441E-3</v>
      </c>
      <c r="H16" s="31">
        <f t="shared" ref="H16:H24" si="0">F16+G16</f>
        <v>0.39930555555555552</v>
      </c>
      <c r="I16" s="32" t="s">
        <v>67</v>
      </c>
    </row>
    <row r="17" spans="1:9" x14ac:dyDescent="0.25">
      <c r="A17" s="24"/>
      <c r="B17" s="25"/>
      <c r="C17" s="33" t="s">
        <v>68</v>
      </c>
      <c r="D17" s="27">
        <v>1.5</v>
      </c>
      <c r="E17" s="28">
        <v>3.4722222222222099E-3</v>
      </c>
      <c r="F17" s="29">
        <f t="shared" ref="F17:F24" si="1">H16+E17</f>
        <v>0.40277777777777773</v>
      </c>
      <c r="G17" s="34">
        <v>2.7777777777777776E-2</v>
      </c>
      <c r="H17" s="31">
        <f t="shared" si="0"/>
        <v>0.43055555555555552</v>
      </c>
      <c r="I17" s="35"/>
    </row>
    <row r="18" spans="1:9" ht="45" x14ac:dyDescent="0.25">
      <c r="A18" s="24"/>
      <c r="B18" s="36" t="s">
        <v>69</v>
      </c>
      <c r="C18" s="37" t="s">
        <v>66</v>
      </c>
      <c r="D18" s="27">
        <v>1.5</v>
      </c>
      <c r="E18" s="38">
        <v>3.472222222222222E-3</v>
      </c>
      <c r="F18" s="29">
        <f t="shared" si="1"/>
        <v>0.43402777777777773</v>
      </c>
      <c r="G18" s="34">
        <v>6.9444444444444441E-3</v>
      </c>
      <c r="H18" s="31">
        <f t="shared" si="0"/>
        <v>0.44097222222222215</v>
      </c>
      <c r="I18" s="39" t="s">
        <v>70</v>
      </c>
    </row>
    <row r="19" spans="1:9" ht="24.75" customHeight="1" x14ac:dyDescent="0.25">
      <c r="A19" s="40">
        <v>1</v>
      </c>
      <c r="B19" s="62">
        <v>108825</v>
      </c>
      <c r="C19" s="63" t="s">
        <v>161</v>
      </c>
      <c r="D19" s="64">
        <v>38</v>
      </c>
      <c r="E19" s="65">
        <v>5.2083333333333336E-2</v>
      </c>
      <c r="F19" s="29">
        <f t="shared" si="1"/>
        <v>0.49305555555555547</v>
      </c>
      <c r="G19" s="34">
        <v>1.3888888888888888E-2</v>
      </c>
      <c r="H19" s="31">
        <f t="shared" si="0"/>
        <v>0.50694444444444431</v>
      </c>
      <c r="I19" s="39"/>
    </row>
    <row r="20" spans="1:9" ht="30" customHeight="1" x14ac:dyDescent="0.25">
      <c r="A20" s="40">
        <f t="shared" ref="A20:A22" si="2">A19+1</f>
        <v>2</v>
      </c>
      <c r="B20" s="62">
        <v>108827</v>
      </c>
      <c r="C20" s="63" t="s">
        <v>162</v>
      </c>
      <c r="D20" s="64">
        <v>8.9394466646946711</v>
      </c>
      <c r="E20" s="65">
        <v>2.0833333333333332E-2</v>
      </c>
      <c r="F20" s="29">
        <f t="shared" si="1"/>
        <v>0.52777777777777768</v>
      </c>
      <c r="G20" s="34">
        <v>1.3888888888888888E-2</v>
      </c>
      <c r="H20" s="31">
        <f t="shared" si="0"/>
        <v>0.54166666666666652</v>
      </c>
      <c r="I20" s="39"/>
    </row>
    <row r="21" spans="1:9" ht="30" customHeight="1" x14ac:dyDescent="0.25">
      <c r="A21" s="40">
        <f t="shared" si="2"/>
        <v>3</v>
      </c>
      <c r="B21" s="62">
        <v>108828</v>
      </c>
      <c r="C21" s="63" t="s">
        <v>163</v>
      </c>
      <c r="D21" s="64">
        <v>16</v>
      </c>
      <c r="E21" s="65">
        <v>2.0833333333333332E-2</v>
      </c>
      <c r="F21" s="29">
        <f t="shared" si="1"/>
        <v>0.56249999999999989</v>
      </c>
      <c r="G21" s="34">
        <v>1.38888888888889E-2</v>
      </c>
      <c r="H21" s="31">
        <f t="shared" si="0"/>
        <v>0.57638888888888884</v>
      </c>
      <c r="I21" s="39"/>
    </row>
    <row r="22" spans="1:9" ht="25.9" customHeight="1" x14ac:dyDescent="0.25">
      <c r="A22" s="40">
        <f t="shared" si="2"/>
        <v>4</v>
      </c>
      <c r="B22" s="62">
        <v>108807</v>
      </c>
      <c r="C22" s="63" t="s">
        <v>164</v>
      </c>
      <c r="D22" s="64">
        <v>17.100000000000001</v>
      </c>
      <c r="E22" s="65">
        <v>3.4722222222222224E-2</v>
      </c>
      <c r="F22" s="29">
        <f t="shared" si="1"/>
        <v>0.61111111111111105</v>
      </c>
      <c r="G22" s="34">
        <v>1.38888888888889E-2</v>
      </c>
      <c r="H22" s="31">
        <f t="shared" si="0"/>
        <v>0.625</v>
      </c>
      <c r="I22" s="71"/>
    </row>
    <row r="23" spans="1:9" ht="30" x14ac:dyDescent="0.25">
      <c r="A23" s="40"/>
      <c r="B23" s="25" t="s">
        <v>74</v>
      </c>
      <c r="C23" s="67" t="s">
        <v>66</v>
      </c>
      <c r="D23" s="68">
        <v>11.5</v>
      </c>
      <c r="E23" s="28">
        <v>1.3888888888888888E-2</v>
      </c>
      <c r="F23" s="29">
        <f>H22+E23</f>
        <v>0.63888888888888884</v>
      </c>
      <c r="G23" s="34">
        <v>2.7777777777777776E-2</v>
      </c>
      <c r="H23" s="31">
        <f t="shared" si="0"/>
        <v>0.66666666666666663</v>
      </c>
      <c r="I23" s="39"/>
    </row>
    <row r="24" spans="1:9" ht="30" x14ac:dyDescent="0.25">
      <c r="A24" s="40"/>
      <c r="B24" s="43" t="s">
        <v>65</v>
      </c>
      <c r="C24" s="45" t="s">
        <v>66</v>
      </c>
      <c r="D24" s="46">
        <v>1.5</v>
      </c>
      <c r="E24" s="44">
        <v>3.472222222222222E-3</v>
      </c>
      <c r="F24" s="41">
        <f t="shared" si="1"/>
        <v>0.67013888888888884</v>
      </c>
      <c r="G24" s="30">
        <v>6.9444444444444441E-3</v>
      </c>
      <c r="H24" s="42">
        <f t="shared" si="0"/>
        <v>0.67708333333333326</v>
      </c>
      <c r="I24" s="23" t="s">
        <v>67</v>
      </c>
    </row>
    <row r="25" spans="1:9" x14ac:dyDescent="0.25">
      <c r="D25" s="47"/>
      <c r="E25" s="48"/>
      <c r="F25" s="48"/>
      <c r="G25" s="48"/>
      <c r="H25" s="48"/>
      <c r="I25" s="49"/>
    </row>
    <row r="26" spans="1:9" x14ac:dyDescent="0.25">
      <c r="B26" s="50" t="s">
        <v>75</v>
      </c>
      <c r="C26" s="51">
        <f>H24-F16</f>
        <v>0.28472222222222215</v>
      </c>
      <c r="D26" s="50"/>
      <c r="E26" s="50"/>
      <c r="F26" s="50"/>
      <c r="G26" s="50"/>
      <c r="H26" s="52"/>
    </row>
    <row r="27" spans="1:9" x14ac:dyDescent="0.25">
      <c r="B27" s="50" t="s">
        <v>76</v>
      </c>
      <c r="C27" s="53">
        <f>SUM(E16:E24)</f>
        <v>0.15277777777777776</v>
      </c>
      <c r="D27" s="50"/>
      <c r="E27" s="54"/>
      <c r="F27" s="50"/>
      <c r="G27" s="50"/>
      <c r="H27" s="55"/>
      <c r="I27" s="56"/>
    </row>
    <row r="28" spans="1:9" x14ac:dyDescent="0.25">
      <c r="B28" s="50" t="s">
        <v>77</v>
      </c>
      <c r="C28" s="51">
        <f>SUM(G16:G24)</f>
        <v>0.13194444444444445</v>
      </c>
      <c r="D28" s="50"/>
      <c r="E28" s="50"/>
      <c r="F28" s="50"/>
      <c r="G28" s="50"/>
      <c r="H28" s="55"/>
      <c r="I28" s="57"/>
    </row>
    <row r="29" spans="1:9" x14ac:dyDescent="0.25">
      <c r="B29" s="58"/>
      <c r="C29" s="58"/>
      <c r="E29" s="59"/>
      <c r="F29" s="59"/>
      <c r="G29" s="59"/>
      <c r="H29" s="59"/>
      <c r="I29" s="56"/>
    </row>
    <row r="30" spans="1:9" x14ac:dyDescent="0.25">
      <c r="B30" s="58"/>
      <c r="C30" s="60"/>
      <c r="E30" s="59"/>
      <c r="F30" s="59"/>
      <c r="G30" s="59"/>
      <c r="H30" s="59"/>
    </row>
    <row r="31" spans="1:9" s="6" customFormat="1" x14ac:dyDescent="0.25">
      <c r="B31" s="61"/>
      <c r="E31" s="7"/>
      <c r="F31" s="7"/>
      <c r="G31" s="7"/>
      <c r="H31" s="7"/>
      <c r="I31" s="7"/>
    </row>
    <row r="35" spans="5:5" x14ac:dyDescent="0.25">
      <c r="E35" s="59"/>
    </row>
    <row r="36" spans="5:5" x14ac:dyDescent="0.25">
      <c r="E36" s="59"/>
    </row>
  </sheetData>
  <mergeCells count="8"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B38" sqref="B38"/>
    </sheetView>
  </sheetViews>
  <sheetFormatPr defaultColWidth="10.42578125" defaultRowHeight="15" x14ac:dyDescent="0.25"/>
  <cols>
    <col min="1" max="1" width="4.140625" style="11" customWidth="1"/>
    <col min="2" max="2" width="26.28515625" style="11" customWidth="1"/>
    <col min="3" max="3" width="34.85546875" style="11" customWidth="1"/>
    <col min="4" max="4" width="14" style="11" customWidth="1"/>
    <col min="5" max="5" width="8.7109375" style="11" customWidth="1"/>
    <col min="6" max="7" width="10" style="11" customWidth="1"/>
    <col min="8" max="8" width="12.42578125" style="11" customWidth="1"/>
    <col min="9" max="9" width="19.42578125" style="11" customWidth="1"/>
    <col min="10" max="21" width="5.5703125" style="11" customWidth="1"/>
    <col min="22" max="16384" width="10.42578125" style="11"/>
  </cols>
  <sheetData>
    <row r="1" spans="1:10" s="7" customFormat="1" x14ac:dyDescent="0.25">
      <c r="A1" s="3"/>
      <c r="B1" s="3"/>
      <c r="C1" s="3"/>
      <c r="D1" s="4"/>
      <c r="E1" s="5"/>
      <c r="F1" s="6"/>
      <c r="G1" s="6"/>
      <c r="H1" s="6"/>
      <c r="I1" s="6"/>
      <c r="J1" s="6"/>
    </row>
    <row r="2" spans="1:10" s="7" customFormat="1" x14ac:dyDescent="0.25">
      <c r="D2" s="8"/>
      <c r="E2" s="9"/>
      <c r="F2" s="6"/>
      <c r="G2" s="6"/>
      <c r="H2" s="6"/>
      <c r="I2" s="6"/>
      <c r="J2" s="6"/>
    </row>
    <row r="3" spans="1:10" x14ac:dyDescent="0.25">
      <c r="A3" s="10"/>
      <c r="B3" s="10"/>
      <c r="C3" s="10"/>
      <c r="D3" s="10"/>
      <c r="E3" s="10"/>
      <c r="F3" s="10"/>
      <c r="G3" s="10"/>
      <c r="H3" s="10"/>
    </row>
    <row r="4" spans="1:10" x14ac:dyDescent="0.25">
      <c r="A4" s="12"/>
      <c r="B4" s="12"/>
      <c r="C4" s="193" t="s">
        <v>42</v>
      </c>
      <c r="D4" s="193"/>
      <c r="E4" s="193"/>
      <c r="F4" s="193"/>
      <c r="G4" s="193"/>
      <c r="H4" s="193"/>
    </row>
    <row r="5" spans="1:10" x14ac:dyDescent="0.25">
      <c r="A5" s="193" t="s">
        <v>152</v>
      </c>
      <c r="B5" s="193"/>
      <c r="C5" s="193"/>
      <c r="D5" s="193"/>
      <c r="E5" s="193"/>
      <c r="F5" s="193"/>
      <c r="G5" s="193"/>
      <c r="H5" s="193"/>
      <c r="I5" s="193"/>
    </row>
    <row r="6" spans="1:10" x14ac:dyDescent="0.25">
      <c r="A6" s="11" t="s">
        <v>44</v>
      </c>
      <c r="C6" s="13" t="s">
        <v>45</v>
      </c>
    </row>
    <row r="7" spans="1:10" x14ac:dyDescent="0.25">
      <c r="A7" s="11" t="s">
        <v>46</v>
      </c>
      <c r="C7" s="13" t="s">
        <v>31</v>
      </c>
      <c r="D7" s="14">
        <f>C10</f>
        <v>95</v>
      </c>
      <c r="E7" s="11" t="str">
        <f>C9</f>
        <v>воскресенье, понедельник</v>
      </c>
    </row>
    <row r="8" spans="1:10" x14ac:dyDescent="0.25">
      <c r="A8" s="11" t="s">
        <v>47</v>
      </c>
      <c r="C8" s="15"/>
    </row>
    <row r="9" spans="1:10" x14ac:dyDescent="0.25">
      <c r="A9" s="11" t="s">
        <v>48</v>
      </c>
      <c r="C9" s="13" t="s">
        <v>28</v>
      </c>
    </row>
    <row r="10" spans="1:10" x14ac:dyDescent="0.25">
      <c r="A10" s="11" t="s">
        <v>49</v>
      </c>
      <c r="C10" s="17">
        <f>SUM(D16:D31)</f>
        <v>95</v>
      </c>
    </row>
    <row r="11" spans="1:10" x14ac:dyDescent="0.25">
      <c r="A11" s="11" t="s">
        <v>50</v>
      </c>
      <c r="C11" s="13" t="s">
        <v>51</v>
      </c>
    </row>
    <row r="12" spans="1:10" x14ac:dyDescent="0.25">
      <c r="A12" s="18" t="s">
        <v>52</v>
      </c>
      <c r="B12" s="18"/>
      <c r="C12" s="19" t="s">
        <v>53</v>
      </c>
      <c r="D12" s="20"/>
      <c r="F12" s="19"/>
      <c r="G12" s="19"/>
    </row>
    <row r="13" spans="1:10" x14ac:dyDescent="0.25">
      <c r="C13" s="15"/>
      <c r="G13" s="21"/>
      <c r="H13" s="11" t="s">
        <v>165</v>
      </c>
    </row>
    <row r="14" spans="1:10" x14ac:dyDescent="0.25">
      <c r="A14" s="194" t="s">
        <v>55</v>
      </c>
      <c r="B14" s="196" t="s">
        <v>56</v>
      </c>
      <c r="C14" s="198" t="s">
        <v>57</v>
      </c>
      <c r="D14" s="196" t="s">
        <v>58</v>
      </c>
      <c r="E14" s="196" t="s">
        <v>59</v>
      </c>
      <c r="F14" s="196"/>
      <c r="G14" s="196"/>
      <c r="H14" s="196"/>
      <c r="I14" s="196" t="s">
        <v>60</v>
      </c>
    </row>
    <row r="15" spans="1:10" ht="45" x14ac:dyDescent="0.25">
      <c r="A15" s="195"/>
      <c r="B15" s="197"/>
      <c r="C15" s="199"/>
      <c r="D15" s="200"/>
      <c r="E15" s="23" t="s">
        <v>61</v>
      </c>
      <c r="F15" s="23" t="s">
        <v>62</v>
      </c>
      <c r="G15" s="23" t="s">
        <v>63</v>
      </c>
      <c r="H15" s="23" t="s">
        <v>64</v>
      </c>
      <c r="I15" s="196"/>
    </row>
    <row r="16" spans="1:10" ht="30" x14ac:dyDescent="0.25">
      <c r="A16" s="24"/>
      <c r="B16" s="25" t="s">
        <v>65</v>
      </c>
      <c r="C16" s="26" t="s">
        <v>66</v>
      </c>
      <c r="D16" s="27"/>
      <c r="E16" s="28">
        <v>0</v>
      </c>
      <c r="F16" s="29">
        <v>0.3923611111111111</v>
      </c>
      <c r="G16" s="30">
        <v>6.9444444444444441E-3</v>
      </c>
      <c r="H16" s="31">
        <f t="shared" ref="H16:H26" si="0">F16+G16</f>
        <v>0.39930555555555552</v>
      </c>
      <c r="I16" s="32" t="s">
        <v>67</v>
      </c>
    </row>
    <row r="17" spans="1:10" x14ac:dyDescent="0.25">
      <c r="A17" s="24"/>
      <c r="B17" s="25"/>
      <c r="C17" s="33" t="s">
        <v>68</v>
      </c>
      <c r="D17" s="27">
        <v>1.5</v>
      </c>
      <c r="E17" s="28">
        <v>3.4722222222222099E-3</v>
      </c>
      <c r="F17" s="29">
        <f t="shared" ref="F17:F26" si="1">H16+E17</f>
        <v>0.40277777777777773</v>
      </c>
      <c r="G17" s="34">
        <v>2.7777777777777776E-2</v>
      </c>
      <c r="H17" s="31">
        <f t="shared" si="0"/>
        <v>0.43055555555555552</v>
      </c>
      <c r="I17" s="35"/>
    </row>
    <row r="18" spans="1:10" ht="45" x14ac:dyDescent="0.25">
      <c r="A18" s="24"/>
      <c r="B18" s="36" t="s">
        <v>69</v>
      </c>
      <c r="C18" s="37" t="s">
        <v>66</v>
      </c>
      <c r="D18" s="27">
        <v>1.5</v>
      </c>
      <c r="E18" s="38">
        <v>3.472222222222222E-3</v>
      </c>
      <c r="F18" s="29">
        <f t="shared" si="1"/>
        <v>0.43402777777777773</v>
      </c>
      <c r="G18" s="34">
        <v>6.9444444444444441E-3</v>
      </c>
      <c r="H18" s="31">
        <f t="shared" si="0"/>
        <v>0.44097222222222215</v>
      </c>
      <c r="I18" s="39" t="s">
        <v>70</v>
      </c>
    </row>
    <row r="19" spans="1:10" ht="30" x14ac:dyDescent="0.25">
      <c r="A19" s="40">
        <v>1</v>
      </c>
      <c r="B19" s="62">
        <v>108803</v>
      </c>
      <c r="C19" s="63" t="s">
        <v>166</v>
      </c>
      <c r="D19" s="64">
        <v>28</v>
      </c>
      <c r="E19" s="65">
        <v>4.8611111111111112E-2</v>
      </c>
      <c r="F19" s="29">
        <f t="shared" si="1"/>
        <v>0.48958333333333326</v>
      </c>
      <c r="G19" s="34">
        <v>1.3888888888888888E-2</v>
      </c>
      <c r="H19" s="31">
        <f t="shared" si="0"/>
        <v>0.5034722222222221</v>
      </c>
      <c r="I19" s="205" t="s">
        <v>155</v>
      </c>
    </row>
    <row r="20" spans="1:10" ht="37.5" customHeight="1" x14ac:dyDescent="0.25">
      <c r="A20" s="40">
        <f>A19+1</f>
        <v>2</v>
      </c>
      <c r="B20" s="62">
        <v>108826</v>
      </c>
      <c r="C20" s="63" t="s">
        <v>167</v>
      </c>
      <c r="D20" s="64">
        <v>6</v>
      </c>
      <c r="E20" s="65">
        <v>1.3888888888888888E-2</v>
      </c>
      <c r="F20" s="29">
        <f t="shared" si="1"/>
        <v>0.51736111111111094</v>
      </c>
      <c r="G20" s="34">
        <v>1.3888888888888888E-2</v>
      </c>
      <c r="H20" s="31">
        <f t="shared" si="0"/>
        <v>0.53124999999999978</v>
      </c>
      <c r="I20" s="206"/>
    </row>
    <row r="21" spans="1:10" ht="30" x14ac:dyDescent="0.25">
      <c r="A21" s="40">
        <f t="shared" ref="A21:A24" si="2">A20+1</f>
        <v>3</v>
      </c>
      <c r="B21" s="62">
        <v>108852</v>
      </c>
      <c r="C21" s="63" t="s">
        <v>168</v>
      </c>
      <c r="D21" s="64">
        <v>10</v>
      </c>
      <c r="E21" s="65">
        <v>1.7361111111111112E-2</v>
      </c>
      <c r="F21" s="29">
        <f t="shared" si="1"/>
        <v>0.54861111111111094</v>
      </c>
      <c r="G21" s="34">
        <v>1.38888888888889E-2</v>
      </c>
      <c r="H21" s="31">
        <f t="shared" si="0"/>
        <v>0.56249999999999989</v>
      </c>
      <c r="I21" s="206"/>
    </row>
    <row r="22" spans="1:10" ht="30" x14ac:dyDescent="0.25">
      <c r="A22" s="40">
        <f t="shared" si="2"/>
        <v>4</v>
      </c>
      <c r="B22" s="62">
        <v>108831</v>
      </c>
      <c r="C22" s="63" t="s">
        <v>169</v>
      </c>
      <c r="D22" s="64">
        <v>2.5</v>
      </c>
      <c r="E22" s="65">
        <v>6.9444444444444441E-3</v>
      </c>
      <c r="F22" s="29">
        <f t="shared" si="1"/>
        <v>0.56944444444444431</v>
      </c>
      <c r="G22" s="34">
        <v>1.38888888888889E-2</v>
      </c>
      <c r="H22" s="31">
        <f t="shared" si="0"/>
        <v>0.58333333333333326</v>
      </c>
      <c r="I22" s="206"/>
    </row>
    <row r="23" spans="1:10" ht="30" x14ac:dyDescent="0.25">
      <c r="A23" s="40">
        <f t="shared" si="2"/>
        <v>5</v>
      </c>
      <c r="B23" s="62">
        <v>108824</v>
      </c>
      <c r="C23" s="63" t="s">
        <v>169</v>
      </c>
      <c r="D23" s="64">
        <v>0.5</v>
      </c>
      <c r="E23" s="65">
        <v>3.472222222222222E-3</v>
      </c>
      <c r="F23" s="66">
        <f>H22+E23</f>
        <v>0.58680555555555547</v>
      </c>
      <c r="G23" s="34">
        <v>1.0416666666666666E-2</v>
      </c>
      <c r="H23" s="31">
        <f t="shared" si="0"/>
        <v>0.5972222222222221</v>
      </c>
      <c r="I23" s="206"/>
    </row>
    <row r="24" spans="1:10" ht="30" x14ac:dyDescent="0.25">
      <c r="A24" s="40">
        <f t="shared" si="2"/>
        <v>6</v>
      </c>
      <c r="B24" s="62">
        <v>108823</v>
      </c>
      <c r="C24" s="63" t="s">
        <v>170</v>
      </c>
      <c r="D24" s="64">
        <v>6.5</v>
      </c>
      <c r="E24" s="65">
        <v>1.3888888888888888E-2</v>
      </c>
      <c r="F24" s="66">
        <f>H23+E24</f>
        <v>0.61111111111111094</v>
      </c>
      <c r="G24" s="34">
        <v>1.38888888888889E-2</v>
      </c>
      <c r="H24" s="31">
        <f t="shared" si="0"/>
        <v>0.62499999999999989</v>
      </c>
      <c r="I24" s="207"/>
      <c r="J24" s="11" t="s">
        <v>160</v>
      </c>
    </row>
    <row r="25" spans="1:10" ht="30" x14ac:dyDescent="0.25">
      <c r="A25" s="40"/>
      <c r="B25" s="25" t="s">
        <v>74</v>
      </c>
      <c r="C25" s="67" t="s">
        <v>66</v>
      </c>
      <c r="D25" s="68">
        <v>37</v>
      </c>
      <c r="E25" s="28">
        <v>4.5138888888888888E-2</v>
      </c>
      <c r="F25" s="66">
        <f>H24+E25</f>
        <v>0.67013888888888873</v>
      </c>
      <c r="G25" s="34">
        <v>2.7777777777777776E-2</v>
      </c>
      <c r="H25" s="31">
        <f t="shared" si="0"/>
        <v>0.69791666666666652</v>
      </c>
      <c r="I25" s="39"/>
    </row>
    <row r="26" spans="1:10" ht="30" x14ac:dyDescent="0.25">
      <c r="A26" s="40"/>
      <c r="B26" s="25" t="s">
        <v>65</v>
      </c>
      <c r="C26" s="72" t="s">
        <v>66</v>
      </c>
      <c r="D26" s="73">
        <v>1.5</v>
      </c>
      <c r="E26" s="28">
        <v>3.472222222222222E-3</v>
      </c>
      <c r="F26" s="29">
        <f t="shared" si="1"/>
        <v>0.70138888888888873</v>
      </c>
      <c r="G26" s="30">
        <v>6.9444444444444441E-3</v>
      </c>
      <c r="H26" s="31">
        <f t="shared" si="0"/>
        <v>0.70833333333333315</v>
      </c>
      <c r="I26" s="32" t="s">
        <v>67</v>
      </c>
    </row>
    <row r="27" spans="1:10" x14ac:dyDescent="0.25">
      <c r="D27" s="47"/>
      <c r="E27" s="48"/>
      <c r="F27" s="48"/>
      <c r="G27" s="48"/>
      <c r="H27" s="48"/>
      <c r="I27" s="49"/>
    </row>
    <row r="28" spans="1:10" x14ac:dyDescent="0.25">
      <c r="B28" s="50" t="s">
        <v>75</v>
      </c>
      <c r="C28" s="51">
        <f>H26-F16</f>
        <v>0.31597222222222204</v>
      </c>
      <c r="D28" s="50"/>
      <c r="E28" s="50"/>
      <c r="F28" s="50"/>
      <c r="G28" s="50"/>
      <c r="H28" s="52"/>
    </row>
    <row r="29" spans="1:10" x14ac:dyDescent="0.25">
      <c r="B29" s="50" t="s">
        <v>76</v>
      </c>
      <c r="C29" s="53">
        <f>SUM(E16:E26)</f>
        <v>0.15972222222222221</v>
      </c>
      <c r="D29" s="50"/>
      <c r="E29" s="54"/>
      <c r="F29" s="50"/>
      <c r="G29" s="50"/>
      <c r="H29" s="55"/>
      <c r="I29" s="56"/>
    </row>
    <row r="30" spans="1:10" x14ac:dyDescent="0.25">
      <c r="B30" s="50" t="s">
        <v>77</v>
      </c>
      <c r="C30" s="51">
        <f>SUM(G16:G26)</f>
        <v>0.15625000000000003</v>
      </c>
      <c r="D30" s="50"/>
      <c r="E30" s="50"/>
      <c r="F30" s="50"/>
      <c r="G30" s="50"/>
      <c r="H30" s="55"/>
      <c r="I30" s="57"/>
    </row>
    <row r="31" spans="1:10" x14ac:dyDescent="0.25">
      <c r="B31" s="58"/>
      <c r="C31" s="58"/>
      <c r="E31" s="59"/>
      <c r="F31" s="59"/>
      <c r="G31" s="59"/>
      <c r="H31" s="59"/>
      <c r="I31" s="56"/>
    </row>
    <row r="32" spans="1:10" x14ac:dyDescent="0.25">
      <c r="B32" s="58"/>
      <c r="C32" s="60"/>
      <c r="E32" s="59"/>
      <c r="F32" s="59"/>
      <c r="G32" s="59"/>
      <c r="H32" s="59"/>
    </row>
    <row r="33" spans="2:9" s="6" customFormat="1" x14ac:dyDescent="0.25">
      <c r="B33" s="61"/>
      <c r="E33" s="7"/>
      <c r="F33" s="7"/>
      <c r="G33" s="7"/>
      <c r="H33" s="7"/>
      <c r="I33" s="7"/>
    </row>
    <row r="37" spans="2:9" x14ac:dyDescent="0.25">
      <c r="E37" s="59"/>
    </row>
    <row r="38" spans="2:9" x14ac:dyDescent="0.25">
      <c r="E38" s="59"/>
    </row>
  </sheetData>
  <mergeCells count="9">
    <mergeCell ref="I19:I24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workbookViewId="0">
      <selection activeCell="C44" sqref="C44"/>
    </sheetView>
  </sheetViews>
  <sheetFormatPr defaultColWidth="10.42578125" defaultRowHeight="15" x14ac:dyDescent="0.25"/>
  <cols>
    <col min="1" max="1" width="4.140625" style="11" customWidth="1"/>
    <col min="2" max="2" width="26.28515625" style="11" customWidth="1"/>
    <col min="3" max="3" width="34.85546875" style="11" customWidth="1"/>
    <col min="4" max="4" width="14" style="11" customWidth="1"/>
    <col min="5" max="5" width="8.7109375" style="11" customWidth="1"/>
    <col min="6" max="7" width="10" style="11" customWidth="1"/>
    <col min="8" max="8" width="12.42578125" style="11" customWidth="1"/>
    <col min="9" max="9" width="19.42578125" style="11" customWidth="1"/>
    <col min="10" max="21" width="5.5703125" style="11" customWidth="1"/>
    <col min="22" max="16384" width="10.42578125" style="11"/>
  </cols>
  <sheetData>
    <row r="1" spans="1:9" x14ac:dyDescent="0.25">
      <c r="A1" s="10"/>
      <c r="B1" s="10"/>
      <c r="C1" s="10"/>
      <c r="D1" s="10"/>
      <c r="E1" s="10"/>
      <c r="F1" s="10"/>
      <c r="G1" s="10"/>
      <c r="H1" s="10"/>
    </row>
    <row r="2" spans="1:9" x14ac:dyDescent="0.25">
      <c r="A2" s="12"/>
      <c r="B2" s="12"/>
      <c r="C2" s="193" t="s">
        <v>42</v>
      </c>
      <c r="D2" s="193"/>
      <c r="E2" s="193"/>
      <c r="F2" s="193"/>
      <c r="G2" s="193"/>
      <c r="H2" s="193"/>
    </row>
    <row r="3" spans="1:9" x14ac:dyDescent="0.25">
      <c r="A3" s="193" t="s">
        <v>78</v>
      </c>
      <c r="B3" s="193"/>
      <c r="C3" s="193"/>
      <c r="D3" s="193"/>
      <c r="E3" s="193"/>
      <c r="F3" s="193"/>
      <c r="G3" s="193"/>
      <c r="H3" s="193"/>
      <c r="I3" s="193"/>
    </row>
    <row r="4" spans="1:9" x14ac:dyDescent="0.25">
      <c r="A4" s="11" t="s">
        <v>44</v>
      </c>
      <c r="C4" s="13" t="s">
        <v>45</v>
      </c>
    </row>
    <row r="5" spans="1:9" x14ac:dyDescent="0.25">
      <c r="A5" s="11" t="s">
        <v>46</v>
      </c>
      <c r="C5" s="13" t="s">
        <v>9</v>
      </c>
      <c r="D5" s="14">
        <f>C8</f>
        <v>90.5</v>
      </c>
      <c r="E5" s="11" t="str">
        <f>C7</f>
        <v>понедельник-воскресенье</v>
      </c>
    </row>
    <row r="6" spans="1:9" x14ac:dyDescent="0.25">
      <c r="A6" s="11" t="s">
        <v>47</v>
      </c>
      <c r="C6" s="15"/>
      <c r="D6" s="16"/>
    </row>
    <row r="7" spans="1:9" x14ac:dyDescent="0.25">
      <c r="A7" s="11" t="s">
        <v>48</v>
      </c>
      <c r="C7" s="13" t="s">
        <v>5</v>
      </c>
    </row>
    <row r="8" spans="1:9" x14ac:dyDescent="0.25">
      <c r="A8" s="11" t="s">
        <v>49</v>
      </c>
      <c r="C8" s="17">
        <f>SUM(D14:D35)</f>
        <v>90.5</v>
      </c>
    </row>
    <row r="9" spans="1:9" x14ac:dyDescent="0.25">
      <c r="A9" s="11" t="s">
        <v>50</v>
      </c>
      <c r="C9" s="13" t="s">
        <v>51</v>
      </c>
    </row>
    <row r="10" spans="1:9" x14ac:dyDescent="0.25">
      <c r="A10" s="18" t="s">
        <v>52</v>
      </c>
      <c r="B10" s="18"/>
      <c r="C10" s="19" t="s">
        <v>53</v>
      </c>
      <c r="D10" s="20"/>
      <c r="F10" s="19"/>
      <c r="G10" s="19"/>
    </row>
    <row r="11" spans="1:9" x14ac:dyDescent="0.25">
      <c r="C11" s="15"/>
      <c r="G11" s="21"/>
      <c r="H11" s="11" t="s">
        <v>80</v>
      </c>
    </row>
    <row r="12" spans="1:9" x14ac:dyDescent="0.25">
      <c r="A12" s="194" t="s">
        <v>55</v>
      </c>
      <c r="B12" s="196" t="s">
        <v>56</v>
      </c>
      <c r="C12" s="198" t="s">
        <v>57</v>
      </c>
      <c r="D12" s="196" t="s">
        <v>58</v>
      </c>
      <c r="E12" s="196" t="s">
        <v>59</v>
      </c>
      <c r="F12" s="196"/>
      <c r="G12" s="196"/>
      <c r="H12" s="196"/>
      <c r="I12" s="196" t="s">
        <v>60</v>
      </c>
    </row>
    <row r="13" spans="1:9" ht="45" x14ac:dyDescent="0.25">
      <c r="A13" s="195"/>
      <c r="B13" s="197"/>
      <c r="C13" s="199"/>
      <c r="D13" s="200"/>
      <c r="E13" s="23" t="s">
        <v>61</v>
      </c>
      <c r="F13" s="23" t="s">
        <v>62</v>
      </c>
      <c r="G13" s="23" t="s">
        <v>63</v>
      </c>
      <c r="H13" s="23" t="s">
        <v>64</v>
      </c>
      <c r="I13" s="196"/>
    </row>
    <row r="14" spans="1:9" ht="30" x14ac:dyDescent="0.25">
      <c r="A14" s="24"/>
      <c r="B14" s="25" t="s">
        <v>65</v>
      </c>
      <c r="C14" s="26" t="s">
        <v>66</v>
      </c>
      <c r="D14" s="27"/>
      <c r="E14" s="28"/>
      <c r="F14" s="29">
        <v>0.4201388888888889</v>
      </c>
      <c r="G14" s="30">
        <v>6.9444444444444441E-3</v>
      </c>
      <c r="H14" s="31">
        <f t="shared" ref="H14:H28" si="0">F14+G14</f>
        <v>0.42708333333333331</v>
      </c>
      <c r="I14" s="32" t="s">
        <v>67</v>
      </c>
    </row>
    <row r="15" spans="1:9" x14ac:dyDescent="0.25">
      <c r="A15" s="24"/>
      <c r="B15" s="25"/>
      <c r="C15" s="33" t="s">
        <v>68</v>
      </c>
      <c r="D15" s="27">
        <v>1.5</v>
      </c>
      <c r="E15" s="28">
        <v>3.4722222222222099E-3</v>
      </c>
      <c r="F15" s="29">
        <f t="shared" ref="F15:F28" si="1">H14+E15</f>
        <v>0.43055555555555552</v>
      </c>
      <c r="G15" s="34">
        <v>2.7777777777777776E-2</v>
      </c>
      <c r="H15" s="31">
        <f t="shared" si="0"/>
        <v>0.45833333333333331</v>
      </c>
      <c r="I15" s="35"/>
    </row>
    <row r="16" spans="1:9" ht="45" x14ac:dyDescent="0.25">
      <c r="A16" s="24"/>
      <c r="B16" s="36" t="s">
        <v>69</v>
      </c>
      <c r="C16" s="37" t="s">
        <v>66</v>
      </c>
      <c r="D16" s="27">
        <v>1.5</v>
      </c>
      <c r="E16" s="38">
        <v>3.472222222222222E-3</v>
      </c>
      <c r="F16" s="29">
        <f t="shared" si="1"/>
        <v>0.46180555555555552</v>
      </c>
      <c r="G16" s="34">
        <v>6.9444444444444441E-3</v>
      </c>
      <c r="H16" s="31">
        <f t="shared" si="0"/>
        <v>0.46874999999999994</v>
      </c>
      <c r="I16" s="39" t="s">
        <v>70</v>
      </c>
    </row>
    <row r="17" spans="1:9" ht="15" customHeight="1" x14ac:dyDescent="0.25">
      <c r="A17" s="40">
        <v>1</v>
      </c>
      <c r="B17" s="62">
        <v>117279</v>
      </c>
      <c r="C17" s="63" t="s">
        <v>81</v>
      </c>
      <c r="D17" s="62">
        <v>28</v>
      </c>
      <c r="E17" s="65">
        <v>4.1666666666666664E-2</v>
      </c>
      <c r="F17" s="29">
        <f>H16+E17</f>
        <v>0.51041666666666663</v>
      </c>
      <c r="G17" s="34">
        <v>6.9444444444444441E-3</v>
      </c>
      <c r="H17" s="31">
        <f t="shared" si="0"/>
        <v>0.51736111111111105</v>
      </c>
      <c r="I17" s="190" t="s">
        <v>71</v>
      </c>
    </row>
    <row r="18" spans="1:9" ht="30" customHeight="1" x14ac:dyDescent="0.25">
      <c r="A18" s="40">
        <f t="shared" ref="A18:A26" si="2">A17+1</f>
        <v>2</v>
      </c>
      <c r="B18" s="62">
        <v>117342</v>
      </c>
      <c r="C18" s="63" t="s">
        <v>81</v>
      </c>
      <c r="D18" s="62">
        <v>0.5</v>
      </c>
      <c r="E18" s="65">
        <v>3.472222222222222E-3</v>
      </c>
      <c r="F18" s="29">
        <f t="shared" ref="F18:F27" si="3">H17+E18</f>
        <v>0.52083333333333326</v>
      </c>
      <c r="G18" s="34">
        <v>3.472222222222222E-3</v>
      </c>
      <c r="H18" s="31">
        <f t="shared" si="0"/>
        <v>0.52430555555555547</v>
      </c>
      <c r="I18" s="190"/>
    </row>
    <row r="19" spans="1:9" ht="30" customHeight="1" x14ac:dyDescent="0.25">
      <c r="A19" s="40">
        <f t="shared" si="2"/>
        <v>3</v>
      </c>
      <c r="B19" s="62">
        <v>117648</v>
      </c>
      <c r="C19" s="63" t="s">
        <v>82</v>
      </c>
      <c r="D19" s="62">
        <v>6</v>
      </c>
      <c r="E19" s="65">
        <v>1.3888888888888888E-2</v>
      </c>
      <c r="F19" s="29">
        <f t="shared" si="3"/>
        <v>0.53819444444444431</v>
      </c>
      <c r="G19" s="34">
        <v>1.3888888888888888E-2</v>
      </c>
      <c r="H19" s="31">
        <f t="shared" si="0"/>
        <v>0.55208333333333315</v>
      </c>
      <c r="I19" s="191" t="s">
        <v>72</v>
      </c>
    </row>
    <row r="20" spans="1:9" ht="15" customHeight="1" x14ac:dyDescent="0.25">
      <c r="A20" s="40">
        <f t="shared" si="2"/>
        <v>4</v>
      </c>
      <c r="B20" s="62">
        <v>117639</v>
      </c>
      <c r="C20" s="63" t="s">
        <v>83</v>
      </c>
      <c r="D20" s="62">
        <v>2.5</v>
      </c>
      <c r="E20" s="65">
        <v>6.9444444444444441E-3</v>
      </c>
      <c r="F20" s="29">
        <f t="shared" si="3"/>
        <v>0.55902777777777757</v>
      </c>
      <c r="G20" s="34">
        <v>1.38888888888889E-2</v>
      </c>
      <c r="H20" s="31">
        <f t="shared" si="0"/>
        <v>0.57291666666666652</v>
      </c>
      <c r="I20" s="191"/>
    </row>
    <row r="21" spans="1:9" x14ac:dyDescent="0.25">
      <c r="A21" s="40">
        <f t="shared" si="2"/>
        <v>5</v>
      </c>
      <c r="B21" s="62">
        <v>115409</v>
      </c>
      <c r="C21" s="63" t="s">
        <v>84</v>
      </c>
      <c r="D21" s="62">
        <v>5</v>
      </c>
      <c r="E21" s="65">
        <v>1.0416666666666666E-2</v>
      </c>
      <c r="F21" s="66">
        <f>H20+E21</f>
        <v>0.58333333333333315</v>
      </c>
      <c r="G21" s="34">
        <v>1.38888888888889E-2</v>
      </c>
      <c r="H21" s="31">
        <f t="shared" si="0"/>
        <v>0.5972222222222221</v>
      </c>
      <c r="I21" s="191"/>
    </row>
    <row r="22" spans="1:9" ht="30" x14ac:dyDescent="0.25">
      <c r="A22" s="40">
        <f t="shared" si="2"/>
        <v>6</v>
      </c>
      <c r="B22" s="62">
        <v>115522</v>
      </c>
      <c r="C22" s="63" t="s">
        <v>85</v>
      </c>
      <c r="D22" s="62">
        <v>1.5</v>
      </c>
      <c r="E22" s="65">
        <v>3.472222222222222E-3</v>
      </c>
      <c r="F22" s="66">
        <f>H21+E22</f>
        <v>0.60069444444444431</v>
      </c>
      <c r="G22" s="34">
        <v>1.38888888888889E-2</v>
      </c>
      <c r="H22" s="31">
        <f t="shared" si="0"/>
        <v>0.61458333333333326</v>
      </c>
      <c r="I22" s="191"/>
    </row>
    <row r="23" spans="1:9" ht="30" x14ac:dyDescent="0.25">
      <c r="A23" s="40">
        <f t="shared" si="2"/>
        <v>7</v>
      </c>
      <c r="B23" s="62">
        <v>117452</v>
      </c>
      <c r="C23" s="63" t="s">
        <v>86</v>
      </c>
      <c r="D23" s="62">
        <v>5</v>
      </c>
      <c r="E23" s="65">
        <v>1.0416666666666666E-2</v>
      </c>
      <c r="F23" s="66">
        <f>H22+E23</f>
        <v>0.62499999999999989</v>
      </c>
      <c r="G23" s="34">
        <v>1.38888888888889E-2</v>
      </c>
      <c r="H23" s="31">
        <f t="shared" si="0"/>
        <v>0.63888888888888884</v>
      </c>
      <c r="I23" s="191"/>
    </row>
    <row r="24" spans="1:9" ht="15" customHeight="1" x14ac:dyDescent="0.25">
      <c r="A24" s="40">
        <f t="shared" si="2"/>
        <v>8</v>
      </c>
      <c r="B24" s="62">
        <v>117461</v>
      </c>
      <c r="C24" s="63" t="s">
        <v>87</v>
      </c>
      <c r="D24" s="62">
        <v>4</v>
      </c>
      <c r="E24" s="65">
        <v>1.0416666666666666E-2</v>
      </c>
      <c r="F24" s="29">
        <f>H23+E24</f>
        <v>0.64930555555555547</v>
      </c>
      <c r="G24" s="34">
        <v>1.38888888888889E-2</v>
      </c>
      <c r="H24" s="31">
        <f t="shared" si="0"/>
        <v>0.66319444444444442</v>
      </c>
      <c r="I24" s="192"/>
    </row>
    <row r="25" spans="1:9" x14ac:dyDescent="0.25">
      <c r="A25" s="40">
        <f t="shared" si="2"/>
        <v>9</v>
      </c>
      <c r="B25" s="62">
        <v>117342</v>
      </c>
      <c r="C25" s="63" t="s">
        <v>81</v>
      </c>
      <c r="D25" s="62">
        <v>5</v>
      </c>
      <c r="E25" s="65">
        <v>1.0416666666666666E-2</v>
      </c>
      <c r="F25" s="29">
        <f>H24+E25</f>
        <v>0.67361111111111105</v>
      </c>
      <c r="G25" s="34">
        <v>6.9444444444444441E-3</v>
      </c>
      <c r="H25" s="31">
        <f t="shared" si="0"/>
        <v>0.68055555555555547</v>
      </c>
      <c r="I25" s="191" t="s">
        <v>73</v>
      </c>
    </row>
    <row r="26" spans="1:9" x14ac:dyDescent="0.25">
      <c r="A26" s="40">
        <f t="shared" si="2"/>
        <v>10</v>
      </c>
      <c r="B26" s="62">
        <v>117279</v>
      </c>
      <c r="C26" s="63" t="s">
        <v>81</v>
      </c>
      <c r="D26" s="62">
        <v>0.5</v>
      </c>
      <c r="E26" s="65">
        <v>3.472222222222222E-3</v>
      </c>
      <c r="F26" s="29">
        <f t="shared" si="3"/>
        <v>0.68402777777777768</v>
      </c>
      <c r="G26" s="34">
        <v>3.472222222222222E-3</v>
      </c>
      <c r="H26" s="31">
        <f t="shared" si="0"/>
        <v>0.68749999999999989</v>
      </c>
      <c r="I26" s="191"/>
    </row>
    <row r="27" spans="1:9" ht="30" x14ac:dyDescent="0.25">
      <c r="A27" s="40"/>
      <c r="B27" s="25" t="s">
        <v>74</v>
      </c>
      <c r="C27" s="67" t="s">
        <v>66</v>
      </c>
      <c r="D27" s="68">
        <v>28</v>
      </c>
      <c r="E27" s="28">
        <v>4.1666666666666664E-2</v>
      </c>
      <c r="F27" s="29">
        <f t="shared" si="3"/>
        <v>0.72916666666666652</v>
      </c>
      <c r="G27" s="34">
        <v>2.7777777777777776E-2</v>
      </c>
      <c r="H27" s="31">
        <f t="shared" si="0"/>
        <v>0.75694444444444431</v>
      </c>
      <c r="I27" s="39"/>
    </row>
    <row r="28" spans="1:9" ht="30" x14ac:dyDescent="0.25">
      <c r="A28" s="40"/>
      <c r="B28" s="43" t="s">
        <v>65</v>
      </c>
      <c r="C28" s="45" t="s">
        <v>66</v>
      </c>
      <c r="D28" s="46">
        <v>1.5</v>
      </c>
      <c r="E28" s="44">
        <v>3.472222222222222E-3</v>
      </c>
      <c r="F28" s="41">
        <f t="shared" si="1"/>
        <v>0.76041666666666652</v>
      </c>
      <c r="G28" s="30">
        <v>6.9444444444444441E-3</v>
      </c>
      <c r="H28" s="42">
        <f t="shared" si="0"/>
        <v>0.76736111111111094</v>
      </c>
      <c r="I28" s="23" t="s">
        <v>67</v>
      </c>
    </row>
    <row r="29" spans="1:9" x14ac:dyDescent="0.25">
      <c r="D29" s="47"/>
      <c r="E29" s="48"/>
      <c r="F29" s="48"/>
      <c r="G29" s="48"/>
      <c r="H29" s="48"/>
      <c r="I29" s="49"/>
    </row>
    <row r="30" spans="1:9" x14ac:dyDescent="0.25">
      <c r="B30" s="50" t="s">
        <v>75</v>
      </c>
      <c r="C30" s="51">
        <f>H28-F14</f>
        <v>0.34722222222222204</v>
      </c>
      <c r="D30" s="50"/>
      <c r="E30" s="50"/>
      <c r="F30" s="50"/>
      <c r="G30" s="50"/>
      <c r="H30" s="52"/>
    </row>
    <row r="31" spans="1:9" x14ac:dyDescent="0.25">
      <c r="B31" s="50" t="s">
        <v>76</v>
      </c>
      <c r="C31" s="53">
        <f>SUM(E14:E28)</f>
        <v>0.16666666666666666</v>
      </c>
      <c r="D31" s="50"/>
      <c r="E31" s="54"/>
      <c r="F31" s="50"/>
      <c r="G31" s="50"/>
      <c r="H31" s="55"/>
      <c r="I31" s="56"/>
    </row>
    <row r="32" spans="1:9" x14ac:dyDescent="0.25">
      <c r="B32" s="50" t="s">
        <v>77</v>
      </c>
      <c r="C32" s="51">
        <f>SUM(G14:G28)</f>
        <v>0.18055555555555561</v>
      </c>
      <c r="D32" s="50"/>
      <c r="E32" s="50"/>
      <c r="F32" s="50"/>
      <c r="G32" s="50"/>
      <c r="H32" s="55"/>
      <c r="I32" s="57"/>
    </row>
    <row r="33" spans="2:9" x14ac:dyDescent="0.25">
      <c r="B33" s="58"/>
      <c r="C33" s="58"/>
      <c r="E33" s="59"/>
      <c r="F33" s="59"/>
      <c r="G33" s="59"/>
      <c r="H33" s="59"/>
      <c r="I33" s="56"/>
    </row>
    <row r="34" spans="2:9" x14ac:dyDescent="0.25">
      <c r="B34" s="58"/>
      <c r="C34" s="60"/>
      <c r="E34" s="59"/>
      <c r="F34" s="59"/>
      <c r="G34" s="59"/>
      <c r="H34" s="59"/>
    </row>
    <row r="35" spans="2:9" s="6" customFormat="1" x14ac:dyDescent="0.25">
      <c r="B35" s="61"/>
      <c r="E35" s="7"/>
      <c r="F35" s="7"/>
      <c r="G35" s="7"/>
      <c r="H35" s="7"/>
      <c r="I35" s="7"/>
    </row>
    <row r="39" spans="2:9" x14ac:dyDescent="0.25">
      <c r="E39" s="59"/>
    </row>
    <row r="40" spans="2:9" x14ac:dyDescent="0.25">
      <c r="E40" s="59"/>
    </row>
  </sheetData>
  <mergeCells count="11">
    <mergeCell ref="I17:I18"/>
    <mergeCell ref="I19:I24"/>
    <mergeCell ref="I25:I26"/>
    <mergeCell ref="C2:H2"/>
    <mergeCell ref="A3:I3"/>
    <mergeCell ref="A12:A13"/>
    <mergeCell ref="B12:B13"/>
    <mergeCell ref="C12:C13"/>
    <mergeCell ref="D12:D13"/>
    <mergeCell ref="E12:H12"/>
    <mergeCell ref="I12:I1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activeCell="B35" sqref="B35"/>
    </sheetView>
  </sheetViews>
  <sheetFormatPr defaultColWidth="10.42578125" defaultRowHeight="15" x14ac:dyDescent="0.25"/>
  <cols>
    <col min="1" max="1" width="4.140625" style="11" customWidth="1"/>
    <col min="2" max="2" width="26.28515625" style="11" customWidth="1"/>
    <col min="3" max="3" width="34.85546875" style="11" customWidth="1"/>
    <col min="4" max="4" width="14" style="11" customWidth="1"/>
    <col min="5" max="5" width="8.7109375" style="11" customWidth="1"/>
    <col min="6" max="7" width="10" style="11" customWidth="1"/>
    <col min="8" max="8" width="12.42578125" style="11" customWidth="1"/>
    <col min="9" max="9" width="19.42578125" style="11" customWidth="1"/>
    <col min="10" max="21" width="5.5703125" style="11" customWidth="1"/>
    <col min="22" max="16384" width="10.42578125" style="11"/>
  </cols>
  <sheetData>
    <row r="1" spans="1:10" s="7" customFormat="1" x14ac:dyDescent="0.25">
      <c r="A1" s="3"/>
      <c r="B1" s="3"/>
      <c r="C1" s="3"/>
      <c r="D1" s="4"/>
      <c r="E1" s="5"/>
      <c r="F1" s="6"/>
      <c r="G1" s="6"/>
      <c r="H1" s="6"/>
      <c r="I1" s="6"/>
      <c r="J1" s="6"/>
    </row>
    <row r="2" spans="1:10" s="7" customFormat="1" x14ac:dyDescent="0.25">
      <c r="D2" s="8"/>
      <c r="E2" s="9"/>
      <c r="F2" s="6"/>
      <c r="G2" s="6"/>
      <c r="H2" s="6"/>
      <c r="I2" s="6"/>
      <c r="J2" s="6"/>
    </row>
    <row r="3" spans="1:10" x14ac:dyDescent="0.25">
      <c r="A3" s="10"/>
      <c r="B3" s="10"/>
      <c r="C3" s="10"/>
      <c r="D3" s="10"/>
      <c r="E3" s="10"/>
      <c r="F3" s="10"/>
      <c r="G3" s="10"/>
      <c r="H3" s="10"/>
    </row>
    <row r="4" spans="1:10" x14ac:dyDescent="0.25">
      <c r="A4" s="12"/>
      <c r="B4" s="12"/>
      <c r="C4" s="193" t="s">
        <v>42</v>
      </c>
      <c r="D4" s="193"/>
      <c r="E4" s="193"/>
      <c r="F4" s="193"/>
      <c r="G4" s="193"/>
      <c r="H4" s="193"/>
    </row>
    <row r="5" spans="1:10" x14ac:dyDescent="0.25">
      <c r="A5" s="193" t="s">
        <v>171</v>
      </c>
      <c r="B5" s="193"/>
      <c r="C5" s="193"/>
      <c r="D5" s="193"/>
      <c r="E5" s="193"/>
      <c r="F5" s="193"/>
      <c r="G5" s="193"/>
      <c r="H5" s="193"/>
      <c r="I5" s="193"/>
    </row>
    <row r="6" spans="1:10" x14ac:dyDescent="0.25">
      <c r="A6" s="11" t="s">
        <v>44</v>
      </c>
      <c r="C6" s="13" t="s">
        <v>45</v>
      </c>
    </row>
    <row r="7" spans="1:10" x14ac:dyDescent="0.25">
      <c r="A7" s="11" t="s">
        <v>46</v>
      </c>
      <c r="C7" s="13" t="s">
        <v>32</v>
      </c>
      <c r="D7" s="14">
        <f>C10</f>
        <v>96.5</v>
      </c>
      <c r="E7" s="11" t="str">
        <f>C9</f>
        <v>понедельник-воскресенье</v>
      </c>
    </row>
    <row r="8" spans="1:10" x14ac:dyDescent="0.25">
      <c r="A8" s="11" t="s">
        <v>47</v>
      </c>
      <c r="C8" s="15"/>
    </row>
    <row r="9" spans="1:10" x14ac:dyDescent="0.25">
      <c r="A9" s="11" t="s">
        <v>48</v>
      </c>
      <c r="C9" s="13" t="s">
        <v>5</v>
      </c>
    </row>
    <row r="10" spans="1:10" x14ac:dyDescent="0.25">
      <c r="A10" s="11" t="s">
        <v>49</v>
      </c>
      <c r="C10" s="17">
        <f>SUM(D16:D35)</f>
        <v>96.5</v>
      </c>
    </row>
    <row r="11" spans="1:10" x14ac:dyDescent="0.25">
      <c r="A11" s="11" t="s">
        <v>50</v>
      </c>
      <c r="C11" s="13" t="s">
        <v>51</v>
      </c>
    </row>
    <row r="12" spans="1:10" x14ac:dyDescent="0.25">
      <c r="A12" s="18" t="s">
        <v>52</v>
      </c>
      <c r="B12" s="18"/>
      <c r="C12" s="19" t="s">
        <v>53</v>
      </c>
      <c r="D12" s="20"/>
      <c r="F12" s="19"/>
      <c r="G12" s="19"/>
    </row>
    <row r="13" spans="1:10" x14ac:dyDescent="0.25">
      <c r="C13" s="15"/>
      <c r="G13" s="21"/>
      <c r="H13" s="11" t="s">
        <v>172</v>
      </c>
    </row>
    <row r="14" spans="1:10" x14ac:dyDescent="0.25">
      <c r="A14" s="194" t="s">
        <v>55</v>
      </c>
      <c r="B14" s="196" t="s">
        <v>56</v>
      </c>
      <c r="C14" s="198" t="s">
        <v>57</v>
      </c>
      <c r="D14" s="196" t="s">
        <v>58</v>
      </c>
      <c r="E14" s="196" t="s">
        <v>59</v>
      </c>
      <c r="F14" s="196"/>
      <c r="G14" s="196"/>
      <c r="H14" s="196"/>
      <c r="I14" s="196" t="s">
        <v>60</v>
      </c>
    </row>
    <row r="15" spans="1:10" ht="45" x14ac:dyDescent="0.25">
      <c r="A15" s="195"/>
      <c r="B15" s="197"/>
      <c r="C15" s="199"/>
      <c r="D15" s="200"/>
      <c r="E15" s="23" t="s">
        <v>61</v>
      </c>
      <c r="F15" s="23" t="s">
        <v>62</v>
      </c>
      <c r="G15" s="23" t="s">
        <v>63</v>
      </c>
      <c r="H15" s="23" t="s">
        <v>64</v>
      </c>
      <c r="I15" s="196"/>
    </row>
    <row r="16" spans="1:10" ht="30" x14ac:dyDescent="0.25">
      <c r="A16" s="24"/>
      <c r="B16" s="25" t="s">
        <v>65</v>
      </c>
      <c r="C16" s="26" t="s">
        <v>66</v>
      </c>
      <c r="D16" s="27"/>
      <c r="E16" s="28"/>
      <c r="F16" s="29">
        <v>0.3923611111111111</v>
      </c>
      <c r="G16" s="30">
        <v>6.9444444444444441E-3</v>
      </c>
      <c r="H16" s="31">
        <f t="shared" ref="H16:H28" si="0">F16+G16</f>
        <v>0.39930555555555552</v>
      </c>
      <c r="I16" s="32" t="s">
        <v>67</v>
      </c>
    </row>
    <row r="17" spans="1:9" x14ac:dyDescent="0.25">
      <c r="A17" s="24"/>
      <c r="B17" s="25"/>
      <c r="C17" s="33" t="s">
        <v>68</v>
      </c>
      <c r="D17" s="27">
        <v>1.5</v>
      </c>
      <c r="E17" s="28">
        <v>3.4722222222222099E-3</v>
      </c>
      <c r="F17" s="29">
        <f t="shared" ref="F17:F28" si="1">H16+E17</f>
        <v>0.40277777777777773</v>
      </c>
      <c r="G17" s="34">
        <v>2.7777777777777776E-2</v>
      </c>
      <c r="H17" s="31">
        <f t="shared" si="0"/>
        <v>0.43055555555555552</v>
      </c>
      <c r="I17" s="35"/>
    </row>
    <row r="18" spans="1:9" ht="45" x14ac:dyDescent="0.25">
      <c r="A18" s="24"/>
      <c r="B18" s="36" t="s">
        <v>69</v>
      </c>
      <c r="C18" s="37" t="s">
        <v>66</v>
      </c>
      <c r="D18" s="27">
        <v>1.5</v>
      </c>
      <c r="E18" s="38">
        <v>3.472222222222222E-3</v>
      </c>
      <c r="F18" s="29">
        <f t="shared" si="1"/>
        <v>0.43402777777777773</v>
      </c>
      <c r="G18" s="34">
        <v>6.9444444444444441E-3</v>
      </c>
      <c r="H18" s="31">
        <f t="shared" si="0"/>
        <v>0.44097222222222215</v>
      </c>
      <c r="I18" s="39" t="s">
        <v>70</v>
      </c>
    </row>
    <row r="19" spans="1:9" ht="15" customHeight="1" x14ac:dyDescent="0.25">
      <c r="A19" s="40">
        <v>1</v>
      </c>
      <c r="B19" s="62">
        <v>121614</v>
      </c>
      <c r="C19" s="63" t="s">
        <v>173</v>
      </c>
      <c r="D19" s="62">
        <v>35</v>
      </c>
      <c r="E19" s="65">
        <v>4.8611111111111112E-2</v>
      </c>
      <c r="F19" s="29">
        <f t="shared" si="1"/>
        <v>0.48958333333333326</v>
      </c>
      <c r="G19" s="34">
        <v>6.9444444444444441E-3</v>
      </c>
      <c r="H19" s="31">
        <f t="shared" si="0"/>
        <v>0.49652777777777768</v>
      </c>
      <c r="I19" s="191" t="s">
        <v>71</v>
      </c>
    </row>
    <row r="20" spans="1:9" ht="30" customHeight="1" x14ac:dyDescent="0.25">
      <c r="A20" s="40">
        <f t="shared" ref="A20:A26" si="2">A19+1</f>
        <v>2</v>
      </c>
      <c r="B20" s="62">
        <v>121609</v>
      </c>
      <c r="C20" s="63" t="s">
        <v>174</v>
      </c>
      <c r="D20" s="62">
        <v>1</v>
      </c>
      <c r="E20" s="65">
        <v>6.9444444444444441E-3</v>
      </c>
      <c r="F20" s="29">
        <f t="shared" si="1"/>
        <v>0.5034722222222221</v>
      </c>
      <c r="G20" s="34">
        <v>6.9444444444444441E-3</v>
      </c>
      <c r="H20" s="31">
        <f t="shared" si="0"/>
        <v>0.51041666666666652</v>
      </c>
      <c r="I20" s="192"/>
    </row>
    <row r="21" spans="1:9" ht="30" customHeight="1" x14ac:dyDescent="0.25">
      <c r="A21" s="40">
        <f t="shared" si="2"/>
        <v>3</v>
      </c>
      <c r="B21" s="62">
        <v>123458</v>
      </c>
      <c r="C21" s="63" t="s">
        <v>175</v>
      </c>
      <c r="D21" s="62">
        <v>9</v>
      </c>
      <c r="E21" s="65">
        <v>1.3888888888888888E-2</v>
      </c>
      <c r="F21" s="29">
        <f t="shared" si="1"/>
        <v>0.52430555555555536</v>
      </c>
      <c r="G21" s="34">
        <v>1.38888888888889E-2</v>
      </c>
      <c r="H21" s="31">
        <f t="shared" si="0"/>
        <v>0.53819444444444431</v>
      </c>
      <c r="I21" s="190" t="s">
        <v>72</v>
      </c>
    </row>
    <row r="22" spans="1:9" ht="15" customHeight="1" x14ac:dyDescent="0.25">
      <c r="A22" s="40">
        <f t="shared" si="2"/>
        <v>4</v>
      </c>
      <c r="B22" s="62">
        <v>123592</v>
      </c>
      <c r="C22" s="63" t="s">
        <v>176</v>
      </c>
      <c r="D22" s="62">
        <v>3</v>
      </c>
      <c r="E22" s="65">
        <v>6.9444444444444441E-3</v>
      </c>
      <c r="F22" s="66">
        <f>H21+E22</f>
        <v>0.54513888888888873</v>
      </c>
      <c r="G22" s="34">
        <v>1.38888888888889E-2</v>
      </c>
      <c r="H22" s="31">
        <f t="shared" si="0"/>
        <v>0.55902777777777768</v>
      </c>
      <c r="I22" s="190"/>
    </row>
    <row r="23" spans="1:9" ht="15" customHeight="1" x14ac:dyDescent="0.25">
      <c r="A23" s="40">
        <f t="shared" si="2"/>
        <v>5</v>
      </c>
      <c r="B23" s="62">
        <v>123181</v>
      </c>
      <c r="C23" s="63" t="s">
        <v>176</v>
      </c>
      <c r="D23" s="62">
        <v>0.5</v>
      </c>
      <c r="E23" s="65">
        <v>3.472222222222222E-3</v>
      </c>
      <c r="F23" s="66">
        <f>H22+E23</f>
        <v>0.56249999999999989</v>
      </c>
      <c r="G23" s="34">
        <v>1.0416666666666666E-2</v>
      </c>
      <c r="H23" s="31">
        <f t="shared" si="0"/>
        <v>0.57291666666666652</v>
      </c>
      <c r="I23" s="190"/>
    </row>
    <row r="24" spans="1:9" ht="15" customHeight="1" x14ac:dyDescent="0.25">
      <c r="A24" s="40">
        <f t="shared" si="2"/>
        <v>6</v>
      </c>
      <c r="B24" s="62">
        <v>121500</v>
      </c>
      <c r="C24" s="63" t="s">
        <v>177</v>
      </c>
      <c r="D24" s="62">
        <v>5</v>
      </c>
      <c r="E24" s="65">
        <v>1.0416666666666666E-2</v>
      </c>
      <c r="F24" s="66">
        <f>H23+E24</f>
        <v>0.58333333333333315</v>
      </c>
      <c r="G24" s="34">
        <v>1.38888888888889E-2</v>
      </c>
      <c r="H24" s="31">
        <f t="shared" si="0"/>
        <v>0.5972222222222221</v>
      </c>
      <c r="I24" s="190"/>
    </row>
    <row r="25" spans="1:9" ht="15" customHeight="1" x14ac:dyDescent="0.25">
      <c r="A25" s="40">
        <f t="shared" si="2"/>
        <v>7</v>
      </c>
      <c r="B25" s="62">
        <v>121614</v>
      </c>
      <c r="C25" s="63" t="s">
        <v>173</v>
      </c>
      <c r="D25" s="62">
        <v>7.5</v>
      </c>
      <c r="E25" s="65">
        <v>1.0416666666666666E-2</v>
      </c>
      <c r="F25" s="66">
        <f>H24+E25</f>
        <v>0.60763888888888873</v>
      </c>
      <c r="G25" s="34">
        <v>6.9444444444444441E-3</v>
      </c>
      <c r="H25" s="31">
        <f t="shared" si="0"/>
        <v>0.61458333333333315</v>
      </c>
      <c r="I25" s="201" t="s">
        <v>73</v>
      </c>
    </row>
    <row r="26" spans="1:9" ht="15" customHeight="1" x14ac:dyDescent="0.25">
      <c r="A26" s="40">
        <f t="shared" si="2"/>
        <v>8</v>
      </c>
      <c r="B26" s="62">
        <v>121609</v>
      </c>
      <c r="C26" s="63" t="s">
        <v>174</v>
      </c>
      <c r="D26" s="62">
        <v>1</v>
      </c>
      <c r="E26" s="65">
        <v>6.9444444444444441E-3</v>
      </c>
      <c r="F26" s="29">
        <f t="shared" si="1"/>
        <v>0.62152777777777757</v>
      </c>
      <c r="G26" s="34">
        <v>6.9444444444444441E-3</v>
      </c>
      <c r="H26" s="31">
        <f t="shared" si="0"/>
        <v>0.62847222222222199</v>
      </c>
      <c r="I26" s="191"/>
    </row>
    <row r="27" spans="1:9" ht="30" x14ac:dyDescent="0.25">
      <c r="A27" s="40"/>
      <c r="B27" s="25" t="s">
        <v>74</v>
      </c>
      <c r="C27" s="67" t="s">
        <v>66</v>
      </c>
      <c r="D27" s="68">
        <v>30</v>
      </c>
      <c r="E27" s="28">
        <v>4.1666666666666664E-2</v>
      </c>
      <c r="F27" s="29">
        <f t="shared" si="1"/>
        <v>0.67013888888888862</v>
      </c>
      <c r="G27" s="34">
        <v>2.7777777777777776E-2</v>
      </c>
      <c r="H27" s="31">
        <f t="shared" si="0"/>
        <v>0.69791666666666641</v>
      </c>
      <c r="I27" s="39"/>
    </row>
    <row r="28" spans="1:9" ht="30" x14ac:dyDescent="0.25">
      <c r="A28" s="40"/>
      <c r="B28" s="43" t="s">
        <v>65</v>
      </c>
      <c r="C28" s="45" t="s">
        <v>66</v>
      </c>
      <c r="D28" s="46">
        <v>1.5</v>
      </c>
      <c r="E28" s="44">
        <v>3.472222222222222E-3</v>
      </c>
      <c r="F28" s="41">
        <f t="shared" si="1"/>
        <v>0.70138888888888862</v>
      </c>
      <c r="G28" s="30">
        <v>6.9444444444444441E-3</v>
      </c>
      <c r="H28" s="42">
        <f t="shared" si="0"/>
        <v>0.70833333333333304</v>
      </c>
      <c r="I28" s="23" t="s">
        <v>67</v>
      </c>
    </row>
    <row r="29" spans="1:9" x14ac:dyDescent="0.25">
      <c r="D29" s="47"/>
      <c r="E29" s="48"/>
      <c r="F29" s="48"/>
      <c r="G29" s="48"/>
      <c r="H29" s="48"/>
      <c r="I29" s="49"/>
    </row>
    <row r="30" spans="1:9" x14ac:dyDescent="0.25">
      <c r="B30" s="50" t="s">
        <v>75</v>
      </c>
      <c r="C30" s="51">
        <f>H28-F16</f>
        <v>0.31597222222222193</v>
      </c>
      <c r="D30" s="50"/>
      <c r="E30" s="50"/>
      <c r="F30" s="50"/>
      <c r="G30" s="50"/>
      <c r="H30" s="52"/>
    </row>
    <row r="31" spans="1:9" x14ac:dyDescent="0.25">
      <c r="B31" s="50" t="s">
        <v>76</v>
      </c>
      <c r="C31" s="53">
        <f>SUM(E16:E28)</f>
        <v>0.15972222222222221</v>
      </c>
      <c r="D31" s="50"/>
      <c r="E31" s="54"/>
      <c r="F31" s="50"/>
      <c r="G31" s="50"/>
      <c r="H31" s="55"/>
      <c r="I31" s="56"/>
    </row>
    <row r="32" spans="1:9" x14ac:dyDescent="0.25">
      <c r="B32" s="50" t="s">
        <v>77</v>
      </c>
      <c r="C32" s="51">
        <f>SUM(G16:G28)</f>
        <v>0.15625000000000003</v>
      </c>
      <c r="D32" s="50"/>
      <c r="E32" s="50"/>
      <c r="F32" s="50"/>
      <c r="G32" s="50"/>
      <c r="H32" s="55"/>
      <c r="I32" s="57"/>
    </row>
    <row r="33" spans="2:9" x14ac:dyDescent="0.25">
      <c r="B33" s="58"/>
      <c r="C33" s="58"/>
      <c r="E33" s="59"/>
      <c r="F33" s="59"/>
      <c r="G33" s="59"/>
      <c r="H33" s="59"/>
      <c r="I33" s="56"/>
    </row>
    <row r="34" spans="2:9" x14ac:dyDescent="0.25">
      <c r="B34" s="58"/>
      <c r="C34" s="60"/>
      <c r="E34" s="59"/>
      <c r="F34" s="59"/>
      <c r="G34" s="59"/>
      <c r="H34" s="59"/>
    </row>
    <row r="35" spans="2:9" s="6" customFormat="1" x14ac:dyDescent="0.25">
      <c r="B35" s="61"/>
      <c r="E35" s="7"/>
      <c r="F35" s="7"/>
      <c r="G35" s="7"/>
      <c r="H35" s="7"/>
      <c r="I35" s="7"/>
    </row>
    <row r="39" spans="2:9" x14ac:dyDescent="0.25">
      <c r="E39" s="59"/>
    </row>
    <row r="40" spans="2:9" x14ac:dyDescent="0.25">
      <c r="E40" s="59"/>
    </row>
  </sheetData>
  <mergeCells count="11">
    <mergeCell ref="I19:I20"/>
    <mergeCell ref="I21:I24"/>
    <mergeCell ref="I25:I26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zoomScale="90" zoomScaleNormal="90" workbookViewId="0">
      <selection activeCell="B36" sqref="B36"/>
    </sheetView>
  </sheetViews>
  <sheetFormatPr defaultColWidth="10.42578125" defaultRowHeight="15" x14ac:dyDescent="0.25"/>
  <cols>
    <col min="1" max="1" width="4.140625" style="11" customWidth="1"/>
    <col min="2" max="2" width="26.28515625" style="11" customWidth="1"/>
    <col min="3" max="3" width="37.5703125" style="11" customWidth="1"/>
    <col min="4" max="4" width="14" style="11" customWidth="1"/>
    <col min="5" max="5" width="8.7109375" style="11" customWidth="1"/>
    <col min="6" max="7" width="10" style="11" customWidth="1"/>
    <col min="8" max="8" width="12.42578125" style="11" customWidth="1"/>
    <col min="9" max="9" width="19.42578125" style="11" customWidth="1"/>
    <col min="10" max="21" width="5.5703125" style="11" customWidth="1"/>
    <col min="22" max="16384" width="10.42578125" style="11"/>
  </cols>
  <sheetData>
    <row r="1" spans="1:10" s="7" customFormat="1" x14ac:dyDescent="0.25">
      <c r="A1" s="3"/>
      <c r="B1" s="3"/>
      <c r="C1" s="3"/>
      <c r="D1" s="4"/>
      <c r="E1" s="5"/>
      <c r="F1" s="6"/>
      <c r="G1" s="6"/>
      <c r="H1" s="6"/>
      <c r="I1" s="6"/>
      <c r="J1" s="6"/>
    </row>
    <row r="2" spans="1:10" s="7" customFormat="1" x14ac:dyDescent="0.25">
      <c r="D2" s="8"/>
      <c r="E2" s="9"/>
      <c r="F2" s="6"/>
      <c r="G2" s="6"/>
      <c r="H2" s="6"/>
      <c r="I2" s="6"/>
      <c r="J2" s="6"/>
    </row>
    <row r="3" spans="1:10" x14ac:dyDescent="0.25">
      <c r="A3" s="10"/>
      <c r="B3" s="10"/>
      <c r="C3" s="10"/>
      <c r="D3" s="10"/>
      <c r="E3" s="10"/>
      <c r="F3" s="10"/>
      <c r="G3" s="10"/>
      <c r="H3" s="10"/>
    </row>
    <row r="4" spans="1:10" x14ac:dyDescent="0.25">
      <c r="A4" s="12"/>
      <c r="B4" s="12"/>
      <c r="C4" s="193" t="s">
        <v>42</v>
      </c>
      <c r="D4" s="193"/>
      <c r="E4" s="193"/>
      <c r="F4" s="193"/>
      <c r="G4" s="193"/>
      <c r="H4" s="193"/>
    </row>
    <row r="5" spans="1:10" ht="15" customHeight="1" x14ac:dyDescent="0.25">
      <c r="A5" s="193" t="s">
        <v>171</v>
      </c>
      <c r="B5" s="193"/>
      <c r="C5" s="193"/>
      <c r="D5" s="193"/>
      <c r="E5" s="193"/>
      <c r="F5" s="193"/>
      <c r="G5" s="193"/>
      <c r="H5" s="193"/>
      <c r="I5" s="193"/>
    </row>
    <row r="6" spans="1:10" x14ac:dyDescent="0.25">
      <c r="A6" s="11" t="s">
        <v>44</v>
      </c>
      <c r="C6" s="13" t="s">
        <v>45</v>
      </c>
    </row>
    <row r="7" spans="1:10" x14ac:dyDescent="0.25">
      <c r="A7" s="11" t="s">
        <v>46</v>
      </c>
      <c r="C7" s="13" t="s">
        <v>33</v>
      </c>
      <c r="D7" s="14">
        <f>C10</f>
        <v>96.5</v>
      </c>
      <c r="E7" s="11" t="str">
        <f>C9</f>
        <v>понедельник-суббота</v>
      </c>
    </row>
    <row r="8" spans="1:10" x14ac:dyDescent="0.25">
      <c r="A8" s="11" t="s">
        <v>47</v>
      </c>
      <c r="C8" s="15"/>
    </row>
    <row r="9" spans="1:10" x14ac:dyDescent="0.25">
      <c r="A9" s="11" t="s">
        <v>48</v>
      </c>
      <c r="C9" s="13" t="s">
        <v>10</v>
      </c>
    </row>
    <row r="10" spans="1:10" x14ac:dyDescent="0.25">
      <c r="A10" s="11" t="s">
        <v>49</v>
      </c>
      <c r="C10" s="74">
        <f>SUM(D16:D30)</f>
        <v>96.5</v>
      </c>
    </row>
    <row r="11" spans="1:10" x14ac:dyDescent="0.25">
      <c r="A11" s="11" t="s">
        <v>50</v>
      </c>
      <c r="C11" s="13" t="s">
        <v>51</v>
      </c>
    </row>
    <row r="12" spans="1:10" x14ac:dyDescent="0.25">
      <c r="A12" s="18" t="s">
        <v>52</v>
      </c>
      <c r="B12" s="18"/>
      <c r="C12" s="19" t="s">
        <v>53</v>
      </c>
      <c r="D12" s="20"/>
      <c r="F12" s="19"/>
      <c r="G12" s="19"/>
    </row>
    <row r="13" spans="1:10" x14ac:dyDescent="0.25">
      <c r="C13" s="15"/>
      <c r="G13" s="21"/>
      <c r="H13" s="11" t="s">
        <v>178</v>
      </c>
    </row>
    <row r="14" spans="1:10" x14ac:dyDescent="0.25">
      <c r="A14" s="194" t="s">
        <v>55</v>
      </c>
      <c r="B14" s="196" t="s">
        <v>56</v>
      </c>
      <c r="C14" s="198" t="s">
        <v>57</v>
      </c>
      <c r="D14" s="196" t="s">
        <v>58</v>
      </c>
      <c r="E14" s="196" t="s">
        <v>59</v>
      </c>
      <c r="F14" s="196"/>
      <c r="G14" s="196"/>
      <c r="H14" s="196"/>
      <c r="I14" s="196" t="s">
        <v>60</v>
      </c>
    </row>
    <row r="15" spans="1:10" ht="30" x14ac:dyDescent="0.25">
      <c r="A15" s="195"/>
      <c r="B15" s="197"/>
      <c r="C15" s="199"/>
      <c r="D15" s="200"/>
      <c r="E15" s="23" t="s">
        <v>179</v>
      </c>
      <c r="F15" s="23" t="s">
        <v>180</v>
      </c>
      <c r="G15" s="23" t="s">
        <v>63</v>
      </c>
      <c r="H15" s="23" t="s">
        <v>64</v>
      </c>
      <c r="I15" s="196"/>
    </row>
    <row r="16" spans="1:10" ht="30" x14ac:dyDescent="0.25">
      <c r="A16" s="24"/>
      <c r="B16" s="25" t="s">
        <v>65</v>
      </c>
      <c r="C16" s="26" t="s">
        <v>66</v>
      </c>
      <c r="D16" s="75"/>
      <c r="E16" s="28">
        <v>0</v>
      </c>
      <c r="F16" s="29">
        <v>0.3923611111111111</v>
      </c>
      <c r="G16" s="30">
        <v>6.9444444444444441E-3</v>
      </c>
      <c r="H16" s="31">
        <f>F16+G16</f>
        <v>0.39930555555555552</v>
      </c>
      <c r="I16" s="32" t="s">
        <v>67</v>
      </c>
    </row>
    <row r="17" spans="1:10" x14ac:dyDescent="0.25">
      <c r="A17" s="24"/>
      <c r="B17" s="25"/>
      <c r="C17" s="33" t="s">
        <v>68</v>
      </c>
      <c r="D17" s="75">
        <v>1.5</v>
      </c>
      <c r="E17" s="28">
        <v>3.4722222222222099E-3</v>
      </c>
      <c r="F17" s="29">
        <f t="shared" ref="F17:F30" si="0">H16+E17</f>
        <v>0.40277777777777773</v>
      </c>
      <c r="G17" s="34">
        <v>2.7777777777777776E-2</v>
      </c>
      <c r="H17" s="31">
        <f t="shared" ref="H17:H29" si="1">F17+G17</f>
        <v>0.43055555555555552</v>
      </c>
      <c r="I17" s="35"/>
      <c r="J17" s="11" t="s">
        <v>68</v>
      </c>
    </row>
    <row r="18" spans="1:10" ht="45" x14ac:dyDescent="0.25">
      <c r="A18" s="24"/>
      <c r="B18" s="36" t="s">
        <v>69</v>
      </c>
      <c r="C18" s="37" t="s">
        <v>66</v>
      </c>
      <c r="D18" s="75">
        <v>1.5</v>
      </c>
      <c r="E18" s="38">
        <v>3.472222222222222E-3</v>
      </c>
      <c r="F18" s="29">
        <f t="shared" si="0"/>
        <v>0.43402777777777773</v>
      </c>
      <c r="G18" s="34">
        <v>6.9444444444444441E-3</v>
      </c>
      <c r="H18" s="31">
        <f t="shared" si="1"/>
        <v>0.44097222222222215</v>
      </c>
      <c r="I18" s="70" t="s">
        <v>70</v>
      </c>
    </row>
    <row r="19" spans="1:10" x14ac:dyDescent="0.25">
      <c r="A19" s="40">
        <v>1</v>
      </c>
      <c r="B19" s="76">
        <v>121059</v>
      </c>
      <c r="C19" s="77" t="s">
        <v>181</v>
      </c>
      <c r="D19" s="76">
        <v>36.5</v>
      </c>
      <c r="E19" s="78">
        <v>4.5138888888888888E-2</v>
      </c>
      <c r="F19" s="29">
        <f>H18+E19</f>
        <v>0.48611111111111105</v>
      </c>
      <c r="G19" s="34">
        <v>6.9444444444444441E-3</v>
      </c>
      <c r="H19" s="31">
        <f t="shared" si="1"/>
        <v>0.49305555555555547</v>
      </c>
      <c r="I19" s="201" t="s">
        <v>71</v>
      </c>
    </row>
    <row r="20" spans="1:10" x14ac:dyDescent="0.25">
      <c r="A20" s="40">
        <f>A19+1</f>
        <v>2</v>
      </c>
      <c r="B20" s="76">
        <v>119121</v>
      </c>
      <c r="C20" s="77" t="s">
        <v>182</v>
      </c>
      <c r="D20" s="76">
        <v>2</v>
      </c>
      <c r="E20" s="78">
        <v>6.9444444444444441E-3</v>
      </c>
      <c r="F20" s="29">
        <f t="shared" si="0"/>
        <v>0.49999999999999989</v>
      </c>
      <c r="G20" s="34">
        <v>6.9444444444444441E-3</v>
      </c>
      <c r="H20" s="31">
        <f t="shared" si="1"/>
        <v>0.50694444444444431</v>
      </c>
      <c r="I20" s="191"/>
    </row>
    <row r="21" spans="1:10" x14ac:dyDescent="0.25">
      <c r="A21" s="40">
        <f>A20+1</f>
        <v>3</v>
      </c>
      <c r="B21" s="76">
        <v>119002</v>
      </c>
      <c r="C21" s="77" t="s">
        <v>183</v>
      </c>
      <c r="D21" s="76">
        <v>1.5</v>
      </c>
      <c r="E21" s="78">
        <v>6.9444444444444441E-3</v>
      </c>
      <c r="F21" s="29">
        <f t="shared" si="0"/>
        <v>0.51388888888888873</v>
      </c>
      <c r="G21" s="34">
        <v>1.38888888888889E-2</v>
      </c>
      <c r="H21" s="31">
        <f t="shared" si="1"/>
        <v>0.52777777777777768</v>
      </c>
      <c r="I21" s="190" t="s">
        <v>72</v>
      </c>
    </row>
    <row r="22" spans="1:10" x14ac:dyDescent="0.25">
      <c r="A22" s="40">
        <f t="shared" ref="A22:A28" si="2">A21+1</f>
        <v>4</v>
      </c>
      <c r="B22" s="76">
        <v>119072</v>
      </c>
      <c r="C22" s="77" t="s">
        <v>184</v>
      </c>
      <c r="D22" s="76">
        <v>3</v>
      </c>
      <c r="E22" s="78">
        <v>6.9444444444444441E-3</v>
      </c>
      <c r="F22" s="66">
        <f t="shared" si="0"/>
        <v>0.5347222222222221</v>
      </c>
      <c r="G22" s="34">
        <v>1.38888888888889E-2</v>
      </c>
      <c r="H22" s="31">
        <f t="shared" si="1"/>
        <v>0.54861111111111105</v>
      </c>
      <c r="I22" s="190"/>
    </row>
    <row r="23" spans="1:10" x14ac:dyDescent="0.25">
      <c r="A23" s="40">
        <f t="shared" si="2"/>
        <v>5</v>
      </c>
      <c r="B23" s="76">
        <v>119019</v>
      </c>
      <c r="C23" s="77" t="s">
        <v>185</v>
      </c>
      <c r="D23" s="76">
        <v>2.5</v>
      </c>
      <c r="E23" s="78">
        <v>6.9444444444444441E-3</v>
      </c>
      <c r="F23" s="66">
        <f t="shared" si="0"/>
        <v>0.55555555555555547</v>
      </c>
      <c r="G23" s="34">
        <v>1.38888888888889E-2</v>
      </c>
      <c r="H23" s="31">
        <f t="shared" si="1"/>
        <v>0.56944444444444442</v>
      </c>
      <c r="I23" s="190"/>
    </row>
    <row r="24" spans="1:10" ht="15" customHeight="1" x14ac:dyDescent="0.25">
      <c r="A24" s="40">
        <f t="shared" si="2"/>
        <v>6</v>
      </c>
      <c r="B24" s="76">
        <v>125009</v>
      </c>
      <c r="C24" s="77" t="s">
        <v>186</v>
      </c>
      <c r="D24" s="76">
        <v>1.5</v>
      </c>
      <c r="E24" s="78">
        <v>6.9444444444444441E-3</v>
      </c>
      <c r="F24" s="66">
        <f t="shared" si="0"/>
        <v>0.57638888888888884</v>
      </c>
      <c r="G24" s="34">
        <v>1.38888888888889E-2</v>
      </c>
      <c r="H24" s="31">
        <f t="shared" si="1"/>
        <v>0.59027777777777779</v>
      </c>
      <c r="I24" s="190"/>
    </row>
    <row r="25" spans="1:10" ht="30" x14ac:dyDescent="0.25">
      <c r="A25" s="40">
        <f t="shared" si="2"/>
        <v>7</v>
      </c>
      <c r="B25" s="76">
        <v>123104</v>
      </c>
      <c r="C25" s="77" t="s">
        <v>187</v>
      </c>
      <c r="D25" s="76">
        <v>1.5</v>
      </c>
      <c r="E25" s="78">
        <v>6.9444444444444441E-3</v>
      </c>
      <c r="F25" s="66">
        <f t="shared" si="0"/>
        <v>0.59722222222222221</v>
      </c>
      <c r="G25" s="34">
        <v>1.38888888888889E-2</v>
      </c>
      <c r="H25" s="31">
        <f t="shared" si="1"/>
        <v>0.61111111111111116</v>
      </c>
      <c r="I25" s="190"/>
    </row>
    <row r="26" spans="1:10" x14ac:dyDescent="0.25">
      <c r="A26" s="40">
        <f t="shared" si="2"/>
        <v>8</v>
      </c>
      <c r="B26" s="76">
        <v>123001</v>
      </c>
      <c r="C26" s="77" t="s">
        <v>188</v>
      </c>
      <c r="D26" s="76">
        <v>1.5</v>
      </c>
      <c r="E26" s="78">
        <v>6.9444444444444441E-3</v>
      </c>
      <c r="F26" s="29">
        <f t="shared" si="0"/>
        <v>0.61805555555555558</v>
      </c>
      <c r="G26" s="34">
        <v>1.38888888888889E-2</v>
      </c>
      <c r="H26" s="31">
        <f t="shared" si="1"/>
        <v>0.63194444444444453</v>
      </c>
      <c r="I26" s="190"/>
    </row>
    <row r="27" spans="1:10" x14ac:dyDescent="0.25">
      <c r="A27" s="40">
        <f t="shared" si="2"/>
        <v>9</v>
      </c>
      <c r="B27" s="76">
        <v>119121</v>
      </c>
      <c r="C27" s="77" t="s">
        <v>182</v>
      </c>
      <c r="D27" s="76">
        <v>4.5</v>
      </c>
      <c r="E27" s="78">
        <v>6.9444444444444441E-3</v>
      </c>
      <c r="F27" s="29">
        <f t="shared" si="0"/>
        <v>0.63888888888888895</v>
      </c>
      <c r="G27" s="34">
        <v>6.9444444444444441E-3</v>
      </c>
      <c r="H27" s="31">
        <f t="shared" si="1"/>
        <v>0.64583333333333337</v>
      </c>
      <c r="I27" s="191" t="s">
        <v>73</v>
      </c>
    </row>
    <row r="28" spans="1:10" x14ac:dyDescent="0.25">
      <c r="A28" s="40">
        <f t="shared" si="2"/>
        <v>10</v>
      </c>
      <c r="B28" s="76">
        <v>121059</v>
      </c>
      <c r="C28" s="77" t="s">
        <v>181</v>
      </c>
      <c r="D28" s="76">
        <v>3.5</v>
      </c>
      <c r="E28" s="78">
        <v>1.0416666666666666E-2</v>
      </c>
      <c r="F28" s="29">
        <f t="shared" si="0"/>
        <v>0.65625</v>
      </c>
      <c r="G28" s="34">
        <v>6.9444444444444441E-3</v>
      </c>
      <c r="H28" s="31">
        <f t="shared" si="1"/>
        <v>0.66319444444444442</v>
      </c>
      <c r="I28" s="191"/>
      <c r="J28" s="11" t="s">
        <v>160</v>
      </c>
    </row>
    <row r="29" spans="1:10" ht="30" x14ac:dyDescent="0.25">
      <c r="A29" s="40"/>
      <c r="B29" s="25" t="s">
        <v>74</v>
      </c>
      <c r="C29" s="67" t="s">
        <v>66</v>
      </c>
      <c r="D29" s="68">
        <v>34</v>
      </c>
      <c r="E29" s="28">
        <v>4.8611111111111112E-2</v>
      </c>
      <c r="F29" s="29">
        <f t="shared" si="0"/>
        <v>0.71180555555555558</v>
      </c>
      <c r="G29" s="34">
        <v>2.7777777777777776E-2</v>
      </c>
      <c r="H29" s="31">
        <f t="shared" si="1"/>
        <v>0.73958333333333337</v>
      </c>
      <c r="I29" s="39"/>
    </row>
    <row r="30" spans="1:10" ht="30" x14ac:dyDescent="0.25">
      <c r="A30" s="40"/>
      <c r="B30" s="25" t="s">
        <v>65</v>
      </c>
      <c r="C30" s="72" t="s">
        <v>66</v>
      </c>
      <c r="D30" s="79">
        <v>1.5</v>
      </c>
      <c r="E30" s="28">
        <v>3.472222222222222E-3</v>
      </c>
      <c r="F30" s="29">
        <f t="shared" si="0"/>
        <v>0.74305555555555558</v>
      </c>
      <c r="G30" s="30">
        <v>6.9444444444444441E-3</v>
      </c>
      <c r="H30" s="31">
        <f>F30+G30</f>
        <v>0.75</v>
      </c>
      <c r="I30" s="32" t="s">
        <v>67</v>
      </c>
    </row>
    <row r="31" spans="1:10" x14ac:dyDescent="0.25">
      <c r="D31" s="47"/>
      <c r="E31" s="48"/>
      <c r="F31" s="48"/>
      <c r="G31" s="48"/>
      <c r="H31" s="48"/>
      <c r="I31" s="49"/>
    </row>
    <row r="32" spans="1:10" x14ac:dyDescent="0.25">
      <c r="B32" s="50" t="s">
        <v>75</v>
      </c>
      <c r="C32" s="51">
        <f>H30-F16</f>
        <v>0.3576388888888889</v>
      </c>
      <c r="D32" s="50"/>
      <c r="E32" s="50"/>
      <c r="F32" s="50"/>
      <c r="G32" s="50"/>
      <c r="H32" s="52"/>
    </row>
    <row r="33" spans="2:9" x14ac:dyDescent="0.25">
      <c r="B33" s="50" t="s">
        <v>76</v>
      </c>
      <c r="C33" s="53">
        <f>SUM(E16:E30)</f>
        <v>0.1701388888888889</v>
      </c>
      <c r="D33" s="50"/>
      <c r="E33" s="54"/>
      <c r="F33" s="50"/>
      <c r="G33" s="50"/>
      <c r="H33" s="55"/>
      <c r="I33" s="56"/>
    </row>
    <row r="34" spans="2:9" x14ac:dyDescent="0.25">
      <c r="B34" s="50" t="s">
        <v>77</v>
      </c>
      <c r="C34" s="53">
        <f>SUM(G16:G30)</f>
        <v>0.18750000000000008</v>
      </c>
      <c r="D34" s="50"/>
      <c r="E34" s="50"/>
      <c r="F34" s="50"/>
      <c r="G34" s="50"/>
      <c r="H34" s="55"/>
      <c r="I34" s="57"/>
    </row>
    <row r="35" spans="2:9" x14ac:dyDescent="0.25">
      <c r="B35" s="58"/>
      <c r="C35" s="58"/>
      <c r="E35" s="59"/>
      <c r="F35" s="59"/>
      <c r="G35" s="59"/>
      <c r="H35" s="59"/>
      <c r="I35" s="56"/>
    </row>
    <row r="36" spans="2:9" x14ac:dyDescent="0.25">
      <c r="B36" s="58"/>
      <c r="C36" s="60"/>
      <c r="E36" s="59"/>
      <c r="F36" s="59"/>
      <c r="G36" s="59"/>
      <c r="H36" s="59"/>
    </row>
    <row r="37" spans="2:9" s="6" customFormat="1" x14ac:dyDescent="0.25">
      <c r="B37" s="61"/>
      <c r="E37" s="7"/>
      <c r="F37" s="7"/>
      <c r="G37" s="7"/>
      <c r="H37" s="7"/>
      <c r="I37" s="7"/>
    </row>
    <row r="41" spans="2:9" x14ac:dyDescent="0.25">
      <c r="E41" s="59"/>
    </row>
    <row r="42" spans="2:9" x14ac:dyDescent="0.25">
      <c r="E42" s="59"/>
    </row>
  </sheetData>
  <mergeCells count="11">
    <mergeCell ref="I19:I20"/>
    <mergeCell ref="I21:I26"/>
    <mergeCell ref="I27:I28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zoomScale="90" zoomScaleNormal="90" workbookViewId="0">
      <selection activeCell="B35" sqref="B35"/>
    </sheetView>
  </sheetViews>
  <sheetFormatPr defaultColWidth="10.42578125" defaultRowHeight="15" x14ac:dyDescent="0.25"/>
  <cols>
    <col min="1" max="1" width="4.140625" style="11" customWidth="1"/>
    <col min="2" max="2" width="26.28515625" style="11" customWidth="1"/>
    <col min="3" max="3" width="37.5703125" style="11" customWidth="1"/>
    <col min="4" max="4" width="14" style="11" customWidth="1"/>
    <col min="5" max="5" width="8.7109375" style="11" customWidth="1"/>
    <col min="6" max="7" width="10" style="11" customWidth="1"/>
    <col min="8" max="8" width="12.42578125" style="11" customWidth="1"/>
    <col min="9" max="9" width="19.42578125" style="11" customWidth="1"/>
    <col min="10" max="21" width="5.5703125" style="11" customWidth="1"/>
    <col min="22" max="16384" width="10.42578125" style="11"/>
  </cols>
  <sheetData>
    <row r="1" spans="1:10" s="7" customFormat="1" x14ac:dyDescent="0.25">
      <c r="A1" s="3"/>
      <c r="B1" s="3"/>
      <c r="C1" s="3"/>
      <c r="D1" s="4"/>
      <c r="E1" s="5"/>
      <c r="F1" s="6"/>
      <c r="G1" s="6"/>
      <c r="H1" s="6"/>
      <c r="I1" s="6"/>
      <c r="J1" s="6"/>
    </row>
    <row r="2" spans="1:10" s="7" customFormat="1" x14ac:dyDescent="0.25">
      <c r="D2" s="8"/>
      <c r="E2" s="9"/>
      <c r="F2" s="6"/>
      <c r="G2" s="6"/>
      <c r="H2" s="6"/>
      <c r="I2" s="6"/>
      <c r="J2" s="6"/>
    </row>
    <row r="3" spans="1:10" x14ac:dyDescent="0.25">
      <c r="A3" s="10"/>
      <c r="B3" s="10"/>
      <c r="C3" s="10"/>
      <c r="D3" s="10"/>
      <c r="E3" s="10"/>
      <c r="F3" s="10"/>
      <c r="G3" s="10"/>
      <c r="H3" s="10"/>
    </row>
    <row r="4" spans="1:10" x14ac:dyDescent="0.25">
      <c r="A4" s="12"/>
      <c r="B4" s="12"/>
      <c r="C4" s="193" t="s">
        <v>42</v>
      </c>
      <c r="D4" s="193"/>
      <c r="E4" s="193"/>
      <c r="F4" s="193"/>
      <c r="G4" s="193"/>
      <c r="H4" s="193"/>
    </row>
    <row r="5" spans="1:10" ht="15" customHeight="1" x14ac:dyDescent="0.25">
      <c r="A5" s="193" t="s">
        <v>171</v>
      </c>
      <c r="B5" s="193"/>
      <c r="C5" s="193"/>
      <c r="D5" s="193"/>
      <c r="E5" s="193"/>
      <c r="F5" s="193"/>
      <c r="G5" s="193"/>
      <c r="H5" s="193"/>
      <c r="I5" s="193"/>
    </row>
    <row r="6" spans="1:10" x14ac:dyDescent="0.25">
      <c r="A6" s="11" t="s">
        <v>44</v>
      </c>
      <c r="C6" s="13" t="s">
        <v>45</v>
      </c>
    </row>
    <row r="7" spans="1:10" x14ac:dyDescent="0.25">
      <c r="A7" s="11" t="s">
        <v>46</v>
      </c>
      <c r="C7" s="13" t="s">
        <v>34</v>
      </c>
      <c r="D7" s="14">
        <f>C10</f>
        <v>96</v>
      </c>
      <c r="E7" s="11" t="str">
        <f>C9</f>
        <v>воскресенье</v>
      </c>
    </row>
    <row r="8" spans="1:10" x14ac:dyDescent="0.25">
      <c r="A8" s="11" t="s">
        <v>47</v>
      </c>
      <c r="C8" s="15"/>
    </row>
    <row r="9" spans="1:10" x14ac:dyDescent="0.25">
      <c r="A9" s="11" t="s">
        <v>48</v>
      </c>
      <c r="C9" s="13" t="s">
        <v>8</v>
      </c>
    </row>
    <row r="10" spans="1:10" x14ac:dyDescent="0.25">
      <c r="A10" s="11" t="s">
        <v>49</v>
      </c>
      <c r="C10" s="74">
        <f>SUM(D16:D29)</f>
        <v>96</v>
      </c>
    </row>
    <row r="11" spans="1:10" x14ac:dyDescent="0.25">
      <c r="A11" s="11" t="s">
        <v>50</v>
      </c>
      <c r="C11" s="13" t="s">
        <v>51</v>
      </c>
    </row>
    <row r="12" spans="1:10" x14ac:dyDescent="0.25">
      <c r="A12" s="18" t="s">
        <v>52</v>
      </c>
      <c r="B12" s="18"/>
      <c r="C12" s="19" t="s">
        <v>53</v>
      </c>
      <c r="D12" s="20"/>
      <c r="F12" s="19"/>
      <c r="G12" s="19"/>
    </row>
    <row r="13" spans="1:10" x14ac:dyDescent="0.25">
      <c r="C13" s="15"/>
      <c r="G13" s="21"/>
      <c r="H13" s="11" t="s">
        <v>178</v>
      </c>
    </row>
    <row r="14" spans="1:10" x14ac:dyDescent="0.25">
      <c r="A14" s="194" t="s">
        <v>55</v>
      </c>
      <c r="B14" s="196" t="s">
        <v>56</v>
      </c>
      <c r="C14" s="198" t="s">
        <v>57</v>
      </c>
      <c r="D14" s="196" t="s">
        <v>58</v>
      </c>
      <c r="E14" s="196" t="s">
        <v>59</v>
      </c>
      <c r="F14" s="196"/>
      <c r="G14" s="196"/>
      <c r="H14" s="196"/>
      <c r="I14" s="196" t="s">
        <v>60</v>
      </c>
    </row>
    <row r="15" spans="1:10" ht="30" x14ac:dyDescent="0.25">
      <c r="A15" s="195"/>
      <c r="B15" s="197"/>
      <c r="C15" s="199"/>
      <c r="D15" s="200"/>
      <c r="E15" s="23" t="s">
        <v>179</v>
      </c>
      <c r="F15" s="23" t="s">
        <v>180</v>
      </c>
      <c r="G15" s="23" t="s">
        <v>63</v>
      </c>
      <c r="H15" s="23" t="s">
        <v>64</v>
      </c>
      <c r="I15" s="196"/>
    </row>
    <row r="16" spans="1:10" ht="30" x14ac:dyDescent="0.25">
      <c r="A16" s="24"/>
      <c r="B16" s="25" t="s">
        <v>65</v>
      </c>
      <c r="C16" s="26" t="s">
        <v>66</v>
      </c>
      <c r="D16" s="75"/>
      <c r="E16" s="28">
        <v>0</v>
      </c>
      <c r="F16" s="29">
        <v>0.3923611111111111</v>
      </c>
      <c r="G16" s="30">
        <v>6.9444444444444441E-3</v>
      </c>
      <c r="H16" s="31">
        <f>F16+G16</f>
        <v>0.39930555555555552</v>
      </c>
      <c r="I16" s="32" t="s">
        <v>67</v>
      </c>
    </row>
    <row r="17" spans="1:10" x14ac:dyDescent="0.25">
      <c r="A17" s="24"/>
      <c r="B17" s="25"/>
      <c r="C17" s="33" t="s">
        <v>68</v>
      </c>
      <c r="D17" s="75">
        <v>1.5</v>
      </c>
      <c r="E17" s="28">
        <v>3.4722222222222099E-3</v>
      </c>
      <c r="F17" s="29">
        <f t="shared" ref="F17:F29" si="0">H16+E17</f>
        <v>0.40277777777777773</v>
      </c>
      <c r="G17" s="34">
        <v>2.7777777777777776E-2</v>
      </c>
      <c r="H17" s="31">
        <f t="shared" ref="H17:H28" si="1">F17+G17</f>
        <v>0.43055555555555552</v>
      </c>
      <c r="I17" s="35"/>
      <c r="J17" s="11" t="s">
        <v>68</v>
      </c>
    </row>
    <row r="18" spans="1:10" ht="45" x14ac:dyDescent="0.25">
      <c r="A18" s="24"/>
      <c r="B18" s="36" t="s">
        <v>69</v>
      </c>
      <c r="C18" s="37" t="s">
        <v>66</v>
      </c>
      <c r="D18" s="75">
        <v>1.5</v>
      </c>
      <c r="E18" s="38">
        <v>3.472222222222222E-3</v>
      </c>
      <c r="F18" s="29">
        <f t="shared" si="0"/>
        <v>0.43402777777777773</v>
      </c>
      <c r="G18" s="34">
        <v>6.9444444444444441E-3</v>
      </c>
      <c r="H18" s="31">
        <f t="shared" si="1"/>
        <v>0.44097222222222215</v>
      </c>
      <c r="I18" s="70" t="s">
        <v>70</v>
      </c>
    </row>
    <row r="19" spans="1:10" ht="15" customHeight="1" x14ac:dyDescent="0.25">
      <c r="A19" s="40">
        <v>1</v>
      </c>
      <c r="B19" s="76">
        <v>121059</v>
      </c>
      <c r="C19" s="77" t="s">
        <v>181</v>
      </c>
      <c r="D19" s="76">
        <v>36.5</v>
      </c>
      <c r="E19" s="78">
        <v>4.5138888888888888E-2</v>
      </c>
      <c r="F19" s="29">
        <f>H18+E19</f>
        <v>0.48611111111111105</v>
      </c>
      <c r="G19" s="34">
        <v>6.9444444444444441E-3</v>
      </c>
      <c r="H19" s="31">
        <f t="shared" si="1"/>
        <v>0.49305555555555547</v>
      </c>
      <c r="I19" s="201" t="s">
        <v>71</v>
      </c>
    </row>
    <row r="20" spans="1:10" x14ac:dyDescent="0.25">
      <c r="A20" s="40">
        <f>A19+1</f>
        <v>2</v>
      </c>
      <c r="B20" s="76">
        <v>119121</v>
      </c>
      <c r="C20" s="77" t="s">
        <v>182</v>
      </c>
      <c r="D20" s="76">
        <v>2</v>
      </c>
      <c r="E20" s="78">
        <v>6.9444444444444441E-3</v>
      </c>
      <c r="F20" s="29">
        <f t="shared" si="0"/>
        <v>0.49999999999999989</v>
      </c>
      <c r="G20" s="34">
        <v>6.9444444444444441E-3</v>
      </c>
      <c r="H20" s="31">
        <f t="shared" si="1"/>
        <v>0.50694444444444431</v>
      </c>
      <c r="I20" s="191"/>
    </row>
    <row r="21" spans="1:10" ht="15" customHeight="1" x14ac:dyDescent="0.25">
      <c r="A21" s="40">
        <f>A20+1</f>
        <v>3</v>
      </c>
      <c r="B21" s="76">
        <v>119002</v>
      </c>
      <c r="C21" s="77" t="s">
        <v>183</v>
      </c>
      <c r="D21" s="76">
        <v>1.5</v>
      </c>
      <c r="E21" s="78">
        <v>6.9444444444444441E-3</v>
      </c>
      <c r="F21" s="29">
        <f t="shared" si="0"/>
        <v>0.51388888888888873</v>
      </c>
      <c r="G21" s="34">
        <v>1.38888888888889E-2</v>
      </c>
      <c r="H21" s="31">
        <f t="shared" si="1"/>
        <v>0.52777777777777768</v>
      </c>
      <c r="I21" s="190" t="s">
        <v>72</v>
      </c>
    </row>
    <row r="22" spans="1:10" x14ac:dyDescent="0.25">
      <c r="A22" s="40">
        <f t="shared" ref="A22:A27" si="2">A21+1</f>
        <v>4</v>
      </c>
      <c r="B22" s="76">
        <v>119072</v>
      </c>
      <c r="C22" s="77" t="s">
        <v>184</v>
      </c>
      <c r="D22" s="76">
        <v>3</v>
      </c>
      <c r="E22" s="78">
        <v>6.9444444444444441E-3</v>
      </c>
      <c r="F22" s="66">
        <f t="shared" si="0"/>
        <v>0.5347222222222221</v>
      </c>
      <c r="G22" s="34">
        <v>1.38888888888889E-2</v>
      </c>
      <c r="H22" s="31">
        <f t="shared" si="1"/>
        <v>0.54861111111111105</v>
      </c>
      <c r="I22" s="190"/>
    </row>
    <row r="23" spans="1:10" x14ac:dyDescent="0.25">
      <c r="A23" s="40">
        <f t="shared" si="2"/>
        <v>5</v>
      </c>
      <c r="B23" s="76">
        <v>119019</v>
      </c>
      <c r="C23" s="77" t="s">
        <v>185</v>
      </c>
      <c r="D23" s="76">
        <v>2.5</v>
      </c>
      <c r="E23" s="78">
        <v>6.9444444444444441E-3</v>
      </c>
      <c r="F23" s="66">
        <f t="shared" si="0"/>
        <v>0.55555555555555547</v>
      </c>
      <c r="G23" s="34">
        <v>1.38888888888889E-2</v>
      </c>
      <c r="H23" s="31">
        <f t="shared" si="1"/>
        <v>0.56944444444444442</v>
      </c>
      <c r="I23" s="190"/>
    </row>
    <row r="24" spans="1:10" x14ac:dyDescent="0.25">
      <c r="A24" s="40">
        <f t="shared" si="2"/>
        <v>6</v>
      </c>
      <c r="B24" s="76">
        <v>125009</v>
      </c>
      <c r="C24" s="77" t="s">
        <v>186</v>
      </c>
      <c r="D24" s="76">
        <v>1.5</v>
      </c>
      <c r="E24" s="78">
        <v>6.9444444444444441E-3</v>
      </c>
      <c r="F24" s="66">
        <f t="shared" si="0"/>
        <v>0.57638888888888884</v>
      </c>
      <c r="G24" s="34">
        <v>1.38888888888889E-2</v>
      </c>
      <c r="H24" s="31">
        <f t="shared" si="1"/>
        <v>0.59027777777777779</v>
      </c>
      <c r="I24" s="190"/>
    </row>
    <row r="25" spans="1:10" x14ac:dyDescent="0.25">
      <c r="A25" s="40">
        <f t="shared" si="2"/>
        <v>7</v>
      </c>
      <c r="B25" s="76">
        <v>123001</v>
      </c>
      <c r="C25" s="77" t="s">
        <v>188</v>
      </c>
      <c r="D25" s="76">
        <v>2.5</v>
      </c>
      <c r="E25" s="78">
        <v>6.9444444444444441E-3</v>
      </c>
      <c r="F25" s="66">
        <f t="shared" si="0"/>
        <v>0.59722222222222221</v>
      </c>
      <c r="G25" s="34">
        <v>1.38888888888889E-2</v>
      </c>
      <c r="H25" s="31">
        <f t="shared" si="1"/>
        <v>0.61111111111111116</v>
      </c>
      <c r="I25" s="190"/>
    </row>
    <row r="26" spans="1:10" ht="15" customHeight="1" x14ac:dyDescent="0.25">
      <c r="A26" s="40">
        <f t="shared" si="2"/>
        <v>8</v>
      </c>
      <c r="B26" s="76">
        <v>119121</v>
      </c>
      <c r="C26" s="77" t="s">
        <v>182</v>
      </c>
      <c r="D26" s="76">
        <v>4.5</v>
      </c>
      <c r="E26" s="78">
        <v>6.9444444444444441E-3</v>
      </c>
      <c r="F26" s="29">
        <f t="shared" si="0"/>
        <v>0.61805555555555558</v>
      </c>
      <c r="G26" s="34">
        <v>6.9444444444444441E-3</v>
      </c>
      <c r="H26" s="31">
        <f t="shared" si="1"/>
        <v>0.625</v>
      </c>
      <c r="I26" s="191" t="s">
        <v>73</v>
      </c>
    </row>
    <row r="27" spans="1:10" x14ac:dyDescent="0.25">
      <c r="A27" s="40">
        <f t="shared" si="2"/>
        <v>9</v>
      </c>
      <c r="B27" s="76">
        <v>121059</v>
      </c>
      <c r="C27" s="77" t="s">
        <v>181</v>
      </c>
      <c r="D27" s="76">
        <v>3.5</v>
      </c>
      <c r="E27" s="78">
        <v>1.0416666666666666E-2</v>
      </c>
      <c r="F27" s="29">
        <f t="shared" si="0"/>
        <v>0.63541666666666663</v>
      </c>
      <c r="G27" s="34">
        <v>6.9444444444444441E-3</v>
      </c>
      <c r="H27" s="31">
        <f t="shared" si="1"/>
        <v>0.64236111111111105</v>
      </c>
      <c r="I27" s="191"/>
      <c r="J27" s="11" t="s">
        <v>160</v>
      </c>
    </row>
    <row r="28" spans="1:10" ht="30" x14ac:dyDescent="0.25">
      <c r="A28" s="40"/>
      <c r="B28" s="25" t="s">
        <v>74</v>
      </c>
      <c r="C28" s="67" t="s">
        <v>66</v>
      </c>
      <c r="D28" s="68">
        <v>34</v>
      </c>
      <c r="E28" s="28">
        <v>4.8611111111111112E-2</v>
      </c>
      <c r="F28" s="29">
        <f t="shared" si="0"/>
        <v>0.69097222222222221</v>
      </c>
      <c r="G28" s="34">
        <v>2.7777777777777776E-2</v>
      </c>
      <c r="H28" s="31">
        <f t="shared" si="1"/>
        <v>0.71875</v>
      </c>
      <c r="I28" s="39"/>
    </row>
    <row r="29" spans="1:10" ht="30" x14ac:dyDescent="0.25">
      <c r="A29" s="40"/>
      <c r="B29" s="25" t="s">
        <v>65</v>
      </c>
      <c r="C29" s="72" t="s">
        <v>66</v>
      </c>
      <c r="D29" s="79">
        <v>1.5</v>
      </c>
      <c r="E29" s="28">
        <v>3.472222222222222E-3</v>
      </c>
      <c r="F29" s="29">
        <f t="shared" si="0"/>
        <v>0.72222222222222221</v>
      </c>
      <c r="G29" s="30">
        <v>6.9444444444444441E-3</v>
      </c>
      <c r="H29" s="31">
        <f>F29+G29</f>
        <v>0.72916666666666663</v>
      </c>
      <c r="I29" s="32" t="s">
        <v>67</v>
      </c>
    </row>
    <row r="30" spans="1:10" x14ac:dyDescent="0.25">
      <c r="D30" s="47"/>
      <c r="E30" s="48"/>
      <c r="F30" s="48"/>
      <c r="G30" s="48"/>
      <c r="H30" s="48"/>
      <c r="I30" s="49"/>
    </row>
    <row r="31" spans="1:10" x14ac:dyDescent="0.25">
      <c r="B31" s="50" t="s">
        <v>75</v>
      </c>
      <c r="C31" s="51">
        <f>H29-F16</f>
        <v>0.33680555555555552</v>
      </c>
      <c r="D31" s="50"/>
      <c r="E31" s="50"/>
      <c r="F31" s="50"/>
      <c r="G31" s="50"/>
      <c r="H31" s="52"/>
    </row>
    <row r="32" spans="1:10" x14ac:dyDescent="0.25">
      <c r="B32" s="50" t="s">
        <v>76</v>
      </c>
      <c r="C32" s="53">
        <f>SUM(E16:E29)</f>
        <v>0.16319444444444445</v>
      </c>
      <c r="D32" s="50"/>
      <c r="E32" s="54"/>
      <c r="F32" s="50"/>
      <c r="G32" s="50"/>
      <c r="H32" s="55"/>
      <c r="I32" s="56"/>
    </row>
    <row r="33" spans="2:9" x14ac:dyDescent="0.25">
      <c r="B33" s="50" t="s">
        <v>77</v>
      </c>
      <c r="C33" s="53">
        <f>SUM(G16:G29)</f>
        <v>0.17361111111111119</v>
      </c>
      <c r="D33" s="50"/>
      <c r="E33" s="50"/>
      <c r="F33" s="50"/>
      <c r="G33" s="50"/>
      <c r="H33" s="55"/>
      <c r="I33" s="57"/>
    </row>
    <row r="34" spans="2:9" x14ac:dyDescent="0.25">
      <c r="B34" s="58"/>
      <c r="C34" s="58"/>
      <c r="E34" s="59"/>
      <c r="F34" s="59"/>
      <c r="G34" s="59"/>
      <c r="H34" s="59"/>
      <c r="I34" s="56"/>
    </row>
    <row r="35" spans="2:9" x14ac:dyDescent="0.25">
      <c r="B35" s="58"/>
      <c r="C35" s="60"/>
      <c r="E35" s="59"/>
      <c r="F35" s="59"/>
      <c r="G35" s="59"/>
      <c r="H35" s="59"/>
    </row>
    <row r="36" spans="2:9" s="6" customFormat="1" x14ac:dyDescent="0.25">
      <c r="B36" s="61"/>
      <c r="E36" s="7"/>
      <c r="F36" s="7"/>
      <c r="G36" s="7"/>
      <c r="H36" s="7"/>
      <c r="I36" s="7"/>
    </row>
    <row r="40" spans="2:9" x14ac:dyDescent="0.25">
      <c r="E40" s="59"/>
    </row>
    <row r="41" spans="2:9" x14ac:dyDescent="0.25">
      <c r="E41" s="59"/>
    </row>
  </sheetData>
  <mergeCells count="11">
    <mergeCell ref="I19:I20"/>
    <mergeCell ref="I21:I25"/>
    <mergeCell ref="I26:I27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C31" sqref="C31"/>
    </sheetView>
  </sheetViews>
  <sheetFormatPr defaultColWidth="10.42578125" defaultRowHeight="15" x14ac:dyDescent="0.25"/>
  <cols>
    <col min="1" max="1" width="4.140625" style="11" customWidth="1"/>
    <col min="2" max="2" width="26.28515625" style="11" customWidth="1"/>
    <col min="3" max="3" width="37.5703125" style="11" customWidth="1"/>
    <col min="4" max="4" width="14" style="11" customWidth="1"/>
    <col min="5" max="5" width="8.7109375" style="11" customWidth="1"/>
    <col min="6" max="7" width="10" style="11" customWidth="1"/>
    <col min="8" max="8" width="12.42578125" style="11" customWidth="1"/>
    <col min="9" max="9" width="19.42578125" style="11" customWidth="1"/>
    <col min="10" max="21" width="5.5703125" style="11" customWidth="1"/>
    <col min="22" max="16384" width="10.42578125" style="11"/>
  </cols>
  <sheetData>
    <row r="1" spans="1:10" s="7" customFormat="1" x14ac:dyDescent="0.25">
      <c r="A1" s="3"/>
      <c r="B1" s="3"/>
      <c r="C1" s="3"/>
      <c r="D1" s="4"/>
      <c r="E1" s="5"/>
      <c r="F1" s="6"/>
      <c r="G1" s="6"/>
      <c r="H1" s="6"/>
      <c r="I1" s="6"/>
      <c r="J1" s="6"/>
    </row>
    <row r="2" spans="1:10" s="7" customFormat="1" x14ac:dyDescent="0.25">
      <c r="D2" s="8"/>
      <c r="E2" s="9"/>
      <c r="F2" s="6"/>
      <c r="G2" s="6"/>
      <c r="H2" s="6"/>
      <c r="I2" s="6"/>
      <c r="J2" s="6"/>
    </row>
    <row r="3" spans="1:10" x14ac:dyDescent="0.25">
      <c r="A3" s="10"/>
      <c r="B3" s="10"/>
      <c r="C3" s="10"/>
      <c r="D3" s="10"/>
      <c r="E3" s="10"/>
      <c r="F3" s="10"/>
      <c r="G3" s="10"/>
      <c r="H3" s="10"/>
    </row>
    <row r="4" spans="1:10" x14ac:dyDescent="0.25">
      <c r="A4" s="12"/>
      <c r="B4" s="12"/>
      <c r="C4" s="193" t="s">
        <v>42</v>
      </c>
      <c r="D4" s="193"/>
      <c r="E4" s="193"/>
      <c r="F4" s="193"/>
      <c r="G4" s="193"/>
      <c r="H4" s="193"/>
    </row>
    <row r="5" spans="1:10" ht="15" customHeight="1" x14ac:dyDescent="0.25">
      <c r="A5" s="193" t="s">
        <v>43</v>
      </c>
      <c r="B5" s="193"/>
      <c r="C5" s="193"/>
      <c r="D5" s="193"/>
      <c r="E5" s="193"/>
      <c r="F5" s="193"/>
      <c r="G5" s="193"/>
      <c r="H5" s="193"/>
      <c r="I5" s="193"/>
    </row>
    <row r="6" spans="1:10" x14ac:dyDescent="0.25">
      <c r="A6" s="11" t="s">
        <v>44</v>
      </c>
      <c r="C6" s="13" t="s">
        <v>45</v>
      </c>
    </row>
    <row r="7" spans="1:10" x14ac:dyDescent="0.25">
      <c r="A7" s="11" t="s">
        <v>46</v>
      </c>
      <c r="C7" s="13" t="s">
        <v>35</v>
      </c>
      <c r="D7" s="14">
        <f>C10</f>
        <v>83.5</v>
      </c>
      <c r="E7" s="11" t="str">
        <f>C9</f>
        <v>понедельник-воскресенье</v>
      </c>
    </row>
    <row r="8" spans="1:10" x14ac:dyDescent="0.25">
      <c r="A8" s="11" t="s">
        <v>47</v>
      </c>
      <c r="C8" s="15"/>
    </row>
    <row r="9" spans="1:10" x14ac:dyDescent="0.25">
      <c r="A9" s="11" t="s">
        <v>48</v>
      </c>
      <c r="C9" s="13" t="s">
        <v>5</v>
      </c>
    </row>
    <row r="10" spans="1:10" x14ac:dyDescent="0.25">
      <c r="A10" s="11" t="s">
        <v>49</v>
      </c>
      <c r="C10" s="74">
        <f>SUM(D16:D26)</f>
        <v>83.5</v>
      </c>
    </row>
    <row r="11" spans="1:10" x14ac:dyDescent="0.25">
      <c r="A11" s="11" t="s">
        <v>50</v>
      </c>
      <c r="C11" s="13" t="s">
        <v>51</v>
      </c>
    </row>
    <row r="12" spans="1:10" x14ac:dyDescent="0.25">
      <c r="A12" s="18" t="s">
        <v>52</v>
      </c>
      <c r="B12" s="18"/>
      <c r="C12" s="19" t="s">
        <v>53</v>
      </c>
      <c r="D12" s="20"/>
      <c r="F12" s="19"/>
      <c r="G12" s="19"/>
    </row>
    <row r="13" spans="1:10" x14ac:dyDescent="0.25">
      <c r="C13" s="15"/>
      <c r="G13" s="21"/>
      <c r="H13" s="11" t="s">
        <v>172</v>
      </c>
    </row>
    <row r="14" spans="1:10" x14ac:dyDescent="0.25">
      <c r="A14" s="194" t="s">
        <v>55</v>
      </c>
      <c r="B14" s="196" t="s">
        <v>56</v>
      </c>
      <c r="C14" s="198" t="s">
        <v>57</v>
      </c>
      <c r="D14" s="196" t="s">
        <v>58</v>
      </c>
      <c r="E14" s="196" t="s">
        <v>59</v>
      </c>
      <c r="F14" s="196"/>
      <c r="G14" s="196"/>
      <c r="H14" s="196"/>
      <c r="I14" s="196" t="s">
        <v>60</v>
      </c>
    </row>
    <row r="15" spans="1:10" ht="30" x14ac:dyDescent="0.25">
      <c r="A15" s="195"/>
      <c r="B15" s="197"/>
      <c r="C15" s="199"/>
      <c r="D15" s="200"/>
      <c r="E15" s="23" t="s">
        <v>179</v>
      </c>
      <c r="F15" s="23" t="s">
        <v>180</v>
      </c>
      <c r="G15" s="23" t="s">
        <v>63</v>
      </c>
      <c r="H15" s="23" t="s">
        <v>64</v>
      </c>
      <c r="I15" s="196"/>
    </row>
    <row r="16" spans="1:10" ht="30" x14ac:dyDescent="0.25">
      <c r="A16" s="24"/>
      <c r="B16" s="25" t="s">
        <v>65</v>
      </c>
      <c r="C16" s="26" t="s">
        <v>66</v>
      </c>
      <c r="D16" s="75"/>
      <c r="E16" s="28">
        <v>0</v>
      </c>
      <c r="F16" s="29">
        <v>0.47569444444444442</v>
      </c>
      <c r="G16" s="30">
        <v>6.9444444444444441E-3</v>
      </c>
      <c r="H16" s="31">
        <f>F16+G16</f>
        <v>0.48263888888888884</v>
      </c>
      <c r="I16" s="32" t="s">
        <v>67</v>
      </c>
    </row>
    <row r="17" spans="1:10" x14ac:dyDescent="0.25">
      <c r="A17" s="24"/>
      <c r="B17" s="25"/>
      <c r="C17" s="33" t="s">
        <v>68</v>
      </c>
      <c r="D17" s="75">
        <v>1.5</v>
      </c>
      <c r="E17" s="28">
        <v>3.4722222222222099E-3</v>
      </c>
      <c r="F17" s="29">
        <f t="shared" ref="F17:F26" si="0">H16+E17</f>
        <v>0.48611111111111105</v>
      </c>
      <c r="G17" s="34">
        <v>2.7777777777777776E-2</v>
      </c>
      <c r="H17" s="31">
        <f t="shared" ref="H17:H25" si="1">F17+G17</f>
        <v>0.51388888888888884</v>
      </c>
      <c r="I17" s="35"/>
      <c r="J17" s="11" t="s">
        <v>68</v>
      </c>
    </row>
    <row r="18" spans="1:10" ht="45" x14ac:dyDescent="0.25">
      <c r="A18" s="24"/>
      <c r="B18" s="36" t="s">
        <v>69</v>
      </c>
      <c r="C18" s="37" t="s">
        <v>66</v>
      </c>
      <c r="D18" s="75">
        <v>1.5</v>
      </c>
      <c r="E18" s="38">
        <v>3.472222222222222E-3</v>
      </c>
      <c r="F18" s="29">
        <f t="shared" si="0"/>
        <v>0.51736111111111105</v>
      </c>
      <c r="G18" s="34">
        <v>6.9444444444444441E-3</v>
      </c>
      <c r="H18" s="31">
        <f t="shared" si="1"/>
        <v>0.52430555555555547</v>
      </c>
      <c r="I18" s="70" t="s">
        <v>70</v>
      </c>
    </row>
    <row r="19" spans="1:10" ht="30" x14ac:dyDescent="0.25">
      <c r="A19" s="40">
        <v>1</v>
      </c>
      <c r="B19" s="76">
        <v>121354</v>
      </c>
      <c r="C19" s="77" t="s">
        <v>189</v>
      </c>
      <c r="D19" s="76">
        <v>28</v>
      </c>
      <c r="E19" s="78">
        <v>4.1666666666666664E-2</v>
      </c>
      <c r="F19" s="29">
        <f>H18+E19</f>
        <v>0.5659722222222221</v>
      </c>
      <c r="G19" s="34">
        <v>6.9444444444444441E-3</v>
      </c>
      <c r="H19" s="31">
        <f t="shared" si="1"/>
        <v>0.57291666666666652</v>
      </c>
      <c r="I19" s="70" t="s">
        <v>71</v>
      </c>
    </row>
    <row r="20" spans="1:10" ht="15" customHeight="1" x14ac:dyDescent="0.25">
      <c r="A20" s="40">
        <f>A19+1</f>
        <v>2</v>
      </c>
      <c r="B20" s="76">
        <v>121359</v>
      </c>
      <c r="C20" s="77" t="s">
        <v>190</v>
      </c>
      <c r="D20" s="76">
        <v>4</v>
      </c>
      <c r="E20" s="78">
        <v>6.9444444444444441E-3</v>
      </c>
      <c r="F20" s="29">
        <f>H19+E20</f>
        <v>0.57986111111111094</v>
      </c>
      <c r="G20" s="34">
        <v>1.38888888888889E-2</v>
      </c>
      <c r="H20" s="31">
        <f t="shared" si="1"/>
        <v>0.59374999999999989</v>
      </c>
      <c r="I20" s="190" t="s">
        <v>72</v>
      </c>
    </row>
    <row r="21" spans="1:10" x14ac:dyDescent="0.25">
      <c r="A21" s="40">
        <f t="shared" ref="A21:A24" si="2">A20+1</f>
        <v>3</v>
      </c>
      <c r="B21" s="76">
        <v>121601</v>
      </c>
      <c r="C21" s="77" t="s">
        <v>191</v>
      </c>
      <c r="D21" s="76">
        <v>7.5</v>
      </c>
      <c r="E21" s="78">
        <v>1.3888888888888888E-2</v>
      </c>
      <c r="F21" s="66">
        <f>H20+E21</f>
        <v>0.60763888888888873</v>
      </c>
      <c r="G21" s="34">
        <v>1.38888888888889E-2</v>
      </c>
      <c r="H21" s="31">
        <f t="shared" si="1"/>
        <v>0.62152777777777768</v>
      </c>
      <c r="I21" s="190"/>
    </row>
    <row r="22" spans="1:10" x14ac:dyDescent="0.25">
      <c r="A22" s="40">
        <f t="shared" si="2"/>
        <v>4</v>
      </c>
      <c r="B22" s="76">
        <v>121352</v>
      </c>
      <c r="C22" s="77" t="s">
        <v>192</v>
      </c>
      <c r="D22" s="76">
        <v>8.5</v>
      </c>
      <c r="E22" s="78">
        <v>1.7361111111111112E-2</v>
      </c>
      <c r="F22" s="66">
        <f>H21+E22</f>
        <v>0.63888888888888884</v>
      </c>
      <c r="G22" s="34">
        <v>1.38888888888889E-2</v>
      </c>
      <c r="H22" s="31">
        <f t="shared" si="1"/>
        <v>0.65277777777777779</v>
      </c>
      <c r="I22" s="190"/>
    </row>
    <row r="23" spans="1:10" x14ac:dyDescent="0.25">
      <c r="A23" s="40">
        <f t="shared" si="2"/>
        <v>5</v>
      </c>
      <c r="B23" s="76">
        <v>121357</v>
      </c>
      <c r="C23" s="77" t="s">
        <v>193</v>
      </c>
      <c r="D23" s="76">
        <v>2</v>
      </c>
      <c r="E23" s="78">
        <v>6.9444444444444441E-3</v>
      </c>
      <c r="F23" s="66">
        <f>H22+E23</f>
        <v>0.65972222222222221</v>
      </c>
      <c r="G23" s="34">
        <v>1.3888888888888888E-2</v>
      </c>
      <c r="H23" s="31">
        <f t="shared" si="1"/>
        <v>0.67361111111111105</v>
      </c>
      <c r="I23" s="190"/>
    </row>
    <row r="24" spans="1:10" ht="30" x14ac:dyDescent="0.25">
      <c r="A24" s="40">
        <f t="shared" si="2"/>
        <v>6</v>
      </c>
      <c r="B24" s="76">
        <v>121354</v>
      </c>
      <c r="C24" s="77" t="s">
        <v>189</v>
      </c>
      <c r="D24" s="76">
        <v>4</v>
      </c>
      <c r="E24" s="78">
        <v>1.0416666666666666E-2</v>
      </c>
      <c r="F24" s="66">
        <f t="shared" ref="F24:F25" si="3">H23+E24</f>
        <v>0.68402777777777768</v>
      </c>
      <c r="G24" s="34">
        <v>6.9444444444444441E-3</v>
      </c>
      <c r="H24" s="31">
        <f t="shared" si="1"/>
        <v>0.6909722222222221</v>
      </c>
      <c r="I24" s="70" t="s">
        <v>73</v>
      </c>
      <c r="J24" s="11" t="s">
        <v>160</v>
      </c>
    </row>
    <row r="25" spans="1:10" ht="30" x14ac:dyDescent="0.25">
      <c r="A25" s="40"/>
      <c r="B25" s="25" t="s">
        <v>74</v>
      </c>
      <c r="C25" s="67" t="s">
        <v>66</v>
      </c>
      <c r="D25" s="68">
        <v>25</v>
      </c>
      <c r="E25" s="28">
        <v>4.1666666666666664E-2</v>
      </c>
      <c r="F25" s="66">
        <f t="shared" si="3"/>
        <v>0.73263888888888873</v>
      </c>
      <c r="G25" s="34">
        <v>2.7777777777777776E-2</v>
      </c>
      <c r="H25" s="31">
        <f t="shared" si="1"/>
        <v>0.76041666666666652</v>
      </c>
      <c r="I25" s="39"/>
    </row>
    <row r="26" spans="1:10" ht="30" x14ac:dyDescent="0.25">
      <c r="A26" s="40"/>
      <c r="B26" s="25" t="s">
        <v>65</v>
      </c>
      <c r="C26" s="72" t="s">
        <v>66</v>
      </c>
      <c r="D26" s="79">
        <v>1.5</v>
      </c>
      <c r="E26" s="28">
        <v>3.472222222222222E-3</v>
      </c>
      <c r="F26" s="29">
        <f t="shared" si="0"/>
        <v>0.76388888888888873</v>
      </c>
      <c r="G26" s="30">
        <v>6.9444444444444441E-3</v>
      </c>
      <c r="H26" s="31">
        <f>F26+G26</f>
        <v>0.77083333333333315</v>
      </c>
      <c r="I26" s="32" t="s">
        <v>67</v>
      </c>
    </row>
    <row r="27" spans="1:10" x14ac:dyDescent="0.25">
      <c r="D27" s="47"/>
      <c r="E27" s="48"/>
      <c r="F27" s="48"/>
      <c r="G27" s="48"/>
      <c r="H27" s="48"/>
      <c r="I27" s="49"/>
    </row>
    <row r="28" spans="1:10" x14ac:dyDescent="0.25">
      <c r="B28" s="50" t="s">
        <v>75</v>
      </c>
      <c r="C28" s="51">
        <f>H26-F16</f>
        <v>0.29513888888888873</v>
      </c>
      <c r="D28" s="50"/>
      <c r="E28" s="50"/>
      <c r="F28" s="50"/>
      <c r="G28" s="50"/>
      <c r="H28" s="52"/>
    </row>
    <row r="29" spans="1:10" x14ac:dyDescent="0.25">
      <c r="B29" s="50" t="s">
        <v>76</v>
      </c>
      <c r="C29" s="53">
        <f>SUM(E16:E26)</f>
        <v>0.14930555555555552</v>
      </c>
      <c r="D29" s="50"/>
      <c r="E29" s="54"/>
      <c r="F29" s="50"/>
      <c r="G29" s="50"/>
      <c r="H29" s="55"/>
      <c r="I29" s="56"/>
    </row>
    <row r="30" spans="1:10" x14ac:dyDescent="0.25">
      <c r="B30" s="50" t="s">
        <v>77</v>
      </c>
      <c r="C30" s="53">
        <f>SUM(G16:G26)</f>
        <v>0.14583333333333334</v>
      </c>
      <c r="D30" s="50"/>
      <c r="E30" s="50"/>
      <c r="F30" s="50"/>
      <c r="G30" s="50"/>
      <c r="H30" s="55"/>
      <c r="I30" s="57"/>
    </row>
    <row r="31" spans="1:10" x14ac:dyDescent="0.25">
      <c r="B31" s="58"/>
      <c r="C31" s="58"/>
      <c r="E31" s="59"/>
      <c r="F31" s="59"/>
      <c r="G31" s="59"/>
      <c r="H31" s="59"/>
      <c r="I31" s="56"/>
    </row>
    <row r="32" spans="1:10" x14ac:dyDescent="0.25">
      <c r="B32" s="58"/>
      <c r="C32" s="60"/>
      <c r="E32" s="59"/>
      <c r="F32" s="59"/>
      <c r="G32" s="59"/>
      <c r="H32" s="59"/>
    </row>
    <row r="33" spans="2:9" s="6" customFormat="1" x14ac:dyDescent="0.25">
      <c r="B33" s="61"/>
      <c r="E33" s="7"/>
      <c r="F33" s="7"/>
      <c r="G33" s="7"/>
      <c r="H33" s="7"/>
      <c r="I33" s="7"/>
    </row>
    <row r="37" spans="2:9" x14ac:dyDescent="0.25">
      <c r="E37" s="59"/>
    </row>
    <row r="38" spans="2:9" x14ac:dyDescent="0.25">
      <c r="E38" s="59"/>
    </row>
  </sheetData>
  <mergeCells count="9">
    <mergeCell ref="I20:I23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workbookViewId="0">
      <selection activeCell="C35" sqref="C35"/>
    </sheetView>
  </sheetViews>
  <sheetFormatPr defaultColWidth="10.42578125" defaultRowHeight="15" x14ac:dyDescent="0.25"/>
  <cols>
    <col min="1" max="1" width="4.140625" style="11" customWidth="1"/>
    <col min="2" max="2" width="26.28515625" style="11" customWidth="1"/>
    <col min="3" max="3" width="31.42578125" style="11" customWidth="1"/>
    <col min="4" max="4" width="14" style="11" customWidth="1"/>
    <col min="5" max="5" width="8.7109375" style="11" customWidth="1"/>
    <col min="6" max="7" width="10" style="11" customWidth="1"/>
    <col min="8" max="8" width="12.42578125" style="11" customWidth="1"/>
    <col min="9" max="9" width="24.28515625" style="11" customWidth="1"/>
    <col min="10" max="20" width="5.5703125" style="11" customWidth="1"/>
    <col min="21" max="16384" width="10.42578125" style="11"/>
  </cols>
  <sheetData>
    <row r="1" spans="1:10" s="7" customFormat="1" x14ac:dyDescent="0.25">
      <c r="A1" s="3"/>
      <c r="B1" s="3"/>
      <c r="C1" s="3"/>
      <c r="D1" s="4"/>
      <c r="E1" s="5"/>
      <c r="F1" s="6"/>
      <c r="G1" s="6"/>
      <c r="H1" s="6"/>
      <c r="I1" s="6"/>
      <c r="J1" s="6"/>
    </row>
    <row r="2" spans="1:10" s="7" customFormat="1" x14ac:dyDescent="0.25">
      <c r="D2" s="8"/>
      <c r="E2" s="9"/>
      <c r="F2" s="6"/>
      <c r="G2" s="6"/>
      <c r="H2" s="6"/>
      <c r="I2" s="6"/>
      <c r="J2" s="6"/>
    </row>
    <row r="3" spans="1:10" x14ac:dyDescent="0.25">
      <c r="A3" s="10"/>
      <c r="B3" s="10"/>
      <c r="C3" s="10"/>
      <c r="D3" s="10"/>
      <c r="E3" s="10"/>
      <c r="F3" s="10"/>
      <c r="G3" s="10"/>
      <c r="H3" s="10"/>
    </row>
    <row r="4" spans="1:10" x14ac:dyDescent="0.25">
      <c r="A4" s="12"/>
      <c r="B4" s="12"/>
      <c r="C4" s="193" t="s">
        <v>42</v>
      </c>
      <c r="D4" s="193"/>
      <c r="E4" s="193"/>
      <c r="F4" s="193"/>
      <c r="G4" s="193"/>
      <c r="H4" s="193"/>
    </row>
    <row r="5" spans="1:10" x14ac:dyDescent="0.25">
      <c r="A5" s="193" t="s">
        <v>171</v>
      </c>
      <c r="B5" s="193"/>
      <c r="C5" s="193"/>
      <c r="D5" s="193"/>
      <c r="E5" s="193"/>
      <c r="F5" s="193"/>
      <c r="G5" s="193"/>
      <c r="H5" s="193"/>
      <c r="I5" s="193"/>
    </row>
    <row r="6" spans="1:10" x14ac:dyDescent="0.25">
      <c r="A6" s="11" t="s">
        <v>44</v>
      </c>
      <c r="C6" s="13" t="s">
        <v>45</v>
      </c>
    </row>
    <row r="7" spans="1:10" x14ac:dyDescent="0.25">
      <c r="A7" s="11" t="s">
        <v>46</v>
      </c>
      <c r="C7" s="13" t="s">
        <v>36</v>
      </c>
      <c r="D7" s="14">
        <f>C10</f>
        <v>98</v>
      </c>
      <c r="E7" s="11" t="str">
        <f>C9</f>
        <v>понедельник-суббота</v>
      </c>
    </row>
    <row r="8" spans="1:10" x14ac:dyDescent="0.25">
      <c r="A8" s="11" t="s">
        <v>47</v>
      </c>
      <c r="C8" s="15"/>
    </row>
    <row r="9" spans="1:10" x14ac:dyDescent="0.25">
      <c r="A9" s="11" t="s">
        <v>48</v>
      </c>
      <c r="C9" s="13" t="s">
        <v>10</v>
      </c>
    </row>
    <row r="10" spans="1:10" x14ac:dyDescent="0.25">
      <c r="A10" s="11" t="s">
        <v>49</v>
      </c>
      <c r="C10" s="17">
        <f>SUM(D16:D29)</f>
        <v>98</v>
      </c>
    </row>
    <row r="11" spans="1:10" x14ac:dyDescent="0.25">
      <c r="A11" s="11" t="s">
        <v>50</v>
      </c>
      <c r="C11" s="13" t="s">
        <v>51</v>
      </c>
    </row>
    <row r="12" spans="1:10" x14ac:dyDescent="0.25">
      <c r="A12" s="18" t="s">
        <v>52</v>
      </c>
      <c r="B12" s="18"/>
      <c r="C12" s="19" t="s">
        <v>194</v>
      </c>
      <c r="D12" s="20"/>
      <c r="F12" s="19"/>
      <c r="G12" s="80"/>
    </row>
    <row r="13" spans="1:10" x14ac:dyDescent="0.25">
      <c r="G13" s="81"/>
      <c r="H13" s="11" t="s">
        <v>145</v>
      </c>
    </row>
    <row r="14" spans="1:10" x14ac:dyDescent="0.25">
      <c r="A14" s="194" t="s">
        <v>55</v>
      </c>
      <c r="B14" s="196" t="s">
        <v>56</v>
      </c>
      <c r="C14" s="198" t="s">
        <v>57</v>
      </c>
      <c r="D14" s="196" t="s">
        <v>58</v>
      </c>
      <c r="E14" s="196" t="s">
        <v>59</v>
      </c>
      <c r="F14" s="196"/>
      <c r="G14" s="196"/>
      <c r="H14" s="196"/>
      <c r="I14" s="196" t="s">
        <v>60</v>
      </c>
    </row>
    <row r="15" spans="1:10" ht="45" x14ac:dyDescent="0.25">
      <c r="A15" s="195"/>
      <c r="B15" s="197"/>
      <c r="C15" s="199"/>
      <c r="D15" s="200"/>
      <c r="E15" s="23" t="s">
        <v>61</v>
      </c>
      <c r="F15" s="23" t="s">
        <v>62</v>
      </c>
      <c r="G15" s="23" t="s">
        <v>63</v>
      </c>
      <c r="H15" s="23" t="s">
        <v>64</v>
      </c>
      <c r="I15" s="196"/>
    </row>
    <row r="16" spans="1:10" ht="30" x14ac:dyDescent="0.25">
      <c r="A16" s="24"/>
      <c r="B16" s="25" t="s">
        <v>65</v>
      </c>
      <c r="C16" s="82" t="s">
        <v>66</v>
      </c>
      <c r="D16" s="83" t="s">
        <v>195</v>
      </c>
      <c r="E16" s="28">
        <v>0</v>
      </c>
      <c r="F16" s="29">
        <v>0.44791666666666669</v>
      </c>
      <c r="G16" s="30">
        <v>6.9444444444444441E-3</v>
      </c>
      <c r="H16" s="31">
        <f t="shared" ref="H16:H29" si="0">F16+G16</f>
        <v>0.4548611111111111</v>
      </c>
      <c r="I16" s="32" t="s">
        <v>67</v>
      </c>
    </row>
    <row r="17" spans="1:13" x14ac:dyDescent="0.25">
      <c r="A17" s="24"/>
      <c r="B17" s="25"/>
      <c r="C17" s="33" t="s">
        <v>68</v>
      </c>
      <c r="D17" s="75">
        <v>1.5</v>
      </c>
      <c r="E17" s="38">
        <v>3.472222222222222E-3</v>
      </c>
      <c r="F17" s="29">
        <f t="shared" ref="F17:F29" si="1">H16+E17</f>
        <v>0.45833333333333331</v>
      </c>
      <c r="G17" s="34">
        <v>2.7777777777777776E-2</v>
      </c>
      <c r="H17" s="31">
        <f t="shared" si="0"/>
        <v>0.4861111111111111</v>
      </c>
      <c r="I17" s="35"/>
    </row>
    <row r="18" spans="1:13" ht="45" x14ac:dyDescent="0.25">
      <c r="A18" s="24"/>
      <c r="B18" s="36" t="s">
        <v>69</v>
      </c>
      <c r="C18" s="37" t="s">
        <v>66</v>
      </c>
      <c r="D18" s="75">
        <v>1.5</v>
      </c>
      <c r="E18" s="38">
        <v>3.472222222222222E-3</v>
      </c>
      <c r="F18" s="29">
        <f t="shared" si="1"/>
        <v>0.48958333333333331</v>
      </c>
      <c r="G18" s="34">
        <v>6.9444444444444441E-3</v>
      </c>
      <c r="H18" s="31">
        <f t="shared" si="0"/>
        <v>0.49652777777777773</v>
      </c>
      <c r="I18" s="40" t="s">
        <v>70</v>
      </c>
    </row>
    <row r="19" spans="1:13" ht="30" x14ac:dyDescent="0.25">
      <c r="A19" s="40">
        <v>1</v>
      </c>
      <c r="B19" s="84">
        <v>119285</v>
      </c>
      <c r="C19" s="85" t="s">
        <v>196</v>
      </c>
      <c r="D19" s="86">
        <v>32</v>
      </c>
      <c r="E19" s="87">
        <v>4.1666666666666664E-2</v>
      </c>
      <c r="F19" s="29">
        <f t="shared" si="1"/>
        <v>0.53819444444444442</v>
      </c>
      <c r="G19" s="34">
        <v>6.9444444444444441E-3</v>
      </c>
      <c r="H19" s="31">
        <f t="shared" si="0"/>
        <v>0.54513888888888884</v>
      </c>
      <c r="I19" s="39" t="s">
        <v>197</v>
      </c>
      <c r="M19" s="88"/>
    </row>
    <row r="20" spans="1:13" ht="30" x14ac:dyDescent="0.25">
      <c r="A20" s="40">
        <f t="shared" ref="A20:A27" si="2">A19+1</f>
        <v>2</v>
      </c>
      <c r="B20" s="84">
        <v>119136</v>
      </c>
      <c r="C20" s="85" t="s">
        <v>198</v>
      </c>
      <c r="D20" s="89">
        <v>4</v>
      </c>
      <c r="E20" s="87">
        <v>6.9444444444444441E-3</v>
      </c>
      <c r="F20" s="29">
        <f t="shared" si="1"/>
        <v>0.55208333333333326</v>
      </c>
      <c r="G20" s="34">
        <v>6.9444444444444441E-3</v>
      </c>
      <c r="H20" s="31">
        <f t="shared" si="0"/>
        <v>0.55902777777777768</v>
      </c>
      <c r="I20" s="39" t="s">
        <v>197</v>
      </c>
      <c r="M20" s="88"/>
    </row>
    <row r="21" spans="1:13" ht="30" x14ac:dyDescent="0.25">
      <c r="A21" s="40">
        <f t="shared" si="2"/>
        <v>3</v>
      </c>
      <c r="B21" s="84">
        <v>121165</v>
      </c>
      <c r="C21" s="85" t="s">
        <v>199</v>
      </c>
      <c r="D21" s="89">
        <v>5.5</v>
      </c>
      <c r="E21" s="87">
        <v>1.0416666666666666E-2</v>
      </c>
      <c r="F21" s="29">
        <f t="shared" si="1"/>
        <v>0.56944444444444431</v>
      </c>
      <c r="G21" s="34">
        <v>1.3888888888888888E-2</v>
      </c>
      <c r="H21" s="31">
        <f t="shared" si="0"/>
        <v>0.58333333333333315</v>
      </c>
      <c r="I21" s="39" t="s">
        <v>200</v>
      </c>
      <c r="M21" s="88"/>
    </row>
    <row r="22" spans="1:13" ht="30" x14ac:dyDescent="0.25">
      <c r="A22" s="40">
        <f t="shared" si="2"/>
        <v>4</v>
      </c>
      <c r="B22" s="84">
        <v>121248</v>
      </c>
      <c r="C22" s="85" t="s">
        <v>201</v>
      </c>
      <c r="D22" s="89">
        <v>3.5</v>
      </c>
      <c r="E22" s="87">
        <v>6.9444444444444441E-3</v>
      </c>
      <c r="F22" s="29">
        <f t="shared" si="1"/>
        <v>0.59027777777777757</v>
      </c>
      <c r="G22" s="34">
        <v>1.3888888888888888E-2</v>
      </c>
      <c r="H22" s="31">
        <f t="shared" si="0"/>
        <v>0.60416666666666641</v>
      </c>
      <c r="I22" s="39" t="s">
        <v>200</v>
      </c>
      <c r="M22" s="88"/>
    </row>
    <row r="23" spans="1:13" ht="30" x14ac:dyDescent="0.25">
      <c r="A23" s="40">
        <f t="shared" si="2"/>
        <v>5</v>
      </c>
      <c r="B23" s="84">
        <v>121099</v>
      </c>
      <c r="C23" s="85" t="s">
        <v>202</v>
      </c>
      <c r="D23" s="90">
        <v>2.5</v>
      </c>
      <c r="E23" s="87">
        <v>6.9444444444444441E-3</v>
      </c>
      <c r="F23" s="29">
        <f t="shared" si="1"/>
        <v>0.61111111111111083</v>
      </c>
      <c r="G23" s="34">
        <v>1.3888888888888888E-2</v>
      </c>
      <c r="H23" s="31">
        <f t="shared" si="0"/>
        <v>0.62499999999999967</v>
      </c>
      <c r="I23" s="39" t="s">
        <v>200</v>
      </c>
    </row>
    <row r="24" spans="1:13" ht="30" x14ac:dyDescent="0.25">
      <c r="A24" s="40">
        <f t="shared" si="2"/>
        <v>6</v>
      </c>
      <c r="B24" s="84">
        <v>121069</v>
      </c>
      <c r="C24" s="85" t="s">
        <v>203</v>
      </c>
      <c r="D24" s="91">
        <v>4</v>
      </c>
      <c r="E24" s="87">
        <v>1.0416666666666666E-2</v>
      </c>
      <c r="F24" s="29">
        <f t="shared" si="1"/>
        <v>0.6354166666666663</v>
      </c>
      <c r="G24" s="34">
        <v>1.3888888888888888E-2</v>
      </c>
      <c r="H24" s="31">
        <f t="shared" si="0"/>
        <v>0.64930555555555514</v>
      </c>
      <c r="I24" s="39" t="s">
        <v>200</v>
      </c>
    </row>
    <row r="25" spans="1:13" ht="30" x14ac:dyDescent="0.25">
      <c r="A25" s="40">
        <f t="shared" si="2"/>
        <v>7</v>
      </c>
      <c r="B25" s="84">
        <v>123112</v>
      </c>
      <c r="C25" s="85" t="s">
        <v>204</v>
      </c>
      <c r="D25" s="92">
        <v>4</v>
      </c>
      <c r="E25" s="87">
        <v>1.0416666666666666E-2</v>
      </c>
      <c r="F25" s="29">
        <f t="shared" si="1"/>
        <v>0.65972222222222177</v>
      </c>
      <c r="G25" s="34">
        <v>1.3888888888888888E-2</v>
      </c>
      <c r="H25" s="31">
        <f t="shared" si="0"/>
        <v>0.67361111111111061</v>
      </c>
      <c r="I25" s="39" t="s">
        <v>200</v>
      </c>
    </row>
    <row r="26" spans="1:13" ht="30" x14ac:dyDescent="0.25">
      <c r="A26" s="40">
        <f t="shared" si="2"/>
        <v>8</v>
      </c>
      <c r="B26" s="84">
        <v>119136</v>
      </c>
      <c r="C26" s="85" t="s">
        <v>198</v>
      </c>
      <c r="D26" s="93">
        <v>6</v>
      </c>
      <c r="E26" s="87">
        <v>1.0416666666666666E-2</v>
      </c>
      <c r="F26" s="29">
        <f t="shared" si="1"/>
        <v>0.68402777777777724</v>
      </c>
      <c r="G26" s="34">
        <v>6.9444444444444441E-3</v>
      </c>
      <c r="H26" s="31">
        <f t="shared" si="0"/>
        <v>0.69097222222222165</v>
      </c>
      <c r="I26" s="39" t="s">
        <v>97</v>
      </c>
    </row>
    <row r="27" spans="1:13" ht="30" x14ac:dyDescent="0.25">
      <c r="A27" s="40">
        <f t="shared" si="2"/>
        <v>9</v>
      </c>
      <c r="B27" s="84">
        <v>119285</v>
      </c>
      <c r="C27" s="85" t="s">
        <v>196</v>
      </c>
      <c r="D27" s="93">
        <v>3</v>
      </c>
      <c r="E27" s="87">
        <v>6.9444444444444441E-3</v>
      </c>
      <c r="F27" s="29">
        <f t="shared" si="1"/>
        <v>0.69791666666666607</v>
      </c>
      <c r="G27" s="34">
        <v>6.9444444444444441E-3</v>
      </c>
      <c r="H27" s="31">
        <f t="shared" si="0"/>
        <v>0.70486111111111049</v>
      </c>
      <c r="I27" s="39" t="s">
        <v>97</v>
      </c>
    </row>
    <row r="28" spans="1:13" ht="30" x14ac:dyDescent="0.25">
      <c r="A28" s="40"/>
      <c r="B28" s="25" t="s">
        <v>74</v>
      </c>
      <c r="C28" s="94" t="s">
        <v>66</v>
      </c>
      <c r="D28" s="75">
        <v>29</v>
      </c>
      <c r="E28" s="87">
        <v>4.1666666666666664E-2</v>
      </c>
      <c r="F28" s="29">
        <f t="shared" si="1"/>
        <v>0.74652777777777712</v>
      </c>
      <c r="G28" s="34">
        <v>2.7777777777777776E-2</v>
      </c>
      <c r="H28" s="31">
        <f t="shared" si="0"/>
        <v>0.77430555555555491</v>
      </c>
      <c r="I28" s="39" t="s">
        <v>197</v>
      </c>
    </row>
    <row r="29" spans="1:13" ht="30" x14ac:dyDescent="0.25">
      <c r="A29" s="40"/>
      <c r="B29" s="25" t="s">
        <v>65</v>
      </c>
      <c r="C29" s="95" t="s">
        <v>66</v>
      </c>
      <c r="D29" s="96">
        <v>1.5</v>
      </c>
      <c r="E29" s="87">
        <v>3.472222222222222E-3</v>
      </c>
      <c r="F29" s="29">
        <f t="shared" si="1"/>
        <v>0.77777777777777712</v>
      </c>
      <c r="G29" s="34">
        <v>6.9444444444444441E-3</v>
      </c>
      <c r="H29" s="31">
        <f t="shared" si="0"/>
        <v>0.78472222222222154</v>
      </c>
      <c r="I29" s="32" t="s">
        <v>67</v>
      </c>
    </row>
    <row r="30" spans="1:13" x14ac:dyDescent="0.25">
      <c r="D30" s="97"/>
      <c r="E30" s="48"/>
      <c r="F30" s="48"/>
      <c r="G30" s="48"/>
      <c r="H30" s="48"/>
      <c r="I30" s="49"/>
    </row>
    <row r="31" spans="1:13" x14ac:dyDescent="0.25">
      <c r="B31" s="98" t="s">
        <v>75</v>
      </c>
      <c r="C31" s="99">
        <f>H29-F16</f>
        <v>0.33680555555555486</v>
      </c>
      <c r="D31" s="98"/>
      <c r="E31" s="98"/>
      <c r="F31" s="98"/>
      <c r="G31" s="98"/>
      <c r="H31" s="100"/>
    </row>
    <row r="32" spans="1:13" x14ac:dyDescent="0.25">
      <c r="B32" s="98" t="s">
        <v>76</v>
      </c>
      <c r="C32" s="101">
        <f>SUM(E16:E29)</f>
        <v>0.16319444444444445</v>
      </c>
      <c r="D32" s="98"/>
      <c r="E32" s="102"/>
      <c r="F32" s="98"/>
      <c r="G32" s="98"/>
      <c r="H32" s="103"/>
      <c r="I32" s="56"/>
    </row>
    <row r="33" spans="2:9" x14ac:dyDescent="0.25">
      <c r="B33" s="98" t="s">
        <v>77</v>
      </c>
      <c r="C33" s="101">
        <f>SUM(G16:G29)</f>
        <v>0.17361111111111113</v>
      </c>
      <c r="D33" s="98"/>
      <c r="E33" s="98"/>
      <c r="F33" s="98"/>
      <c r="G33" s="98"/>
      <c r="H33" s="103"/>
      <c r="I33" s="57"/>
    </row>
    <row r="34" spans="2:9" x14ac:dyDescent="0.25">
      <c r="B34" s="104"/>
      <c r="C34" s="104"/>
      <c r="E34" s="105"/>
      <c r="F34" s="105"/>
      <c r="G34" s="105"/>
      <c r="H34" s="105"/>
      <c r="I34" s="56"/>
    </row>
    <row r="35" spans="2:9" x14ac:dyDescent="0.25">
      <c r="B35" s="104"/>
      <c r="C35" s="106"/>
      <c r="E35" s="105"/>
      <c r="F35" s="105"/>
      <c r="G35" s="105"/>
      <c r="H35" s="105"/>
    </row>
    <row r="36" spans="2:9" s="6" customFormat="1" x14ac:dyDescent="0.25">
      <c r="B36" s="61"/>
      <c r="E36" s="7"/>
      <c r="F36" s="7"/>
      <c r="G36" s="7"/>
      <c r="H36" s="7"/>
      <c r="I36" s="7"/>
    </row>
    <row r="40" spans="2:9" x14ac:dyDescent="0.25">
      <c r="E40" s="105"/>
    </row>
    <row r="41" spans="2:9" x14ac:dyDescent="0.25">
      <c r="E41" s="105"/>
    </row>
  </sheetData>
  <mergeCells count="8"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>
      <selection activeCell="B31" sqref="B31"/>
    </sheetView>
  </sheetViews>
  <sheetFormatPr defaultColWidth="10.42578125" defaultRowHeight="15" x14ac:dyDescent="0.25"/>
  <cols>
    <col min="1" max="1" width="4.140625" style="11" customWidth="1"/>
    <col min="2" max="2" width="26.28515625" style="11" customWidth="1"/>
    <col min="3" max="3" width="31.42578125" style="11" customWidth="1"/>
    <col min="4" max="4" width="14" style="11" customWidth="1"/>
    <col min="5" max="5" width="8.7109375" style="11" customWidth="1"/>
    <col min="6" max="7" width="10" style="11" customWidth="1"/>
    <col min="8" max="8" width="12.42578125" style="11" customWidth="1"/>
    <col min="9" max="9" width="24.28515625" style="11" customWidth="1"/>
    <col min="10" max="20" width="5.5703125" style="11" customWidth="1"/>
    <col min="21" max="16384" width="10.42578125" style="11"/>
  </cols>
  <sheetData>
    <row r="1" spans="1:10" s="7" customFormat="1" x14ac:dyDescent="0.25">
      <c r="A1" s="3"/>
      <c r="B1" s="3"/>
      <c r="C1" s="3"/>
      <c r="D1" s="4"/>
      <c r="E1" s="5"/>
      <c r="F1" s="6"/>
      <c r="G1" s="6"/>
      <c r="H1" s="6"/>
      <c r="I1" s="6"/>
      <c r="J1" s="6"/>
    </row>
    <row r="2" spans="1:10" s="7" customFormat="1" x14ac:dyDescent="0.25">
      <c r="D2" s="8"/>
      <c r="E2" s="9"/>
      <c r="F2" s="6"/>
      <c r="G2" s="6"/>
      <c r="H2" s="6"/>
      <c r="I2" s="6"/>
      <c r="J2" s="6"/>
    </row>
    <row r="3" spans="1:10" x14ac:dyDescent="0.25">
      <c r="A3" s="10"/>
      <c r="B3" s="10"/>
      <c r="C3" s="10"/>
      <c r="D3" s="10"/>
      <c r="E3" s="10"/>
      <c r="F3" s="10"/>
      <c r="G3" s="10"/>
      <c r="H3" s="10"/>
    </row>
    <row r="4" spans="1:10" x14ac:dyDescent="0.25">
      <c r="A4" s="12"/>
      <c r="B4" s="12"/>
      <c r="C4" s="193" t="s">
        <v>42</v>
      </c>
      <c r="D4" s="193"/>
      <c r="E4" s="193"/>
      <c r="F4" s="193"/>
      <c r="G4" s="193"/>
      <c r="H4" s="193"/>
    </row>
    <row r="5" spans="1:10" x14ac:dyDescent="0.25">
      <c r="A5" s="193" t="s">
        <v>171</v>
      </c>
      <c r="B5" s="193"/>
      <c r="C5" s="193"/>
      <c r="D5" s="193"/>
      <c r="E5" s="193"/>
      <c r="F5" s="193"/>
      <c r="G5" s="193"/>
      <c r="H5" s="193"/>
      <c r="I5" s="193"/>
    </row>
    <row r="6" spans="1:10" x14ac:dyDescent="0.25">
      <c r="A6" s="11" t="s">
        <v>44</v>
      </c>
      <c r="C6" s="13" t="s">
        <v>45</v>
      </c>
    </row>
    <row r="7" spans="1:10" x14ac:dyDescent="0.25">
      <c r="A7" s="11" t="s">
        <v>46</v>
      </c>
      <c r="C7" s="13" t="s">
        <v>37</v>
      </c>
      <c r="D7" s="14">
        <f>C10</f>
        <v>95</v>
      </c>
      <c r="E7" s="11" t="str">
        <f>C9</f>
        <v>воскресенье</v>
      </c>
    </row>
    <row r="8" spans="1:10" x14ac:dyDescent="0.25">
      <c r="A8" s="11" t="s">
        <v>47</v>
      </c>
      <c r="C8" s="15"/>
    </row>
    <row r="9" spans="1:10" x14ac:dyDescent="0.25">
      <c r="A9" s="11" t="s">
        <v>48</v>
      </c>
      <c r="C9" s="13" t="s">
        <v>8</v>
      </c>
    </row>
    <row r="10" spans="1:10" x14ac:dyDescent="0.25">
      <c r="A10" s="11" t="s">
        <v>49</v>
      </c>
      <c r="C10" s="17">
        <f>SUM(D16:D28)</f>
        <v>95</v>
      </c>
    </row>
    <row r="11" spans="1:10" x14ac:dyDescent="0.25">
      <c r="A11" s="11" t="s">
        <v>50</v>
      </c>
      <c r="C11" s="13" t="s">
        <v>51</v>
      </c>
    </row>
    <row r="12" spans="1:10" x14ac:dyDescent="0.25">
      <c r="A12" s="18" t="s">
        <v>52</v>
      </c>
      <c r="B12" s="18"/>
      <c r="C12" s="19" t="s">
        <v>194</v>
      </c>
      <c r="D12" s="20"/>
      <c r="F12" s="19"/>
      <c r="G12" s="80"/>
    </row>
    <row r="13" spans="1:10" x14ac:dyDescent="0.25">
      <c r="G13" s="81"/>
      <c r="H13" s="11" t="s">
        <v>205</v>
      </c>
    </row>
    <row r="14" spans="1:10" x14ac:dyDescent="0.25">
      <c r="A14" s="194" t="s">
        <v>55</v>
      </c>
      <c r="B14" s="196" t="s">
        <v>56</v>
      </c>
      <c r="C14" s="198" t="s">
        <v>57</v>
      </c>
      <c r="D14" s="196" t="s">
        <v>58</v>
      </c>
      <c r="E14" s="196" t="s">
        <v>59</v>
      </c>
      <c r="F14" s="196"/>
      <c r="G14" s="196"/>
      <c r="H14" s="196"/>
      <c r="I14" s="196" t="s">
        <v>60</v>
      </c>
    </row>
    <row r="15" spans="1:10" ht="45" x14ac:dyDescent="0.25">
      <c r="A15" s="195"/>
      <c r="B15" s="197"/>
      <c r="C15" s="199"/>
      <c r="D15" s="200"/>
      <c r="E15" s="23" t="s">
        <v>61</v>
      </c>
      <c r="F15" s="23" t="s">
        <v>62</v>
      </c>
      <c r="G15" s="23" t="s">
        <v>63</v>
      </c>
      <c r="H15" s="23" t="s">
        <v>64</v>
      </c>
      <c r="I15" s="196"/>
    </row>
    <row r="16" spans="1:10" ht="30" x14ac:dyDescent="0.25">
      <c r="A16" s="24"/>
      <c r="B16" s="25" t="s">
        <v>65</v>
      </c>
      <c r="C16" s="82" t="s">
        <v>66</v>
      </c>
      <c r="D16" s="83" t="s">
        <v>195</v>
      </c>
      <c r="E16" s="28">
        <v>0</v>
      </c>
      <c r="F16" s="29">
        <v>0.44791666666666669</v>
      </c>
      <c r="G16" s="30">
        <v>6.9444444444444441E-3</v>
      </c>
      <c r="H16" s="31">
        <f t="shared" ref="H16:H28" si="0">F16+G16</f>
        <v>0.4548611111111111</v>
      </c>
      <c r="I16" s="32" t="s">
        <v>67</v>
      </c>
    </row>
    <row r="17" spans="1:13" x14ac:dyDescent="0.25">
      <c r="A17" s="24"/>
      <c r="B17" s="25"/>
      <c r="C17" s="33" t="s">
        <v>68</v>
      </c>
      <c r="D17" s="75">
        <v>1.5</v>
      </c>
      <c r="E17" s="38">
        <v>3.472222222222222E-3</v>
      </c>
      <c r="F17" s="29">
        <f t="shared" ref="F17:F28" si="1">H16+E17</f>
        <v>0.45833333333333331</v>
      </c>
      <c r="G17" s="34">
        <v>2.7777777777777776E-2</v>
      </c>
      <c r="H17" s="31">
        <f t="shared" si="0"/>
        <v>0.4861111111111111</v>
      </c>
      <c r="I17" s="35"/>
    </row>
    <row r="18" spans="1:13" ht="45" x14ac:dyDescent="0.25">
      <c r="A18" s="24"/>
      <c r="B18" s="36" t="s">
        <v>69</v>
      </c>
      <c r="C18" s="37" t="s">
        <v>66</v>
      </c>
      <c r="D18" s="75">
        <v>1.5</v>
      </c>
      <c r="E18" s="38">
        <v>3.472222222222222E-3</v>
      </c>
      <c r="F18" s="29">
        <f t="shared" si="1"/>
        <v>0.48958333333333331</v>
      </c>
      <c r="G18" s="34">
        <v>6.9444444444444441E-3</v>
      </c>
      <c r="H18" s="31">
        <f t="shared" si="0"/>
        <v>0.49652777777777773</v>
      </c>
      <c r="I18" s="40" t="s">
        <v>70</v>
      </c>
    </row>
    <row r="19" spans="1:13" ht="30" x14ac:dyDescent="0.25">
      <c r="A19" s="40">
        <v>1</v>
      </c>
      <c r="B19" s="84">
        <v>119285</v>
      </c>
      <c r="C19" s="85" t="s">
        <v>196</v>
      </c>
      <c r="D19" s="86">
        <v>32</v>
      </c>
      <c r="E19" s="87">
        <v>4.1666666666666664E-2</v>
      </c>
      <c r="F19" s="29">
        <f t="shared" si="1"/>
        <v>0.53819444444444442</v>
      </c>
      <c r="G19" s="34">
        <v>6.9444444444444441E-3</v>
      </c>
      <c r="H19" s="31">
        <f t="shared" si="0"/>
        <v>0.54513888888888884</v>
      </c>
      <c r="I19" s="39" t="s">
        <v>197</v>
      </c>
      <c r="M19" s="88"/>
    </row>
    <row r="20" spans="1:13" ht="30" x14ac:dyDescent="0.25">
      <c r="A20" s="40">
        <f t="shared" ref="A20:A26" si="2">A19+1</f>
        <v>2</v>
      </c>
      <c r="B20" s="84">
        <v>119136</v>
      </c>
      <c r="C20" s="85" t="s">
        <v>198</v>
      </c>
      <c r="D20" s="89">
        <v>4</v>
      </c>
      <c r="E20" s="87">
        <v>6.9444444444444441E-3</v>
      </c>
      <c r="F20" s="29">
        <f t="shared" si="1"/>
        <v>0.55208333333333326</v>
      </c>
      <c r="G20" s="34">
        <v>6.9444444444444441E-3</v>
      </c>
      <c r="H20" s="31">
        <f t="shared" si="0"/>
        <v>0.55902777777777768</v>
      </c>
      <c r="I20" s="39" t="s">
        <v>197</v>
      </c>
      <c r="M20" s="88"/>
    </row>
    <row r="21" spans="1:13" ht="30" x14ac:dyDescent="0.25">
      <c r="A21" s="40">
        <f t="shared" si="2"/>
        <v>3</v>
      </c>
      <c r="B21" s="84">
        <v>121165</v>
      </c>
      <c r="C21" s="85" t="s">
        <v>199</v>
      </c>
      <c r="D21" s="89">
        <v>5.5</v>
      </c>
      <c r="E21" s="87">
        <v>1.0416666666666666E-2</v>
      </c>
      <c r="F21" s="29">
        <f t="shared" si="1"/>
        <v>0.56944444444444431</v>
      </c>
      <c r="G21" s="34">
        <v>1.3888888888888888E-2</v>
      </c>
      <c r="H21" s="31">
        <f t="shared" si="0"/>
        <v>0.58333333333333315</v>
      </c>
      <c r="I21" s="39" t="s">
        <v>200</v>
      </c>
      <c r="M21" s="88"/>
    </row>
    <row r="22" spans="1:13" ht="30" x14ac:dyDescent="0.25">
      <c r="A22" s="40">
        <f t="shared" si="2"/>
        <v>4</v>
      </c>
      <c r="B22" s="84">
        <v>121248</v>
      </c>
      <c r="C22" s="85" t="s">
        <v>201</v>
      </c>
      <c r="D22" s="89">
        <v>3.5</v>
      </c>
      <c r="E22" s="87">
        <v>6.9444444444444441E-3</v>
      </c>
      <c r="F22" s="29">
        <f t="shared" si="1"/>
        <v>0.59027777777777757</v>
      </c>
      <c r="G22" s="34">
        <v>1.3888888888888888E-2</v>
      </c>
      <c r="H22" s="31">
        <f t="shared" si="0"/>
        <v>0.60416666666666641</v>
      </c>
      <c r="I22" s="39" t="s">
        <v>200</v>
      </c>
      <c r="M22" s="88"/>
    </row>
    <row r="23" spans="1:13" ht="30" x14ac:dyDescent="0.25">
      <c r="A23" s="40">
        <f t="shared" si="2"/>
        <v>5</v>
      </c>
      <c r="B23" s="84">
        <v>121099</v>
      </c>
      <c r="C23" s="85" t="s">
        <v>202</v>
      </c>
      <c r="D23" s="90">
        <v>2.5</v>
      </c>
      <c r="E23" s="87">
        <v>6.9444444444444441E-3</v>
      </c>
      <c r="F23" s="29">
        <f t="shared" si="1"/>
        <v>0.61111111111111083</v>
      </c>
      <c r="G23" s="34">
        <v>1.3888888888888888E-2</v>
      </c>
      <c r="H23" s="31">
        <f t="shared" si="0"/>
        <v>0.62499999999999967</v>
      </c>
      <c r="I23" s="39" t="s">
        <v>200</v>
      </c>
    </row>
    <row r="24" spans="1:13" ht="30" x14ac:dyDescent="0.25">
      <c r="A24" s="40">
        <f t="shared" si="2"/>
        <v>6</v>
      </c>
      <c r="B24" s="84">
        <v>121069</v>
      </c>
      <c r="C24" s="85" t="s">
        <v>203</v>
      </c>
      <c r="D24" s="91">
        <v>4</v>
      </c>
      <c r="E24" s="87">
        <v>1.0416666666666666E-2</v>
      </c>
      <c r="F24" s="29">
        <f t="shared" si="1"/>
        <v>0.6354166666666663</v>
      </c>
      <c r="G24" s="34">
        <v>1.3888888888888888E-2</v>
      </c>
      <c r="H24" s="31">
        <f t="shared" si="0"/>
        <v>0.64930555555555514</v>
      </c>
      <c r="I24" s="39" t="s">
        <v>200</v>
      </c>
    </row>
    <row r="25" spans="1:13" ht="30" x14ac:dyDescent="0.25">
      <c r="A25" s="40">
        <f t="shared" si="2"/>
        <v>7</v>
      </c>
      <c r="B25" s="84">
        <v>119136</v>
      </c>
      <c r="C25" s="85" t="s">
        <v>198</v>
      </c>
      <c r="D25" s="93">
        <v>7</v>
      </c>
      <c r="E25" s="87">
        <v>1.3888888888888888E-2</v>
      </c>
      <c r="F25" s="29">
        <f t="shared" si="1"/>
        <v>0.66319444444444398</v>
      </c>
      <c r="G25" s="34">
        <v>6.9444444444444441E-3</v>
      </c>
      <c r="H25" s="31">
        <f t="shared" si="0"/>
        <v>0.6701388888888884</v>
      </c>
      <c r="I25" s="39" t="s">
        <v>97</v>
      </c>
    </row>
    <row r="26" spans="1:13" ht="30" x14ac:dyDescent="0.25">
      <c r="A26" s="40">
        <f t="shared" si="2"/>
        <v>8</v>
      </c>
      <c r="B26" s="84">
        <v>119285</v>
      </c>
      <c r="C26" s="85" t="s">
        <v>196</v>
      </c>
      <c r="D26" s="93">
        <v>3</v>
      </c>
      <c r="E26" s="87">
        <v>6.9444444444444441E-3</v>
      </c>
      <c r="F26" s="29">
        <f t="shared" si="1"/>
        <v>0.67708333333333282</v>
      </c>
      <c r="G26" s="34">
        <v>6.9444444444444441E-3</v>
      </c>
      <c r="H26" s="31">
        <f t="shared" si="0"/>
        <v>0.68402777777777724</v>
      </c>
      <c r="I26" s="39" t="s">
        <v>97</v>
      </c>
    </row>
    <row r="27" spans="1:13" ht="30" x14ac:dyDescent="0.25">
      <c r="A27" s="40"/>
      <c r="B27" s="25" t="s">
        <v>74</v>
      </c>
      <c r="C27" s="94" t="s">
        <v>66</v>
      </c>
      <c r="D27" s="75">
        <v>29</v>
      </c>
      <c r="E27" s="87">
        <v>4.1666666666666664E-2</v>
      </c>
      <c r="F27" s="29">
        <f t="shared" si="1"/>
        <v>0.72569444444444386</v>
      </c>
      <c r="G27" s="34">
        <v>2.7777777777777776E-2</v>
      </c>
      <c r="H27" s="31">
        <f t="shared" si="0"/>
        <v>0.75347222222222165</v>
      </c>
      <c r="I27" s="39" t="s">
        <v>197</v>
      </c>
    </row>
    <row r="28" spans="1:13" ht="30" x14ac:dyDescent="0.25">
      <c r="A28" s="40"/>
      <c r="B28" s="25" t="s">
        <v>65</v>
      </c>
      <c r="C28" s="95" t="s">
        <v>66</v>
      </c>
      <c r="D28" s="96">
        <v>1.5</v>
      </c>
      <c r="E28" s="87">
        <v>3.472222222222222E-3</v>
      </c>
      <c r="F28" s="29">
        <f t="shared" si="1"/>
        <v>0.75694444444444386</v>
      </c>
      <c r="G28" s="34">
        <v>6.9444444444444441E-3</v>
      </c>
      <c r="H28" s="31">
        <f t="shared" si="0"/>
        <v>0.76388888888888828</v>
      </c>
      <c r="I28" s="32" t="s">
        <v>67</v>
      </c>
    </row>
    <row r="29" spans="1:13" x14ac:dyDescent="0.25">
      <c r="D29" s="97"/>
      <c r="E29" s="48"/>
      <c r="F29" s="48"/>
      <c r="G29" s="48"/>
      <c r="H29" s="48"/>
      <c r="I29" s="49"/>
    </row>
    <row r="30" spans="1:13" x14ac:dyDescent="0.25">
      <c r="B30" s="98" t="s">
        <v>75</v>
      </c>
      <c r="C30" s="99">
        <f>H28-F16</f>
        <v>0.3159722222222216</v>
      </c>
      <c r="D30" s="98"/>
      <c r="E30" s="98"/>
      <c r="F30" s="98"/>
      <c r="G30" s="98"/>
      <c r="H30" s="100"/>
    </row>
    <row r="31" spans="1:13" x14ac:dyDescent="0.25">
      <c r="B31" s="98" t="s">
        <v>76</v>
      </c>
      <c r="C31" s="101">
        <f>SUM(E16:E28)</f>
        <v>0.15625</v>
      </c>
      <c r="D31" s="98"/>
      <c r="E31" s="102"/>
      <c r="F31" s="98"/>
      <c r="G31" s="98"/>
      <c r="H31" s="103"/>
      <c r="I31" s="56"/>
    </row>
    <row r="32" spans="1:13" x14ac:dyDescent="0.25">
      <c r="B32" s="98" t="s">
        <v>77</v>
      </c>
      <c r="C32" s="101">
        <f>SUM(G16:G28)</f>
        <v>0.15972222222222224</v>
      </c>
      <c r="D32" s="98"/>
      <c r="E32" s="98"/>
      <c r="F32" s="98"/>
      <c r="G32" s="98"/>
      <c r="H32" s="103"/>
      <c r="I32" s="57"/>
    </row>
    <row r="33" spans="2:9" x14ac:dyDescent="0.25">
      <c r="B33" s="104"/>
      <c r="C33" s="104"/>
      <c r="E33" s="105"/>
      <c r="F33" s="105"/>
      <c r="G33" s="105"/>
      <c r="H33" s="105"/>
      <c r="I33" s="56"/>
    </row>
    <row r="34" spans="2:9" x14ac:dyDescent="0.25">
      <c r="B34" s="104"/>
      <c r="C34" s="106"/>
      <c r="E34" s="105"/>
      <c r="F34" s="105"/>
      <c r="G34" s="105"/>
      <c r="H34" s="105"/>
    </row>
    <row r="35" spans="2:9" s="6" customFormat="1" x14ac:dyDescent="0.25">
      <c r="B35" s="61"/>
      <c r="E35" s="7"/>
      <c r="F35" s="7"/>
      <c r="G35" s="7"/>
      <c r="H35" s="7"/>
      <c r="I35" s="7"/>
    </row>
    <row r="39" spans="2:9" x14ac:dyDescent="0.25">
      <c r="E39" s="105"/>
    </row>
    <row r="40" spans="2:9" x14ac:dyDescent="0.25">
      <c r="E40" s="105"/>
    </row>
  </sheetData>
  <mergeCells count="8"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workbookViewId="0">
      <selection activeCell="B36" sqref="B36"/>
    </sheetView>
  </sheetViews>
  <sheetFormatPr defaultColWidth="10.42578125" defaultRowHeight="15" x14ac:dyDescent="0.25"/>
  <cols>
    <col min="1" max="1" width="4.140625" style="11" customWidth="1"/>
    <col min="2" max="2" width="26.28515625" style="11" customWidth="1"/>
    <col min="3" max="3" width="31.42578125" style="11" customWidth="1"/>
    <col min="4" max="4" width="14" style="11" customWidth="1"/>
    <col min="5" max="5" width="8.7109375" style="11" customWidth="1"/>
    <col min="6" max="7" width="10" style="11" customWidth="1"/>
    <col min="8" max="8" width="12.42578125" style="11" customWidth="1"/>
    <col min="9" max="9" width="24.28515625" style="11" customWidth="1"/>
    <col min="10" max="20" width="5.5703125" style="11" customWidth="1"/>
    <col min="21" max="16384" width="10.42578125" style="11"/>
  </cols>
  <sheetData>
    <row r="1" spans="1:10" s="7" customFormat="1" x14ac:dyDescent="0.25">
      <c r="A1" s="3"/>
      <c r="B1" s="3"/>
      <c r="C1" s="3"/>
      <c r="D1" s="4"/>
      <c r="E1" s="5"/>
      <c r="F1" s="6"/>
      <c r="G1" s="6"/>
      <c r="H1" s="6"/>
      <c r="I1" s="6"/>
      <c r="J1" s="6"/>
    </row>
    <row r="2" spans="1:10" s="7" customFormat="1" x14ac:dyDescent="0.25">
      <c r="D2" s="8"/>
      <c r="E2" s="9"/>
      <c r="F2" s="6"/>
      <c r="G2" s="6"/>
      <c r="H2" s="6"/>
      <c r="I2" s="6"/>
      <c r="J2" s="6"/>
    </row>
    <row r="3" spans="1:10" x14ac:dyDescent="0.25">
      <c r="A3" s="10"/>
      <c r="B3" s="10"/>
      <c r="C3" s="10"/>
      <c r="D3" s="10"/>
      <c r="E3" s="10"/>
      <c r="F3" s="10"/>
      <c r="G3" s="10"/>
      <c r="H3" s="10"/>
    </row>
    <row r="4" spans="1:10" x14ac:dyDescent="0.25">
      <c r="A4" s="12"/>
      <c r="B4" s="12"/>
      <c r="C4" s="193" t="s">
        <v>42</v>
      </c>
      <c r="D4" s="193"/>
      <c r="E4" s="193"/>
      <c r="F4" s="193"/>
      <c r="G4" s="193"/>
      <c r="H4" s="193"/>
    </row>
    <row r="5" spans="1:10" x14ac:dyDescent="0.25">
      <c r="A5" s="193" t="s">
        <v>171</v>
      </c>
      <c r="B5" s="193"/>
      <c r="C5" s="193"/>
      <c r="D5" s="193"/>
      <c r="E5" s="193"/>
      <c r="F5" s="193"/>
      <c r="G5" s="193"/>
      <c r="H5" s="193"/>
      <c r="I5" s="193"/>
    </row>
    <row r="6" spans="1:10" x14ac:dyDescent="0.25">
      <c r="A6" s="11" t="s">
        <v>44</v>
      </c>
      <c r="C6" s="13" t="s">
        <v>45</v>
      </c>
    </row>
    <row r="7" spans="1:10" x14ac:dyDescent="0.25">
      <c r="A7" s="11" t="s">
        <v>46</v>
      </c>
      <c r="C7" s="13" t="s">
        <v>38</v>
      </c>
      <c r="D7" s="14">
        <f>C10</f>
        <v>96</v>
      </c>
      <c r="E7" s="11" t="str">
        <f>C9</f>
        <v>понедельник-суббота</v>
      </c>
    </row>
    <row r="8" spans="1:10" x14ac:dyDescent="0.25">
      <c r="A8" s="11" t="s">
        <v>47</v>
      </c>
      <c r="C8" s="15"/>
    </row>
    <row r="9" spans="1:10" x14ac:dyDescent="0.25">
      <c r="A9" s="11" t="s">
        <v>48</v>
      </c>
      <c r="C9" s="13" t="s">
        <v>10</v>
      </c>
    </row>
    <row r="10" spans="1:10" x14ac:dyDescent="0.25">
      <c r="A10" s="11" t="s">
        <v>49</v>
      </c>
      <c r="C10" s="107">
        <f>SUM(D16:D31)</f>
        <v>96</v>
      </c>
    </row>
    <row r="11" spans="1:10" x14ac:dyDescent="0.25">
      <c r="A11" s="11" t="s">
        <v>50</v>
      </c>
      <c r="C11" s="13" t="s">
        <v>51</v>
      </c>
    </row>
    <row r="12" spans="1:10" x14ac:dyDescent="0.25">
      <c r="A12" s="18" t="s">
        <v>52</v>
      </c>
      <c r="B12" s="18"/>
      <c r="C12" s="19" t="s">
        <v>194</v>
      </c>
      <c r="D12" s="20"/>
      <c r="F12" s="19"/>
      <c r="G12" s="80"/>
    </row>
    <row r="13" spans="1:10" x14ac:dyDescent="0.25">
      <c r="G13" s="81"/>
      <c r="H13" s="11" t="s">
        <v>153</v>
      </c>
    </row>
    <row r="14" spans="1:10" x14ac:dyDescent="0.25">
      <c r="A14" s="194" t="s">
        <v>55</v>
      </c>
      <c r="B14" s="196" t="s">
        <v>56</v>
      </c>
      <c r="C14" s="198" t="s">
        <v>57</v>
      </c>
      <c r="D14" s="196" t="s">
        <v>58</v>
      </c>
      <c r="E14" s="196" t="s">
        <v>59</v>
      </c>
      <c r="F14" s="196"/>
      <c r="G14" s="196"/>
      <c r="H14" s="196"/>
      <c r="I14" s="196" t="s">
        <v>60</v>
      </c>
    </row>
    <row r="15" spans="1:10" ht="45" x14ac:dyDescent="0.25">
      <c r="A15" s="195"/>
      <c r="B15" s="197"/>
      <c r="C15" s="199"/>
      <c r="D15" s="200"/>
      <c r="E15" s="23" t="s">
        <v>61</v>
      </c>
      <c r="F15" s="23" t="s">
        <v>62</v>
      </c>
      <c r="G15" s="23" t="s">
        <v>63</v>
      </c>
      <c r="H15" s="23" t="s">
        <v>64</v>
      </c>
      <c r="I15" s="196"/>
    </row>
    <row r="16" spans="1:10" ht="30" x14ac:dyDescent="0.25">
      <c r="A16" s="24"/>
      <c r="B16" s="25" t="s">
        <v>65</v>
      </c>
      <c r="C16" s="82" t="s">
        <v>66</v>
      </c>
      <c r="D16" s="83" t="s">
        <v>195</v>
      </c>
      <c r="E16" s="28">
        <v>0</v>
      </c>
      <c r="F16" s="29">
        <v>0.44791666666666669</v>
      </c>
      <c r="G16" s="30">
        <v>6.9444444444444441E-3</v>
      </c>
      <c r="H16" s="31">
        <f t="shared" ref="H16:H31" si="0">F16+G16</f>
        <v>0.4548611111111111</v>
      </c>
      <c r="I16" s="32" t="s">
        <v>67</v>
      </c>
    </row>
    <row r="17" spans="1:13" x14ac:dyDescent="0.25">
      <c r="A17" s="24"/>
      <c r="B17" s="25"/>
      <c r="C17" s="33" t="s">
        <v>68</v>
      </c>
      <c r="D17" s="75">
        <v>1.5</v>
      </c>
      <c r="E17" s="38">
        <v>3.472222222222222E-3</v>
      </c>
      <c r="F17" s="29">
        <f t="shared" ref="F17:F31" si="1">H16+E17</f>
        <v>0.45833333333333331</v>
      </c>
      <c r="G17" s="34">
        <v>2.7777777777777776E-2</v>
      </c>
      <c r="H17" s="31">
        <f t="shared" si="0"/>
        <v>0.4861111111111111</v>
      </c>
      <c r="I17" s="35"/>
    </row>
    <row r="18" spans="1:13" ht="45" x14ac:dyDescent="0.25">
      <c r="A18" s="24"/>
      <c r="B18" s="36" t="s">
        <v>69</v>
      </c>
      <c r="C18" s="37" t="s">
        <v>66</v>
      </c>
      <c r="D18" s="75">
        <v>1.5</v>
      </c>
      <c r="E18" s="38">
        <v>3.472222222222222E-3</v>
      </c>
      <c r="F18" s="29">
        <f t="shared" si="1"/>
        <v>0.48958333333333331</v>
      </c>
      <c r="G18" s="34">
        <v>6.9444444444444441E-3</v>
      </c>
      <c r="H18" s="31">
        <f t="shared" si="0"/>
        <v>0.49652777777777773</v>
      </c>
      <c r="I18" s="40" t="s">
        <v>70</v>
      </c>
    </row>
    <row r="19" spans="1:13" ht="30" x14ac:dyDescent="0.25">
      <c r="A19" s="40">
        <v>1</v>
      </c>
      <c r="B19" s="84">
        <v>121353</v>
      </c>
      <c r="C19" s="85" t="s">
        <v>206</v>
      </c>
      <c r="D19" s="93">
        <v>28</v>
      </c>
      <c r="E19" s="87">
        <v>3.8194444444444441E-2</v>
      </c>
      <c r="F19" s="29">
        <f t="shared" si="1"/>
        <v>0.53472222222222221</v>
      </c>
      <c r="G19" s="34">
        <v>6.9444444444444441E-3</v>
      </c>
      <c r="H19" s="31">
        <f t="shared" si="0"/>
        <v>0.54166666666666663</v>
      </c>
      <c r="I19" s="39" t="s">
        <v>197</v>
      </c>
      <c r="M19" s="88"/>
    </row>
    <row r="20" spans="1:13" x14ac:dyDescent="0.25">
      <c r="A20" s="40">
        <f>A19+1</f>
        <v>2</v>
      </c>
      <c r="B20" s="84">
        <v>121471</v>
      </c>
      <c r="C20" s="85" t="s">
        <v>207</v>
      </c>
      <c r="D20" s="93">
        <v>1.5</v>
      </c>
      <c r="E20" s="87">
        <v>3.472222222222222E-3</v>
      </c>
      <c r="F20" s="29">
        <f t="shared" si="1"/>
        <v>0.54513888888888884</v>
      </c>
      <c r="G20" s="34">
        <v>6.9444444444444441E-3</v>
      </c>
      <c r="H20" s="31">
        <f t="shared" si="0"/>
        <v>0.55208333333333326</v>
      </c>
      <c r="I20" s="39" t="s">
        <v>197</v>
      </c>
      <c r="M20" s="88"/>
    </row>
    <row r="21" spans="1:13" x14ac:dyDescent="0.25">
      <c r="A21" s="40">
        <f t="shared" ref="A21:A29" si="2">A20+1</f>
        <v>3</v>
      </c>
      <c r="B21" s="84">
        <v>121433</v>
      </c>
      <c r="C21" s="85" t="s">
        <v>208</v>
      </c>
      <c r="D21" s="86">
        <v>5.5</v>
      </c>
      <c r="E21" s="87">
        <v>1.3888888888888888E-2</v>
      </c>
      <c r="F21" s="29">
        <f t="shared" si="1"/>
        <v>0.5659722222222221</v>
      </c>
      <c r="G21" s="34">
        <v>6.9444444444444441E-3</v>
      </c>
      <c r="H21" s="31">
        <f t="shared" si="0"/>
        <v>0.57291666666666652</v>
      </c>
      <c r="I21" s="39" t="s">
        <v>197</v>
      </c>
      <c r="M21" s="88"/>
    </row>
    <row r="22" spans="1:13" ht="30" x14ac:dyDescent="0.25">
      <c r="A22" s="40">
        <f t="shared" si="2"/>
        <v>4</v>
      </c>
      <c r="B22" s="84">
        <v>121096</v>
      </c>
      <c r="C22" s="85" t="s">
        <v>209</v>
      </c>
      <c r="D22" s="89">
        <v>4</v>
      </c>
      <c r="E22" s="87">
        <v>1.0416666666666666E-2</v>
      </c>
      <c r="F22" s="29">
        <f t="shared" si="1"/>
        <v>0.58333333333333315</v>
      </c>
      <c r="G22" s="34">
        <v>1.3888888888888888E-2</v>
      </c>
      <c r="H22" s="31">
        <f t="shared" si="0"/>
        <v>0.59722222222222199</v>
      </c>
      <c r="I22" s="39" t="s">
        <v>200</v>
      </c>
      <c r="M22" s="88"/>
    </row>
    <row r="23" spans="1:13" ht="30" x14ac:dyDescent="0.25">
      <c r="A23" s="40">
        <f t="shared" si="2"/>
        <v>5</v>
      </c>
      <c r="B23" s="84">
        <v>121087</v>
      </c>
      <c r="C23" s="85" t="s">
        <v>210</v>
      </c>
      <c r="D23" s="89">
        <v>1.5</v>
      </c>
      <c r="E23" s="87">
        <v>3.472222222222222E-3</v>
      </c>
      <c r="F23" s="29">
        <f t="shared" si="1"/>
        <v>0.6006944444444442</v>
      </c>
      <c r="G23" s="34">
        <v>1.3888888888888888E-2</v>
      </c>
      <c r="H23" s="31">
        <f t="shared" si="0"/>
        <v>0.61458333333333304</v>
      </c>
      <c r="I23" s="39" t="s">
        <v>200</v>
      </c>
      <c r="M23" s="88"/>
    </row>
    <row r="24" spans="1:13" ht="30" x14ac:dyDescent="0.25">
      <c r="A24" s="40">
        <f t="shared" si="2"/>
        <v>6</v>
      </c>
      <c r="B24" s="84">
        <v>123290</v>
      </c>
      <c r="C24" s="85" t="s">
        <v>211</v>
      </c>
      <c r="D24" s="89">
        <v>2.5</v>
      </c>
      <c r="E24" s="87">
        <v>6.9444444444444441E-3</v>
      </c>
      <c r="F24" s="29">
        <f t="shared" si="1"/>
        <v>0.62152777777777746</v>
      </c>
      <c r="G24" s="34">
        <v>1.3888888888888888E-2</v>
      </c>
      <c r="H24" s="31">
        <f t="shared" si="0"/>
        <v>0.6354166666666663</v>
      </c>
      <c r="I24" s="39" t="s">
        <v>200</v>
      </c>
    </row>
    <row r="25" spans="1:13" ht="30" x14ac:dyDescent="0.25">
      <c r="A25" s="40">
        <f t="shared" si="2"/>
        <v>7</v>
      </c>
      <c r="B25" s="108">
        <v>123317</v>
      </c>
      <c r="C25" s="109" t="s">
        <v>211</v>
      </c>
      <c r="D25" s="110">
        <v>0.5</v>
      </c>
      <c r="E25" s="111">
        <v>3.472222222222222E-3</v>
      </c>
      <c r="F25" s="29">
        <f t="shared" si="1"/>
        <v>0.63888888888888851</v>
      </c>
      <c r="G25" s="34">
        <v>1.0416666666666666E-2</v>
      </c>
      <c r="H25" s="31">
        <f t="shared" si="0"/>
        <v>0.64930555555555514</v>
      </c>
      <c r="I25" s="39" t="s">
        <v>200</v>
      </c>
    </row>
    <row r="26" spans="1:13" x14ac:dyDescent="0.25">
      <c r="A26" s="40">
        <f t="shared" si="2"/>
        <v>8</v>
      </c>
      <c r="B26" s="84">
        <v>123007</v>
      </c>
      <c r="C26" s="85" t="s">
        <v>212</v>
      </c>
      <c r="D26" s="90">
        <v>5</v>
      </c>
      <c r="E26" s="87">
        <v>1.0416666666666666E-2</v>
      </c>
      <c r="F26" s="29">
        <f t="shared" si="1"/>
        <v>0.65972222222222177</v>
      </c>
      <c r="G26" s="34">
        <v>1.3888888888888888E-2</v>
      </c>
      <c r="H26" s="31">
        <f t="shared" si="0"/>
        <v>0.67361111111111061</v>
      </c>
      <c r="I26" s="39" t="s">
        <v>200</v>
      </c>
    </row>
    <row r="27" spans="1:13" x14ac:dyDescent="0.25">
      <c r="A27" s="40">
        <f t="shared" si="2"/>
        <v>9</v>
      </c>
      <c r="B27" s="84">
        <v>121433</v>
      </c>
      <c r="C27" s="85" t="s">
        <v>208</v>
      </c>
      <c r="D27" s="93">
        <v>10.5</v>
      </c>
      <c r="E27" s="87">
        <v>2.0833333333333332E-2</v>
      </c>
      <c r="F27" s="29">
        <f t="shared" si="1"/>
        <v>0.69444444444444398</v>
      </c>
      <c r="G27" s="34">
        <v>6.9444444444444441E-3</v>
      </c>
      <c r="H27" s="31">
        <f t="shared" si="0"/>
        <v>0.7013888888888884</v>
      </c>
      <c r="I27" s="39" t="s">
        <v>97</v>
      </c>
    </row>
    <row r="28" spans="1:13" x14ac:dyDescent="0.25">
      <c r="A28" s="40">
        <f t="shared" si="2"/>
        <v>10</v>
      </c>
      <c r="B28" s="84">
        <v>121471</v>
      </c>
      <c r="C28" s="112" t="s">
        <v>207</v>
      </c>
      <c r="D28" s="93">
        <v>5.5</v>
      </c>
      <c r="E28" s="87">
        <v>1.0416666666666666E-2</v>
      </c>
      <c r="F28" s="29">
        <f t="shared" si="1"/>
        <v>0.71180555555555503</v>
      </c>
      <c r="G28" s="34">
        <v>6.9444444444444441E-3</v>
      </c>
      <c r="H28" s="31">
        <f t="shared" si="0"/>
        <v>0.71874999999999944</v>
      </c>
      <c r="I28" s="39" t="s">
        <v>97</v>
      </c>
    </row>
    <row r="29" spans="1:13" ht="30" x14ac:dyDescent="0.25">
      <c r="A29" s="40">
        <f t="shared" si="2"/>
        <v>11</v>
      </c>
      <c r="B29" s="84">
        <v>121353</v>
      </c>
      <c r="C29" s="85" t="s">
        <v>206</v>
      </c>
      <c r="D29" s="93">
        <v>2</v>
      </c>
      <c r="E29" s="87">
        <v>6.9444444444444441E-3</v>
      </c>
      <c r="F29" s="29">
        <f t="shared" si="1"/>
        <v>0.72569444444444386</v>
      </c>
      <c r="G29" s="34">
        <v>6.9444444444444441E-3</v>
      </c>
      <c r="H29" s="31">
        <f t="shared" si="0"/>
        <v>0.73263888888888828</v>
      </c>
      <c r="I29" s="39" t="s">
        <v>97</v>
      </c>
    </row>
    <row r="30" spans="1:13" ht="30" x14ac:dyDescent="0.25">
      <c r="A30" s="40"/>
      <c r="B30" s="25" t="s">
        <v>74</v>
      </c>
      <c r="C30" s="94" t="s">
        <v>66</v>
      </c>
      <c r="D30" s="75">
        <v>25</v>
      </c>
      <c r="E30" s="87">
        <v>3.4722222222222224E-2</v>
      </c>
      <c r="F30" s="29">
        <f t="shared" si="1"/>
        <v>0.76736111111111049</v>
      </c>
      <c r="G30" s="34">
        <v>2.7777777777777776E-2</v>
      </c>
      <c r="H30" s="31">
        <f t="shared" si="0"/>
        <v>0.79513888888888828</v>
      </c>
      <c r="I30" s="39" t="s">
        <v>197</v>
      </c>
    </row>
    <row r="31" spans="1:13" ht="30" x14ac:dyDescent="0.25">
      <c r="A31" s="40"/>
      <c r="B31" s="25" t="s">
        <v>65</v>
      </c>
      <c r="C31" s="95" t="s">
        <v>66</v>
      </c>
      <c r="D31" s="96">
        <v>1.5</v>
      </c>
      <c r="E31" s="87">
        <v>3.472222222222222E-3</v>
      </c>
      <c r="F31" s="29">
        <f t="shared" si="1"/>
        <v>0.79861111111111049</v>
      </c>
      <c r="G31" s="34">
        <v>6.9444444444444441E-3</v>
      </c>
      <c r="H31" s="31">
        <f t="shared" si="0"/>
        <v>0.80555555555555491</v>
      </c>
      <c r="I31" s="32" t="s">
        <v>67</v>
      </c>
    </row>
    <row r="32" spans="1:13" x14ac:dyDescent="0.25">
      <c r="D32" s="97"/>
      <c r="E32" s="48"/>
      <c r="F32" s="48"/>
      <c r="G32" s="48"/>
      <c r="H32" s="48"/>
      <c r="I32" s="49"/>
    </row>
    <row r="33" spans="2:9" x14ac:dyDescent="0.25">
      <c r="B33" s="98" t="s">
        <v>75</v>
      </c>
      <c r="C33" s="99">
        <f>H31-F16</f>
        <v>0.35763888888888823</v>
      </c>
      <c r="D33" s="98"/>
      <c r="E33" s="98"/>
      <c r="F33" s="98"/>
      <c r="G33" s="98"/>
      <c r="H33" s="100"/>
    </row>
    <row r="34" spans="2:9" x14ac:dyDescent="0.25">
      <c r="B34" s="98" t="s">
        <v>76</v>
      </c>
      <c r="C34" s="101">
        <f>SUM(E16:E31)</f>
        <v>0.1736111111111111</v>
      </c>
      <c r="D34" s="98"/>
      <c r="E34" s="102"/>
      <c r="F34" s="98"/>
      <c r="G34" s="98"/>
      <c r="H34" s="103"/>
      <c r="I34" s="56"/>
    </row>
    <row r="35" spans="2:9" x14ac:dyDescent="0.25">
      <c r="B35" s="98" t="s">
        <v>77</v>
      </c>
      <c r="C35" s="101">
        <f>SUM(G16:G31)</f>
        <v>0.18402777777777782</v>
      </c>
      <c r="D35" s="98"/>
      <c r="E35" s="98"/>
      <c r="F35" s="98"/>
      <c r="G35" s="98"/>
      <c r="H35" s="103"/>
      <c r="I35" s="57"/>
    </row>
    <row r="36" spans="2:9" x14ac:dyDescent="0.25">
      <c r="B36" s="104"/>
      <c r="C36" s="104"/>
      <c r="E36" s="105"/>
      <c r="F36" s="105"/>
      <c r="G36" s="105"/>
      <c r="H36" s="105"/>
      <c r="I36" s="56"/>
    </row>
    <row r="37" spans="2:9" x14ac:dyDescent="0.25">
      <c r="B37" s="104"/>
      <c r="C37" s="106"/>
      <c r="E37" s="105"/>
      <c r="F37" s="105"/>
      <c r="G37" s="105"/>
      <c r="H37" s="105"/>
    </row>
    <row r="38" spans="2:9" s="6" customFormat="1" x14ac:dyDescent="0.25">
      <c r="B38" s="61"/>
      <c r="E38" s="7"/>
      <c r="F38" s="7"/>
      <c r="G38" s="7"/>
      <c r="H38" s="7"/>
      <c r="I38" s="7"/>
    </row>
    <row r="42" spans="2:9" x14ac:dyDescent="0.25">
      <c r="E42" s="105"/>
    </row>
    <row r="43" spans="2:9" x14ac:dyDescent="0.25">
      <c r="E43" s="105"/>
    </row>
  </sheetData>
  <mergeCells count="8"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workbookViewId="0">
      <selection activeCell="C47" sqref="C47"/>
    </sheetView>
  </sheetViews>
  <sheetFormatPr defaultColWidth="10.42578125" defaultRowHeight="15" x14ac:dyDescent="0.25"/>
  <cols>
    <col min="1" max="1" width="4.140625" style="11" customWidth="1"/>
    <col min="2" max="2" width="26.28515625" style="11" customWidth="1"/>
    <col min="3" max="3" width="31.42578125" style="11" customWidth="1"/>
    <col min="4" max="4" width="14" style="11" customWidth="1"/>
    <col min="5" max="5" width="8.7109375" style="11" customWidth="1"/>
    <col min="6" max="7" width="10" style="11" customWidth="1"/>
    <col min="8" max="8" width="12.42578125" style="11" customWidth="1"/>
    <col min="9" max="9" width="24.28515625" style="11" customWidth="1"/>
    <col min="10" max="20" width="5.5703125" style="11" customWidth="1"/>
    <col min="21" max="16384" width="10.42578125" style="11"/>
  </cols>
  <sheetData>
    <row r="1" spans="1:10" s="7" customFormat="1" x14ac:dyDescent="0.25">
      <c r="A1" s="3"/>
      <c r="B1" s="3"/>
      <c r="C1" s="3"/>
      <c r="D1" s="4"/>
      <c r="E1" s="5"/>
      <c r="F1" s="6"/>
      <c r="G1" s="6"/>
      <c r="H1" s="6"/>
      <c r="I1" s="6"/>
      <c r="J1" s="6"/>
    </row>
    <row r="2" spans="1:10" s="7" customFormat="1" x14ac:dyDescent="0.25">
      <c r="D2" s="8"/>
      <c r="E2" s="9"/>
      <c r="F2" s="6"/>
      <c r="G2" s="6"/>
      <c r="H2" s="6"/>
      <c r="I2" s="6"/>
      <c r="J2" s="6"/>
    </row>
    <row r="3" spans="1:10" x14ac:dyDescent="0.25">
      <c r="A3" s="10"/>
      <c r="B3" s="10"/>
      <c r="C3" s="10"/>
      <c r="D3" s="10"/>
      <c r="E3" s="10"/>
      <c r="F3" s="10"/>
      <c r="G3" s="10"/>
      <c r="H3" s="10"/>
    </row>
    <row r="4" spans="1:10" x14ac:dyDescent="0.25">
      <c r="A4" s="12"/>
      <c r="B4" s="12"/>
      <c r="C4" s="193" t="s">
        <v>42</v>
      </c>
      <c r="D4" s="193"/>
      <c r="E4" s="193"/>
      <c r="F4" s="193"/>
      <c r="G4" s="193"/>
      <c r="H4" s="193"/>
    </row>
    <row r="5" spans="1:10" x14ac:dyDescent="0.25">
      <c r="A5" s="193" t="s">
        <v>171</v>
      </c>
      <c r="B5" s="193"/>
      <c r="C5" s="193"/>
      <c r="D5" s="193"/>
      <c r="E5" s="193"/>
      <c r="F5" s="193"/>
      <c r="G5" s="193"/>
      <c r="H5" s="193"/>
      <c r="I5" s="193"/>
    </row>
    <row r="6" spans="1:10" x14ac:dyDescent="0.25">
      <c r="A6" s="11" t="s">
        <v>44</v>
      </c>
      <c r="C6" s="13" t="s">
        <v>45</v>
      </c>
    </row>
    <row r="7" spans="1:10" x14ac:dyDescent="0.25">
      <c r="A7" s="11" t="s">
        <v>46</v>
      </c>
      <c r="C7" s="13" t="s">
        <v>39</v>
      </c>
      <c r="D7" s="14">
        <f>C10</f>
        <v>95.5</v>
      </c>
      <c r="E7" s="11" t="str">
        <f>C9</f>
        <v>воскресенье</v>
      </c>
    </row>
    <row r="8" spans="1:10" x14ac:dyDescent="0.25">
      <c r="A8" s="11" t="s">
        <v>47</v>
      </c>
      <c r="C8" s="15"/>
    </row>
    <row r="9" spans="1:10" x14ac:dyDescent="0.25">
      <c r="A9" s="11" t="s">
        <v>48</v>
      </c>
      <c r="C9" s="13" t="s">
        <v>8</v>
      </c>
    </row>
    <row r="10" spans="1:10" x14ac:dyDescent="0.25">
      <c r="A10" s="11" t="s">
        <v>49</v>
      </c>
      <c r="C10" s="107">
        <f>SUM(D16:D30)</f>
        <v>95.5</v>
      </c>
    </row>
    <row r="11" spans="1:10" x14ac:dyDescent="0.25">
      <c r="A11" s="11" t="s">
        <v>50</v>
      </c>
      <c r="C11" s="13" t="s">
        <v>51</v>
      </c>
    </row>
    <row r="12" spans="1:10" x14ac:dyDescent="0.25">
      <c r="A12" s="18" t="s">
        <v>52</v>
      </c>
      <c r="B12" s="18"/>
      <c r="C12" s="19" t="s">
        <v>194</v>
      </c>
      <c r="D12" s="20"/>
      <c r="F12" s="19"/>
      <c r="G12" s="80"/>
    </row>
    <row r="13" spans="1:10" x14ac:dyDescent="0.25">
      <c r="G13" s="81"/>
      <c r="H13" s="11" t="s">
        <v>153</v>
      </c>
    </row>
    <row r="14" spans="1:10" x14ac:dyDescent="0.25">
      <c r="A14" s="194" t="s">
        <v>55</v>
      </c>
      <c r="B14" s="196" t="s">
        <v>56</v>
      </c>
      <c r="C14" s="198" t="s">
        <v>57</v>
      </c>
      <c r="D14" s="196" t="s">
        <v>58</v>
      </c>
      <c r="E14" s="196" t="s">
        <v>59</v>
      </c>
      <c r="F14" s="196"/>
      <c r="G14" s="196"/>
      <c r="H14" s="196"/>
      <c r="I14" s="196" t="s">
        <v>60</v>
      </c>
    </row>
    <row r="15" spans="1:10" ht="45" x14ac:dyDescent="0.25">
      <c r="A15" s="195"/>
      <c r="B15" s="197"/>
      <c r="C15" s="199"/>
      <c r="D15" s="200"/>
      <c r="E15" s="23" t="s">
        <v>61</v>
      </c>
      <c r="F15" s="23" t="s">
        <v>62</v>
      </c>
      <c r="G15" s="23" t="s">
        <v>63</v>
      </c>
      <c r="H15" s="23" t="s">
        <v>64</v>
      </c>
      <c r="I15" s="196"/>
    </row>
    <row r="16" spans="1:10" ht="30" x14ac:dyDescent="0.25">
      <c r="A16" s="24"/>
      <c r="B16" s="25" t="s">
        <v>65</v>
      </c>
      <c r="C16" s="82" t="s">
        <v>66</v>
      </c>
      <c r="D16" s="83" t="s">
        <v>195</v>
      </c>
      <c r="E16" s="28">
        <v>0</v>
      </c>
      <c r="F16" s="29">
        <v>0.44791666666666669</v>
      </c>
      <c r="G16" s="30">
        <v>6.9444444444444441E-3</v>
      </c>
      <c r="H16" s="31">
        <f t="shared" ref="H16:H30" si="0">F16+G16</f>
        <v>0.4548611111111111</v>
      </c>
      <c r="I16" s="32" t="s">
        <v>67</v>
      </c>
    </row>
    <row r="17" spans="1:13" x14ac:dyDescent="0.25">
      <c r="A17" s="24"/>
      <c r="B17" s="25"/>
      <c r="C17" s="33" t="s">
        <v>68</v>
      </c>
      <c r="D17" s="75">
        <v>1.5</v>
      </c>
      <c r="E17" s="38">
        <v>3.472222222222222E-3</v>
      </c>
      <c r="F17" s="29">
        <f t="shared" ref="F17:F30" si="1">H16+E17</f>
        <v>0.45833333333333331</v>
      </c>
      <c r="G17" s="34">
        <v>2.7777777777777776E-2</v>
      </c>
      <c r="H17" s="31">
        <f t="shared" si="0"/>
        <v>0.4861111111111111</v>
      </c>
      <c r="I17" s="35"/>
    </row>
    <row r="18" spans="1:13" ht="45" x14ac:dyDescent="0.25">
      <c r="A18" s="24"/>
      <c r="B18" s="36" t="s">
        <v>69</v>
      </c>
      <c r="C18" s="37" t="s">
        <v>66</v>
      </c>
      <c r="D18" s="75">
        <v>1.5</v>
      </c>
      <c r="E18" s="38">
        <v>3.472222222222222E-3</v>
      </c>
      <c r="F18" s="29">
        <f t="shared" si="1"/>
        <v>0.48958333333333331</v>
      </c>
      <c r="G18" s="34">
        <v>6.9444444444444441E-3</v>
      </c>
      <c r="H18" s="31">
        <f t="shared" si="0"/>
        <v>0.49652777777777773</v>
      </c>
      <c r="I18" s="40" t="s">
        <v>70</v>
      </c>
    </row>
    <row r="19" spans="1:13" ht="30" x14ac:dyDescent="0.25">
      <c r="A19" s="40">
        <v>1</v>
      </c>
      <c r="B19" s="84">
        <v>121353</v>
      </c>
      <c r="C19" s="85" t="s">
        <v>206</v>
      </c>
      <c r="D19" s="93">
        <v>28</v>
      </c>
      <c r="E19" s="87">
        <v>3.8194444444444441E-2</v>
      </c>
      <c r="F19" s="29">
        <f t="shared" si="1"/>
        <v>0.53472222222222221</v>
      </c>
      <c r="G19" s="34">
        <v>6.9444444444444441E-3</v>
      </c>
      <c r="H19" s="31">
        <f t="shared" si="0"/>
        <v>0.54166666666666663</v>
      </c>
      <c r="I19" s="39" t="s">
        <v>197</v>
      </c>
      <c r="M19" s="88"/>
    </row>
    <row r="20" spans="1:13" x14ac:dyDescent="0.25">
      <c r="A20" s="40">
        <f>A19+1</f>
        <v>2</v>
      </c>
      <c r="B20" s="84">
        <v>121471</v>
      </c>
      <c r="C20" s="85" t="s">
        <v>207</v>
      </c>
      <c r="D20" s="93">
        <v>1.5</v>
      </c>
      <c r="E20" s="87">
        <v>3.472222222222222E-3</v>
      </c>
      <c r="F20" s="29">
        <f t="shared" si="1"/>
        <v>0.54513888888888884</v>
      </c>
      <c r="G20" s="34">
        <v>6.9444444444444441E-3</v>
      </c>
      <c r="H20" s="31">
        <f t="shared" si="0"/>
        <v>0.55208333333333326</v>
      </c>
      <c r="I20" s="39" t="s">
        <v>197</v>
      </c>
      <c r="M20" s="88"/>
    </row>
    <row r="21" spans="1:13" x14ac:dyDescent="0.25">
      <c r="A21" s="40">
        <f t="shared" ref="A21:A28" si="2">A20+1</f>
        <v>3</v>
      </c>
      <c r="B21" s="84">
        <v>121433</v>
      </c>
      <c r="C21" s="85" t="s">
        <v>208</v>
      </c>
      <c r="D21" s="86">
        <v>5.5</v>
      </c>
      <c r="E21" s="87">
        <v>1.3888888888888888E-2</v>
      </c>
      <c r="F21" s="29">
        <f t="shared" si="1"/>
        <v>0.5659722222222221</v>
      </c>
      <c r="G21" s="34">
        <v>6.9444444444444441E-3</v>
      </c>
      <c r="H21" s="31">
        <f t="shared" si="0"/>
        <v>0.57291666666666652</v>
      </c>
      <c r="I21" s="39" t="s">
        <v>197</v>
      </c>
      <c r="M21" s="88"/>
    </row>
    <row r="22" spans="1:13" ht="30" x14ac:dyDescent="0.25">
      <c r="A22" s="40">
        <f t="shared" si="2"/>
        <v>4</v>
      </c>
      <c r="B22" s="84">
        <v>121096</v>
      </c>
      <c r="C22" s="85" t="s">
        <v>209</v>
      </c>
      <c r="D22" s="89">
        <v>4</v>
      </c>
      <c r="E22" s="87">
        <v>1.0416666666666666E-2</v>
      </c>
      <c r="F22" s="29">
        <f t="shared" si="1"/>
        <v>0.58333333333333315</v>
      </c>
      <c r="G22" s="34">
        <v>1.3888888888888888E-2</v>
      </c>
      <c r="H22" s="31">
        <f t="shared" si="0"/>
        <v>0.59722222222222199</v>
      </c>
      <c r="I22" s="39" t="s">
        <v>200</v>
      </c>
      <c r="M22" s="88"/>
    </row>
    <row r="23" spans="1:13" ht="30" x14ac:dyDescent="0.25">
      <c r="A23" s="40">
        <f t="shared" si="2"/>
        <v>5</v>
      </c>
      <c r="B23" s="84">
        <v>121087</v>
      </c>
      <c r="C23" s="85" t="s">
        <v>210</v>
      </c>
      <c r="D23" s="89">
        <v>1.5</v>
      </c>
      <c r="E23" s="87">
        <v>3.472222222222222E-3</v>
      </c>
      <c r="F23" s="29">
        <f t="shared" si="1"/>
        <v>0.6006944444444442</v>
      </c>
      <c r="G23" s="34">
        <v>1.3888888888888888E-2</v>
      </c>
      <c r="H23" s="31">
        <f t="shared" si="0"/>
        <v>0.61458333333333304</v>
      </c>
      <c r="I23" s="39" t="s">
        <v>200</v>
      </c>
      <c r="M23" s="88"/>
    </row>
    <row r="24" spans="1:13" ht="30" x14ac:dyDescent="0.25">
      <c r="A24" s="40">
        <f t="shared" si="2"/>
        <v>6</v>
      </c>
      <c r="B24" s="84">
        <v>123290</v>
      </c>
      <c r="C24" s="85" t="s">
        <v>211</v>
      </c>
      <c r="D24" s="89">
        <v>2.5</v>
      </c>
      <c r="E24" s="87">
        <v>6.9444444444444441E-3</v>
      </c>
      <c r="F24" s="29">
        <f t="shared" si="1"/>
        <v>0.62152777777777746</v>
      </c>
      <c r="G24" s="34">
        <v>1.3888888888888888E-2</v>
      </c>
      <c r="H24" s="31">
        <f t="shared" si="0"/>
        <v>0.6354166666666663</v>
      </c>
      <c r="I24" s="39" t="s">
        <v>200</v>
      </c>
    </row>
    <row r="25" spans="1:13" x14ac:dyDescent="0.25">
      <c r="A25" s="40">
        <f t="shared" si="2"/>
        <v>7</v>
      </c>
      <c r="B25" s="84">
        <v>123007</v>
      </c>
      <c r="C25" s="85" t="s">
        <v>212</v>
      </c>
      <c r="D25" s="90">
        <v>5</v>
      </c>
      <c r="E25" s="87">
        <v>1.0416666666666666E-2</v>
      </c>
      <c r="F25" s="29">
        <f t="shared" si="1"/>
        <v>0.64583333333333293</v>
      </c>
      <c r="G25" s="34">
        <v>1.3888888888888888E-2</v>
      </c>
      <c r="H25" s="31">
        <f t="shared" si="0"/>
        <v>0.65972222222222177</v>
      </c>
      <c r="I25" s="39" t="s">
        <v>200</v>
      </c>
    </row>
    <row r="26" spans="1:13" x14ac:dyDescent="0.25">
      <c r="A26" s="40">
        <f t="shared" si="2"/>
        <v>8</v>
      </c>
      <c r="B26" s="84">
        <v>121433</v>
      </c>
      <c r="C26" s="85" t="s">
        <v>208</v>
      </c>
      <c r="D26" s="93">
        <v>10.5</v>
      </c>
      <c r="E26" s="87">
        <v>2.0833333333333332E-2</v>
      </c>
      <c r="F26" s="29">
        <f t="shared" si="1"/>
        <v>0.68055555555555514</v>
      </c>
      <c r="G26" s="34">
        <v>6.9444444444444441E-3</v>
      </c>
      <c r="H26" s="31">
        <f t="shared" si="0"/>
        <v>0.68749999999999956</v>
      </c>
      <c r="I26" s="39" t="s">
        <v>97</v>
      </c>
    </row>
    <row r="27" spans="1:13" x14ac:dyDescent="0.25">
      <c r="A27" s="40">
        <f t="shared" si="2"/>
        <v>9</v>
      </c>
      <c r="B27" s="84">
        <v>121471</v>
      </c>
      <c r="C27" s="112" t="s">
        <v>207</v>
      </c>
      <c r="D27" s="93">
        <v>5.5</v>
      </c>
      <c r="E27" s="87">
        <v>1.0416666666666666E-2</v>
      </c>
      <c r="F27" s="29">
        <f t="shared" si="1"/>
        <v>0.69791666666666619</v>
      </c>
      <c r="G27" s="34">
        <v>6.9444444444444441E-3</v>
      </c>
      <c r="H27" s="31">
        <f t="shared" si="0"/>
        <v>0.70486111111111061</v>
      </c>
      <c r="I27" s="39" t="s">
        <v>97</v>
      </c>
    </row>
    <row r="28" spans="1:13" ht="30" x14ac:dyDescent="0.25">
      <c r="A28" s="40">
        <f t="shared" si="2"/>
        <v>10</v>
      </c>
      <c r="B28" s="84">
        <v>121353</v>
      </c>
      <c r="C28" s="85" t="s">
        <v>206</v>
      </c>
      <c r="D28" s="93">
        <v>2</v>
      </c>
      <c r="E28" s="87">
        <v>6.9444444444444441E-3</v>
      </c>
      <c r="F28" s="29">
        <f t="shared" si="1"/>
        <v>0.71180555555555503</v>
      </c>
      <c r="G28" s="34">
        <v>6.9444444444444441E-3</v>
      </c>
      <c r="H28" s="31">
        <f t="shared" si="0"/>
        <v>0.71874999999999944</v>
      </c>
      <c r="I28" s="39" t="s">
        <v>97</v>
      </c>
    </row>
    <row r="29" spans="1:13" ht="30" x14ac:dyDescent="0.25">
      <c r="A29" s="40"/>
      <c r="B29" s="25" t="s">
        <v>74</v>
      </c>
      <c r="C29" s="94" t="s">
        <v>66</v>
      </c>
      <c r="D29" s="75">
        <v>25</v>
      </c>
      <c r="E29" s="87">
        <v>3.8194444444444441E-2</v>
      </c>
      <c r="F29" s="29">
        <f t="shared" si="1"/>
        <v>0.75694444444444386</v>
      </c>
      <c r="G29" s="34">
        <v>2.7777777777777776E-2</v>
      </c>
      <c r="H29" s="31">
        <f t="shared" si="0"/>
        <v>0.78472222222222165</v>
      </c>
      <c r="I29" s="39" t="s">
        <v>197</v>
      </c>
    </row>
    <row r="30" spans="1:13" ht="30" x14ac:dyDescent="0.25">
      <c r="A30" s="40"/>
      <c r="B30" s="25" t="s">
        <v>65</v>
      </c>
      <c r="C30" s="95" t="s">
        <v>66</v>
      </c>
      <c r="D30" s="96">
        <v>1.5</v>
      </c>
      <c r="E30" s="87">
        <v>3.472222222222222E-3</v>
      </c>
      <c r="F30" s="29">
        <f t="shared" si="1"/>
        <v>0.78819444444444386</v>
      </c>
      <c r="G30" s="34">
        <v>6.9444444444444441E-3</v>
      </c>
      <c r="H30" s="31">
        <f t="shared" si="0"/>
        <v>0.79513888888888828</v>
      </c>
      <c r="I30" s="32" t="s">
        <v>67</v>
      </c>
    </row>
    <row r="31" spans="1:13" x14ac:dyDescent="0.25">
      <c r="D31" s="97"/>
      <c r="E31" s="48"/>
      <c r="F31" s="48"/>
      <c r="G31" s="48"/>
      <c r="H31" s="48"/>
      <c r="I31" s="49"/>
    </row>
    <row r="32" spans="1:13" x14ac:dyDescent="0.25">
      <c r="B32" s="98" t="s">
        <v>75</v>
      </c>
      <c r="C32" s="99">
        <f>H30-F16</f>
        <v>0.3472222222222216</v>
      </c>
      <c r="D32" s="98"/>
      <c r="E32" s="98"/>
      <c r="F32" s="98"/>
      <c r="G32" s="98"/>
      <c r="H32" s="100"/>
    </row>
    <row r="33" spans="2:9" x14ac:dyDescent="0.25">
      <c r="B33" s="98" t="s">
        <v>76</v>
      </c>
      <c r="C33" s="101">
        <f>SUM(E16:E30)</f>
        <v>0.1736111111111111</v>
      </c>
      <c r="D33" s="98"/>
      <c r="E33" s="102"/>
      <c r="F33" s="98"/>
      <c r="G33" s="98"/>
      <c r="H33" s="103"/>
      <c r="I33" s="56"/>
    </row>
    <row r="34" spans="2:9" x14ac:dyDescent="0.25">
      <c r="B34" s="98" t="s">
        <v>77</v>
      </c>
      <c r="C34" s="101">
        <f>SUM(G16:G30)</f>
        <v>0.17361111111111113</v>
      </c>
      <c r="D34" s="98"/>
      <c r="E34" s="98"/>
      <c r="F34" s="98"/>
      <c r="G34" s="98"/>
      <c r="H34" s="103"/>
      <c r="I34" s="57"/>
    </row>
    <row r="35" spans="2:9" x14ac:dyDescent="0.25">
      <c r="B35" s="104"/>
      <c r="C35" s="104"/>
      <c r="E35" s="105"/>
      <c r="F35" s="105"/>
      <c r="G35" s="105"/>
      <c r="H35" s="105"/>
      <c r="I35" s="56"/>
    </row>
    <row r="36" spans="2:9" x14ac:dyDescent="0.25">
      <c r="B36" s="104"/>
      <c r="C36" s="106"/>
      <c r="E36" s="105"/>
      <c r="F36" s="105"/>
      <c r="G36" s="105"/>
      <c r="H36" s="105"/>
    </row>
    <row r="37" spans="2:9" s="6" customFormat="1" x14ac:dyDescent="0.25">
      <c r="B37" s="61"/>
      <c r="E37" s="7"/>
      <c r="F37" s="7"/>
      <c r="G37" s="7"/>
      <c r="H37" s="7"/>
      <c r="I37" s="7"/>
    </row>
    <row r="41" spans="2:9" x14ac:dyDescent="0.25">
      <c r="E41" s="105"/>
    </row>
    <row r="42" spans="2:9" x14ac:dyDescent="0.25">
      <c r="E42" s="105"/>
    </row>
  </sheetData>
  <mergeCells count="8"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workbookViewId="0">
      <selection activeCell="A43" sqref="A37:XFD43"/>
    </sheetView>
  </sheetViews>
  <sheetFormatPr defaultColWidth="10.42578125" defaultRowHeight="15" x14ac:dyDescent="0.25"/>
  <cols>
    <col min="1" max="1" width="4.140625" style="11" customWidth="1"/>
    <col min="2" max="2" width="26.28515625" style="11" customWidth="1"/>
    <col min="3" max="3" width="31.42578125" style="11" customWidth="1"/>
    <col min="4" max="4" width="14" style="11" customWidth="1"/>
    <col min="5" max="5" width="8.7109375" style="11" customWidth="1"/>
    <col min="6" max="7" width="10" style="11" customWidth="1"/>
    <col min="8" max="8" width="12.42578125" style="11" customWidth="1"/>
    <col min="9" max="9" width="24.28515625" style="11" customWidth="1"/>
    <col min="10" max="20" width="5.5703125" style="11" customWidth="1"/>
    <col min="21" max="16384" width="10.42578125" style="11"/>
  </cols>
  <sheetData>
    <row r="1" spans="1:10" s="7" customFormat="1" x14ac:dyDescent="0.25">
      <c r="A1" s="3"/>
      <c r="B1" s="3"/>
      <c r="C1" s="3"/>
      <c r="D1" s="4"/>
      <c r="E1" s="5"/>
      <c r="F1" s="6"/>
      <c r="G1" s="6"/>
      <c r="H1" s="6"/>
      <c r="I1" s="6"/>
      <c r="J1" s="6"/>
    </row>
    <row r="2" spans="1:10" s="7" customFormat="1" x14ac:dyDescent="0.25">
      <c r="D2" s="8"/>
      <c r="E2" s="9"/>
      <c r="F2" s="6"/>
      <c r="G2" s="6"/>
      <c r="H2" s="6"/>
      <c r="I2" s="6"/>
      <c r="J2" s="6"/>
    </row>
    <row r="3" spans="1:10" x14ac:dyDescent="0.25">
      <c r="A3" s="10"/>
      <c r="B3" s="10"/>
      <c r="C3" s="10"/>
      <c r="D3" s="10"/>
      <c r="E3" s="10"/>
      <c r="F3" s="10"/>
      <c r="G3" s="10"/>
      <c r="H3" s="10"/>
    </row>
    <row r="4" spans="1:10" x14ac:dyDescent="0.25">
      <c r="A4" s="12"/>
      <c r="B4" s="12"/>
      <c r="C4" s="193" t="s">
        <v>42</v>
      </c>
      <c r="D4" s="193"/>
      <c r="E4" s="193"/>
      <c r="F4" s="193"/>
      <c r="G4" s="193"/>
      <c r="H4" s="193"/>
    </row>
    <row r="5" spans="1:10" x14ac:dyDescent="0.25">
      <c r="A5" s="193" t="s">
        <v>152</v>
      </c>
      <c r="B5" s="193"/>
      <c r="C5" s="193"/>
      <c r="D5" s="193"/>
      <c r="E5" s="193"/>
      <c r="F5" s="193"/>
      <c r="G5" s="193"/>
      <c r="H5" s="193"/>
      <c r="I5" s="193"/>
    </row>
    <row r="6" spans="1:10" x14ac:dyDescent="0.25">
      <c r="A6" s="11" t="s">
        <v>44</v>
      </c>
      <c r="C6" s="13" t="s">
        <v>45</v>
      </c>
    </row>
    <row r="7" spans="1:10" x14ac:dyDescent="0.25">
      <c r="A7" s="11" t="s">
        <v>46</v>
      </c>
      <c r="C7" s="13" t="s">
        <v>40</v>
      </c>
      <c r="D7" s="14">
        <f>C10</f>
        <v>98.5</v>
      </c>
      <c r="E7" s="11" t="str">
        <f>C9</f>
        <v>понедельник-воскресенье</v>
      </c>
    </row>
    <row r="8" spans="1:10" x14ac:dyDescent="0.25">
      <c r="A8" s="11" t="s">
        <v>47</v>
      </c>
      <c r="C8" s="15"/>
    </row>
    <row r="9" spans="1:10" x14ac:dyDescent="0.25">
      <c r="A9" s="11" t="s">
        <v>48</v>
      </c>
      <c r="C9" s="13" t="s">
        <v>5</v>
      </c>
    </row>
    <row r="10" spans="1:10" x14ac:dyDescent="0.25">
      <c r="A10" s="11" t="s">
        <v>49</v>
      </c>
      <c r="C10" s="107">
        <f>SUM(D16:D29)</f>
        <v>98.5</v>
      </c>
    </row>
    <row r="11" spans="1:10" x14ac:dyDescent="0.25">
      <c r="A11" s="11" t="s">
        <v>50</v>
      </c>
      <c r="C11" s="13" t="s">
        <v>51</v>
      </c>
    </row>
    <row r="12" spans="1:10" x14ac:dyDescent="0.25">
      <c r="A12" s="18" t="s">
        <v>52</v>
      </c>
      <c r="B12" s="18"/>
      <c r="C12" s="19" t="s">
        <v>194</v>
      </c>
      <c r="D12" s="20"/>
      <c r="F12" s="19"/>
      <c r="G12" s="80"/>
    </row>
    <row r="13" spans="1:10" x14ac:dyDescent="0.25">
      <c r="G13" s="81"/>
      <c r="H13" s="11" t="s">
        <v>213</v>
      </c>
    </row>
    <row r="14" spans="1:10" x14ac:dyDescent="0.25">
      <c r="A14" s="194" t="s">
        <v>55</v>
      </c>
      <c r="B14" s="196" t="s">
        <v>56</v>
      </c>
      <c r="C14" s="198" t="s">
        <v>57</v>
      </c>
      <c r="D14" s="196" t="s">
        <v>58</v>
      </c>
      <c r="E14" s="196" t="s">
        <v>59</v>
      </c>
      <c r="F14" s="196"/>
      <c r="G14" s="196"/>
      <c r="H14" s="196"/>
      <c r="I14" s="196" t="s">
        <v>60</v>
      </c>
    </row>
    <row r="15" spans="1:10" ht="45" x14ac:dyDescent="0.25">
      <c r="A15" s="195"/>
      <c r="B15" s="197"/>
      <c r="C15" s="199"/>
      <c r="D15" s="200"/>
      <c r="E15" s="23" t="s">
        <v>61</v>
      </c>
      <c r="F15" s="23" t="s">
        <v>62</v>
      </c>
      <c r="G15" s="23" t="s">
        <v>63</v>
      </c>
      <c r="H15" s="23" t="s">
        <v>64</v>
      </c>
      <c r="I15" s="196"/>
    </row>
    <row r="16" spans="1:10" ht="30" x14ac:dyDescent="0.25">
      <c r="A16" s="24"/>
      <c r="B16" s="25" t="s">
        <v>65</v>
      </c>
      <c r="C16" s="82" t="s">
        <v>66</v>
      </c>
      <c r="D16" s="83" t="s">
        <v>195</v>
      </c>
      <c r="E16" s="28">
        <v>0</v>
      </c>
      <c r="F16" s="29">
        <v>0.44791666666666669</v>
      </c>
      <c r="G16" s="30">
        <v>6.9444444444444441E-3</v>
      </c>
      <c r="H16" s="31">
        <f t="shared" ref="H16:H29" si="0">F16+G16</f>
        <v>0.4548611111111111</v>
      </c>
      <c r="I16" s="32" t="s">
        <v>67</v>
      </c>
    </row>
    <row r="17" spans="1:13" x14ac:dyDescent="0.25">
      <c r="A17" s="24"/>
      <c r="B17" s="25"/>
      <c r="C17" s="33" t="s">
        <v>68</v>
      </c>
      <c r="D17" s="75">
        <v>1.5</v>
      </c>
      <c r="E17" s="38">
        <v>3.472222222222222E-3</v>
      </c>
      <c r="F17" s="29">
        <f t="shared" ref="F17:F29" si="1">H16+E17</f>
        <v>0.45833333333333331</v>
      </c>
      <c r="G17" s="34">
        <v>2.7777777777777776E-2</v>
      </c>
      <c r="H17" s="31">
        <f t="shared" si="0"/>
        <v>0.4861111111111111</v>
      </c>
      <c r="I17" s="35"/>
    </row>
    <row r="18" spans="1:13" ht="45" x14ac:dyDescent="0.25">
      <c r="A18" s="24"/>
      <c r="B18" s="36" t="s">
        <v>69</v>
      </c>
      <c r="C18" s="37" t="s">
        <v>66</v>
      </c>
      <c r="D18" s="75">
        <v>1.5</v>
      </c>
      <c r="E18" s="38">
        <v>3.472222222222222E-3</v>
      </c>
      <c r="F18" s="29">
        <f t="shared" si="1"/>
        <v>0.48958333333333331</v>
      </c>
      <c r="G18" s="34">
        <v>6.9444444444444441E-3</v>
      </c>
      <c r="H18" s="31">
        <f t="shared" si="0"/>
        <v>0.49652777777777773</v>
      </c>
      <c r="I18" s="40" t="s">
        <v>70</v>
      </c>
    </row>
    <row r="19" spans="1:13" x14ac:dyDescent="0.25">
      <c r="A19" s="40">
        <v>1</v>
      </c>
      <c r="B19" s="84">
        <v>117246</v>
      </c>
      <c r="C19" s="85" t="s">
        <v>214</v>
      </c>
      <c r="D19" s="91">
        <v>32</v>
      </c>
      <c r="E19" s="87">
        <v>4.1666666666666664E-2</v>
      </c>
      <c r="F19" s="29">
        <f t="shared" si="1"/>
        <v>0.53819444444444442</v>
      </c>
      <c r="G19" s="34">
        <v>6.9444444444444441E-3</v>
      </c>
      <c r="H19" s="31">
        <f t="shared" si="0"/>
        <v>0.54513888888888884</v>
      </c>
      <c r="I19" s="39" t="s">
        <v>197</v>
      </c>
      <c r="M19" s="88"/>
    </row>
    <row r="20" spans="1:13" x14ac:dyDescent="0.25">
      <c r="A20" s="40">
        <f>A19+1</f>
        <v>2</v>
      </c>
      <c r="B20" s="113">
        <v>117420</v>
      </c>
      <c r="C20" s="85" t="s">
        <v>215</v>
      </c>
      <c r="D20" s="93">
        <v>1.5</v>
      </c>
      <c r="E20" s="87">
        <v>6.9444444444444441E-3</v>
      </c>
      <c r="F20" s="29">
        <f t="shared" si="1"/>
        <v>0.55208333333333326</v>
      </c>
      <c r="G20" s="34">
        <v>6.9444444444444441E-3</v>
      </c>
      <c r="H20" s="31">
        <f t="shared" si="0"/>
        <v>0.55902777777777768</v>
      </c>
      <c r="I20" s="39" t="s">
        <v>197</v>
      </c>
      <c r="M20" s="88"/>
    </row>
    <row r="21" spans="1:13" ht="30" x14ac:dyDescent="0.25">
      <c r="A21" s="40">
        <f t="shared" ref="A21:A27" si="2">A20+1</f>
        <v>3</v>
      </c>
      <c r="B21" s="113">
        <v>117218</v>
      </c>
      <c r="C21" s="85" t="s">
        <v>216</v>
      </c>
      <c r="D21" s="86">
        <v>4</v>
      </c>
      <c r="E21" s="87">
        <v>1.0416666666666666E-2</v>
      </c>
      <c r="F21" s="29">
        <f t="shared" si="1"/>
        <v>0.56944444444444431</v>
      </c>
      <c r="G21" s="34">
        <v>1.3888888888888888E-2</v>
      </c>
      <c r="H21" s="31">
        <f t="shared" si="0"/>
        <v>0.58333333333333315</v>
      </c>
      <c r="I21" s="39" t="s">
        <v>200</v>
      </c>
      <c r="M21" s="88"/>
    </row>
    <row r="22" spans="1:13" ht="30" x14ac:dyDescent="0.25">
      <c r="A22" s="40">
        <f t="shared" si="2"/>
        <v>4</v>
      </c>
      <c r="B22" s="84">
        <v>117152</v>
      </c>
      <c r="C22" s="85" t="s">
        <v>217</v>
      </c>
      <c r="D22" s="89">
        <v>3.5</v>
      </c>
      <c r="E22" s="87">
        <v>1.0416666666666666E-2</v>
      </c>
      <c r="F22" s="29">
        <f t="shared" si="1"/>
        <v>0.59374999999999978</v>
      </c>
      <c r="G22" s="34">
        <v>1.3888888888888888E-2</v>
      </c>
      <c r="H22" s="31">
        <f t="shared" si="0"/>
        <v>0.60763888888888862</v>
      </c>
      <c r="I22" s="39" t="s">
        <v>200</v>
      </c>
      <c r="M22" s="88"/>
    </row>
    <row r="23" spans="1:13" ht="30" x14ac:dyDescent="0.25">
      <c r="A23" s="40">
        <f t="shared" si="2"/>
        <v>5</v>
      </c>
      <c r="B23" s="113">
        <v>115230</v>
      </c>
      <c r="C23" s="85" t="s">
        <v>218</v>
      </c>
      <c r="D23" s="89">
        <v>6</v>
      </c>
      <c r="E23" s="87">
        <v>1.0416666666666666E-2</v>
      </c>
      <c r="F23" s="29">
        <f t="shared" si="1"/>
        <v>0.61805555555555525</v>
      </c>
      <c r="G23" s="34">
        <v>1.3888888888888888E-2</v>
      </c>
      <c r="H23" s="31">
        <f t="shared" si="0"/>
        <v>0.63194444444444409</v>
      </c>
      <c r="I23" s="39" t="s">
        <v>200</v>
      </c>
      <c r="M23" s="88"/>
    </row>
    <row r="24" spans="1:13" ht="30" x14ac:dyDescent="0.25">
      <c r="A24" s="40">
        <f t="shared" si="2"/>
        <v>6</v>
      </c>
      <c r="B24" s="113">
        <v>117638</v>
      </c>
      <c r="C24" s="85" t="s">
        <v>219</v>
      </c>
      <c r="D24" s="89">
        <v>4</v>
      </c>
      <c r="E24" s="87">
        <v>6.9444444444444441E-3</v>
      </c>
      <c r="F24" s="29">
        <f t="shared" si="1"/>
        <v>0.63888888888888851</v>
      </c>
      <c r="G24" s="34">
        <v>1.3888888888888888E-2</v>
      </c>
      <c r="H24" s="31">
        <f t="shared" si="0"/>
        <v>0.65277777777777735</v>
      </c>
      <c r="I24" s="39" t="s">
        <v>200</v>
      </c>
    </row>
    <row r="25" spans="1:13" ht="30" x14ac:dyDescent="0.25">
      <c r="A25" s="40">
        <f t="shared" si="2"/>
        <v>7</v>
      </c>
      <c r="B25" s="113">
        <v>117186</v>
      </c>
      <c r="C25" s="85" t="s">
        <v>219</v>
      </c>
      <c r="D25" s="90">
        <v>0.5</v>
      </c>
      <c r="E25" s="87">
        <v>3.472222222222222E-3</v>
      </c>
      <c r="F25" s="29">
        <f t="shared" si="1"/>
        <v>0.65624999999999956</v>
      </c>
      <c r="G25" s="34">
        <v>1.0416666666666666E-2</v>
      </c>
      <c r="H25" s="31">
        <f t="shared" si="0"/>
        <v>0.66666666666666619</v>
      </c>
      <c r="I25" s="39" t="s">
        <v>200</v>
      </c>
    </row>
    <row r="26" spans="1:13" x14ac:dyDescent="0.25">
      <c r="A26" s="40">
        <f t="shared" si="2"/>
        <v>8</v>
      </c>
      <c r="B26" s="84">
        <v>117246</v>
      </c>
      <c r="C26" s="85" t="s">
        <v>214</v>
      </c>
      <c r="D26" s="93">
        <v>6</v>
      </c>
      <c r="E26" s="87">
        <v>1.3888888888888888E-2</v>
      </c>
      <c r="F26" s="29">
        <f t="shared" si="1"/>
        <v>0.68055555555555503</v>
      </c>
      <c r="G26" s="34">
        <v>6.9444444444444441E-3</v>
      </c>
      <c r="H26" s="31">
        <f t="shared" si="0"/>
        <v>0.68749999999999944</v>
      </c>
      <c r="I26" s="39" t="s">
        <v>97</v>
      </c>
    </row>
    <row r="27" spans="1:13" x14ac:dyDescent="0.25">
      <c r="A27" s="40">
        <f t="shared" si="2"/>
        <v>9</v>
      </c>
      <c r="B27" s="113">
        <v>117420</v>
      </c>
      <c r="C27" s="112" t="s">
        <v>215</v>
      </c>
      <c r="D27" s="93">
        <v>1.5</v>
      </c>
      <c r="E27" s="87">
        <v>6.9444444444444441E-3</v>
      </c>
      <c r="F27" s="29">
        <f t="shared" si="1"/>
        <v>0.69444444444444386</v>
      </c>
      <c r="G27" s="34">
        <v>6.9444444444444441E-3</v>
      </c>
      <c r="H27" s="31">
        <f t="shared" si="0"/>
        <v>0.70138888888888828</v>
      </c>
      <c r="I27" s="39" t="s">
        <v>97</v>
      </c>
    </row>
    <row r="28" spans="1:13" ht="30" x14ac:dyDescent="0.25">
      <c r="A28" s="40"/>
      <c r="B28" s="25" t="s">
        <v>74</v>
      </c>
      <c r="C28" s="94" t="s">
        <v>66</v>
      </c>
      <c r="D28" s="75">
        <v>35</v>
      </c>
      <c r="E28" s="87">
        <v>3.4722222222222224E-2</v>
      </c>
      <c r="F28" s="29">
        <f t="shared" si="1"/>
        <v>0.73611111111111049</v>
      </c>
      <c r="G28" s="34">
        <v>2.7777777777777776E-2</v>
      </c>
      <c r="H28" s="31">
        <f t="shared" si="0"/>
        <v>0.76388888888888828</v>
      </c>
      <c r="I28" s="39" t="s">
        <v>197</v>
      </c>
    </row>
    <row r="29" spans="1:13" ht="30" x14ac:dyDescent="0.25">
      <c r="A29" s="40"/>
      <c r="B29" s="25" t="s">
        <v>65</v>
      </c>
      <c r="C29" s="95" t="s">
        <v>66</v>
      </c>
      <c r="D29" s="96">
        <v>1.5</v>
      </c>
      <c r="E29" s="87">
        <v>3.472222222222222E-3</v>
      </c>
      <c r="F29" s="29">
        <f t="shared" si="1"/>
        <v>0.76736111111111049</v>
      </c>
      <c r="G29" s="34">
        <v>6.9444444444444441E-3</v>
      </c>
      <c r="H29" s="31">
        <f t="shared" si="0"/>
        <v>0.77430555555555491</v>
      </c>
      <c r="I29" s="32" t="s">
        <v>67</v>
      </c>
    </row>
    <row r="30" spans="1:13" x14ac:dyDescent="0.25">
      <c r="D30" s="97"/>
      <c r="E30" s="48"/>
      <c r="F30" s="48"/>
      <c r="G30" s="48"/>
      <c r="H30" s="48"/>
      <c r="I30" s="49"/>
    </row>
    <row r="31" spans="1:13" x14ac:dyDescent="0.25">
      <c r="B31" s="98" t="s">
        <v>75</v>
      </c>
      <c r="C31" s="99">
        <f>H29-F16</f>
        <v>0.32638888888888823</v>
      </c>
      <c r="D31" s="98"/>
      <c r="E31" s="98"/>
      <c r="F31" s="98"/>
      <c r="G31" s="98"/>
      <c r="H31" s="100"/>
    </row>
    <row r="32" spans="1:13" x14ac:dyDescent="0.25">
      <c r="B32" s="98" t="s">
        <v>76</v>
      </c>
      <c r="C32" s="101">
        <f>SUM(E16:E29)</f>
        <v>0.15625</v>
      </c>
      <c r="D32" s="98"/>
      <c r="E32" s="102"/>
      <c r="F32" s="98"/>
      <c r="G32" s="98"/>
      <c r="H32" s="103"/>
      <c r="I32" s="56"/>
    </row>
    <row r="33" spans="2:9" x14ac:dyDescent="0.25">
      <c r="B33" s="98" t="s">
        <v>77</v>
      </c>
      <c r="C33" s="101">
        <f>SUM(G16:G29)</f>
        <v>0.17013888888888892</v>
      </c>
      <c r="D33" s="98"/>
      <c r="E33" s="98"/>
      <c r="F33" s="98"/>
      <c r="G33" s="98"/>
      <c r="H33" s="103"/>
      <c r="I33" s="57"/>
    </row>
    <row r="34" spans="2:9" x14ac:dyDescent="0.25">
      <c r="B34" s="104"/>
      <c r="C34" s="104"/>
      <c r="E34" s="105"/>
      <c r="F34" s="105"/>
      <c r="G34" s="105"/>
      <c r="H34" s="105"/>
      <c r="I34" s="56"/>
    </row>
    <row r="35" spans="2:9" x14ac:dyDescent="0.25">
      <c r="B35" s="104"/>
      <c r="C35" s="106"/>
      <c r="E35" s="105"/>
      <c r="F35" s="105"/>
      <c r="G35" s="105"/>
      <c r="H35" s="105"/>
    </row>
    <row r="36" spans="2:9" s="6" customFormat="1" x14ac:dyDescent="0.25">
      <c r="B36" s="61"/>
      <c r="E36" s="7"/>
      <c r="F36" s="7"/>
      <c r="G36" s="7"/>
      <c r="H36" s="7"/>
      <c r="I36" s="7"/>
    </row>
    <row r="40" spans="2:9" x14ac:dyDescent="0.25">
      <c r="E40" s="105"/>
    </row>
    <row r="41" spans="2:9" x14ac:dyDescent="0.25">
      <c r="E41" s="105"/>
    </row>
  </sheetData>
  <mergeCells count="8"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workbookViewId="0">
      <selection activeCell="A38" sqref="A32:XFD38"/>
    </sheetView>
  </sheetViews>
  <sheetFormatPr defaultColWidth="10.42578125" defaultRowHeight="15" x14ac:dyDescent="0.25"/>
  <cols>
    <col min="1" max="1" width="4.140625" style="11" customWidth="1"/>
    <col min="2" max="2" width="26.28515625" style="11" customWidth="1"/>
    <col min="3" max="3" width="31.42578125" style="11" customWidth="1"/>
    <col min="4" max="4" width="14" style="11" customWidth="1"/>
    <col min="5" max="5" width="8.7109375" style="11" customWidth="1"/>
    <col min="6" max="7" width="10" style="11" customWidth="1"/>
    <col min="8" max="8" width="12.42578125" style="11" customWidth="1"/>
    <col min="9" max="9" width="24.42578125" style="11" customWidth="1"/>
    <col min="10" max="20" width="5.5703125" style="11" customWidth="1"/>
    <col min="21" max="16384" width="10.42578125" style="11"/>
  </cols>
  <sheetData>
    <row r="1" spans="1:10" s="7" customFormat="1" x14ac:dyDescent="0.25">
      <c r="A1" s="3"/>
      <c r="B1" s="3"/>
      <c r="C1" s="3"/>
      <c r="D1" s="4"/>
      <c r="E1" s="5"/>
      <c r="F1" s="6"/>
      <c r="G1" s="6"/>
      <c r="H1" s="6"/>
      <c r="I1" s="6"/>
      <c r="J1" s="6"/>
    </row>
    <row r="2" spans="1:10" s="7" customFormat="1" x14ac:dyDescent="0.25">
      <c r="D2" s="8"/>
      <c r="E2" s="9"/>
      <c r="F2" s="6"/>
      <c r="G2" s="6"/>
      <c r="H2" s="6"/>
      <c r="I2" s="6"/>
      <c r="J2" s="6"/>
    </row>
    <row r="3" spans="1:10" x14ac:dyDescent="0.25">
      <c r="A3" s="10"/>
      <c r="B3" s="10"/>
      <c r="C3" s="10"/>
      <c r="D3" s="10"/>
      <c r="E3" s="10"/>
      <c r="F3" s="10"/>
      <c r="G3" s="10"/>
      <c r="H3" s="10"/>
    </row>
    <row r="4" spans="1:10" x14ac:dyDescent="0.25">
      <c r="A4" s="12"/>
      <c r="B4" s="12"/>
      <c r="C4" s="193" t="s">
        <v>42</v>
      </c>
      <c r="D4" s="193"/>
      <c r="E4" s="193"/>
      <c r="F4" s="193"/>
      <c r="G4" s="193"/>
      <c r="H4" s="193"/>
    </row>
    <row r="5" spans="1:10" x14ac:dyDescent="0.25">
      <c r="A5" s="193" t="s">
        <v>78</v>
      </c>
      <c r="B5" s="193"/>
      <c r="C5" s="193"/>
      <c r="D5" s="193"/>
      <c r="E5" s="193"/>
      <c r="F5" s="193"/>
      <c r="G5" s="193"/>
      <c r="H5" s="193"/>
      <c r="I5" s="193"/>
    </row>
    <row r="6" spans="1:10" x14ac:dyDescent="0.25">
      <c r="A6" s="11" t="s">
        <v>44</v>
      </c>
      <c r="C6" s="13" t="s">
        <v>45</v>
      </c>
    </row>
    <row r="7" spans="1:10" x14ac:dyDescent="0.25">
      <c r="A7" s="11" t="s">
        <v>46</v>
      </c>
      <c r="C7" s="13" t="s">
        <v>41</v>
      </c>
      <c r="D7" s="14">
        <f>C10</f>
        <v>90</v>
      </c>
      <c r="E7" s="11" t="str">
        <f>C9</f>
        <v>понедельник-воскресенье</v>
      </c>
    </row>
    <row r="8" spans="1:10" x14ac:dyDescent="0.25">
      <c r="A8" s="11" t="s">
        <v>47</v>
      </c>
      <c r="C8" s="15"/>
    </row>
    <row r="9" spans="1:10" x14ac:dyDescent="0.25">
      <c r="A9" s="11" t="s">
        <v>48</v>
      </c>
      <c r="C9" s="13" t="s">
        <v>5</v>
      </c>
    </row>
    <row r="10" spans="1:10" x14ac:dyDescent="0.25">
      <c r="A10" s="11" t="s">
        <v>49</v>
      </c>
      <c r="C10" s="17">
        <f>SUM(D16:D24)</f>
        <v>90</v>
      </c>
    </row>
    <row r="11" spans="1:10" x14ac:dyDescent="0.25">
      <c r="A11" s="11" t="s">
        <v>50</v>
      </c>
      <c r="C11" s="13" t="s">
        <v>51</v>
      </c>
    </row>
    <row r="12" spans="1:10" x14ac:dyDescent="0.25">
      <c r="A12" s="18" t="s">
        <v>52</v>
      </c>
      <c r="B12" s="18"/>
      <c r="C12" s="19">
        <v>1000</v>
      </c>
      <c r="D12" s="20"/>
      <c r="F12" s="19"/>
      <c r="G12" s="80"/>
    </row>
    <row r="13" spans="1:10" x14ac:dyDescent="0.25">
      <c r="G13" s="81"/>
      <c r="H13" s="11" t="s">
        <v>220</v>
      </c>
    </row>
    <row r="14" spans="1:10" x14ac:dyDescent="0.25">
      <c r="A14" s="194" t="s">
        <v>55</v>
      </c>
      <c r="B14" s="196" t="s">
        <v>56</v>
      </c>
      <c r="C14" s="198" t="s">
        <v>57</v>
      </c>
      <c r="D14" s="196" t="s">
        <v>58</v>
      </c>
      <c r="E14" s="196" t="s">
        <v>59</v>
      </c>
      <c r="F14" s="196"/>
      <c r="G14" s="196"/>
      <c r="H14" s="196"/>
      <c r="I14" s="196" t="s">
        <v>60</v>
      </c>
    </row>
    <row r="15" spans="1:10" ht="45" x14ac:dyDescent="0.25">
      <c r="A15" s="195"/>
      <c r="B15" s="197"/>
      <c r="C15" s="199"/>
      <c r="D15" s="200"/>
      <c r="E15" s="23" t="s">
        <v>61</v>
      </c>
      <c r="F15" s="23" t="s">
        <v>62</v>
      </c>
      <c r="G15" s="23" t="s">
        <v>63</v>
      </c>
      <c r="H15" s="23" t="s">
        <v>64</v>
      </c>
      <c r="I15" s="196"/>
    </row>
    <row r="16" spans="1:10" ht="30" x14ac:dyDescent="0.25">
      <c r="A16" s="24"/>
      <c r="B16" s="25" t="s">
        <v>65</v>
      </c>
      <c r="C16" s="82" t="s">
        <v>66</v>
      </c>
      <c r="D16" s="83" t="s">
        <v>195</v>
      </c>
      <c r="E16" s="28">
        <v>0</v>
      </c>
      <c r="F16" s="29">
        <v>0.44791666666666669</v>
      </c>
      <c r="G16" s="30">
        <v>6.9444444444444441E-3</v>
      </c>
      <c r="H16" s="31">
        <f t="shared" ref="H16:H24" si="0">F16+G16</f>
        <v>0.4548611111111111</v>
      </c>
      <c r="I16" s="32" t="s">
        <v>67</v>
      </c>
    </row>
    <row r="17" spans="1:13" x14ac:dyDescent="0.25">
      <c r="A17" s="24"/>
      <c r="B17" s="25"/>
      <c r="C17" s="33" t="s">
        <v>68</v>
      </c>
      <c r="D17" s="75">
        <v>1.5</v>
      </c>
      <c r="E17" s="38">
        <v>3.472222222222222E-3</v>
      </c>
      <c r="F17" s="29">
        <f t="shared" ref="F17:F24" si="1">H16+E17</f>
        <v>0.45833333333333331</v>
      </c>
      <c r="G17" s="34">
        <v>2.0833333333333332E-2</v>
      </c>
      <c r="H17" s="31">
        <f t="shared" si="0"/>
        <v>0.47916666666666663</v>
      </c>
      <c r="I17" s="35"/>
    </row>
    <row r="18" spans="1:13" ht="45" x14ac:dyDescent="0.25">
      <c r="A18" s="24"/>
      <c r="B18" s="36" t="s">
        <v>69</v>
      </c>
      <c r="C18" s="37" t="s">
        <v>66</v>
      </c>
      <c r="D18" s="75">
        <v>1.5</v>
      </c>
      <c r="E18" s="38">
        <v>3.472222222222222E-3</v>
      </c>
      <c r="F18" s="29">
        <f t="shared" si="1"/>
        <v>0.48263888888888884</v>
      </c>
      <c r="G18" s="34">
        <v>6.9444444444444441E-3</v>
      </c>
      <c r="H18" s="31">
        <f t="shared" si="0"/>
        <v>0.48958333333333326</v>
      </c>
      <c r="I18" s="40" t="s">
        <v>70</v>
      </c>
    </row>
    <row r="19" spans="1:13" ht="30" x14ac:dyDescent="0.25">
      <c r="A19" s="40">
        <v>1</v>
      </c>
      <c r="B19" s="84">
        <v>117465</v>
      </c>
      <c r="C19" s="114" t="s">
        <v>221</v>
      </c>
      <c r="D19" s="89">
        <v>30</v>
      </c>
      <c r="E19" s="115">
        <v>4.1666666666666664E-2</v>
      </c>
      <c r="F19" s="29">
        <f t="shared" si="1"/>
        <v>0.53124999999999989</v>
      </c>
      <c r="G19" s="34">
        <v>1.3888888888888888E-2</v>
      </c>
      <c r="H19" s="31">
        <f t="shared" si="0"/>
        <v>0.54513888888888873</v>
      </c>
      <c r="I19" s="39" t="s">
        <v>200</v>
      </c>
      <c r="M19" s="88"/>
    </row>
    <row r="20" spans="1:13" ht="30" x14ac:dyDescent="0.25">
      <c r="A20" s="40">
        <f>A19+1</f>
        <v>2</v>
      </c>
      <c r="B20" s="84">
        <v>117545</v>
      </c>
      <c r="C20" s="114" t="s">
        <v>222</v>
      </c>
      <c r="D20" s="89">
        <v>13.5</v>
      </c>
      <c r="E20" s="115">
        <v>2.0833333333333332E-2</v>
      </c>
      <c r="F20" s="29">
        <f t="shared" si="1"/>
        <v>0.5659722222222221</v>
      </c>
      <c r="G20" s="34">
        <v>1.3888888888888888E-2</v>
      </c>
      <c r="H20" s="31">
        <f t="shared" si="0"/>
        <v>0.57986111111111094</v>
      </c>
      <c r="I20" s="39" t="s">
        <v>200</v>
      </c>
      <c r="M20" s="88"/>
    </row>
    <row r="21" spans="1:13" ht="30" x14ac:dyDescent="0.25">
      <c r="A21" s="40">
        <f t="shared" ref="A21:A22" si="2">A20+1</f>
        <v>3</v>
      </c>
      <c r="B21" s="84">
        <v>117208</v>
      </c>
      <c r="C21" s="114" t="s">
        <v>223</v>
      </c>
      <c r="D21" s="91">
        <v>4</v>
      </c>
      <c r="E21" s="115">
        <v>1.0416666666666666E-2</v>
      </c>
      <c r="F21" s="29">
        <f t="shared" si="1"/>
        <v>0.59027777777777757</v>
      </c>
      <c r="G21" s="34">
        <v>1.3888888888888888E-2</v>
      </c>
      <c r="H21" s="31">
        <f t="shared" si="0"/>
        <v>0.60416666666666641</v>
      </c>
      <c r="I21" s="39" t="s">
        <v>200</v>
      </c>
      <c r="M21" s="88"/>
    </row>
    <row r="22" spans="1:13" ht="30" x14ac:dyDescent="0.25">
      <c r="A22" s="40">
        <f t="shared" si="2"/>
        <v>4</v>
      </c>
      <c r="B22" s="84">
        <v>119607</v>
      </c>
      <c r="C22" s="85" t="s">
        <v>224</v>
      </c>
      <c r="D22" s="91">
        <v>12</v>
      </c>
      <c r="E22" s="115">
        <v>2.7777777777777776E-2</v>
      </c>
      <c r="F22" s="29">
        <f t="shared" si="1"/>
        <v>0.6319444444444442</v>
      </c>
      <c r="G22" s="34">
        <v>1.3888888888888888E-2</v>
      </c>
      <c r="H22" s="31">
        <f t="shared" si="0"/>
        <v>0.64583333333333304</v>
      </c>
      <c r="I22" s="39" t="s">
        <v>200</v>
      </c>
      <c r="M22" s="88"/>
    </row>
    <row r="23" spans="1:13" ht="30" x14ac:dyDescent="0.25">
      <c r="A23" s="40"/>
      <c r="B23" s="25" t="s">
        <v>74</v>
      </c>
      <c r="C23" s="94" t="s">
        <v>66</v>
      </c>
      <c r="D23" s="75">
        <v>26</v>
      </c>
      <c r="E23" s="87">
        <v>3.4722222222222224E-2</v>
      </c>
      <c r="F23" s="29">
        <f t="shared" si="1"/>
        <v>0.68055555555555525</v>
      </c>
      <c r="G23" s="34">
        <v>2.0833333333333332E-2</v>
      </c>
      <c r="H23" s="31">
        <f t="shared" si="0"/>
        <v>0.70138888888888862</v>
      </c>
      <c r="I23" s="39" t="s">
        <v>197</v>
      </c>
    </row>
    <row r="24" spans="1:13" ht="30" x14ac:dyDescent="0.25">
      <c r="A24" s="40"/>
      <c r="B24" s="25" t="s">
        <v>65</v>
      </c>
      <c r="C24" s="95" t="s">
        <v>66</v>
      </c>
      <c r="D24" s="96">
        <v>1.5</v>
      </c>
      <c r="E24" s="87">
        <v>3.472222222222222E-3</v>
      </c>
      <c r="F24" s="29">
        <f t="shared" si="1"/>
        <v>0.70486111111111083</v>
      </c>
      <c r="G24" s="34">
        <v>6.9444444444444441E-3</v>
      </c>
      <c r="H24" s="31">
        <f t="shared" si="0"/>
        <v>0.71180555555555525</v>
      </c>
      <c r="I24" s="32" t="s">
        <v>67</v>
      </c>
    </row>
    <row r="25" spans="1:13" x14ac:dyDescent="0.25">
      <c r="D25" s="97"/>
      <c r="E25" s="48"/>
      <c r="F25" s="48"/>
      <c r="G25" s="48"/>
      <c r="H25" s="48"/>
      <c r="I25" s="49"/>
    </row>
    <row r="26" spans="1:13" x14ac:dyDescent="0.25">
      <c r="B26" s="98" t="s">
        <v>75</v>
      </c>
      <c r="C26" s="99">
        <f>H24-F16</f>
        <v>0.26388888888888856</v>
      </c>
      <c r="D26" s="98"/>
      <c r="E26" s="98"/>
      <c r="F26" s="98"/>
      <c r="G26" s="98"/>
      <c r="H26" s="100"/>
    </row>
    <row r="27" spans="1:13" x14ac:dyDescent="0.25">
      <c r="B27" s="98" t="s">
        <v>76</v>
      </c>
      <c r="C27" s="101">
        <f>SUM(E16:E24)</f>
        <v>0.14583333333333331</v>
      </c>
      <c r="D27" s="98"/>
      <c r="E27" s="102"/>
      <c r="F27" s="98"/>
      <c r="G27" s="98"/>
      <c r="H27" s="103"/>
      <c r="I27" s="56"/>
    </row>
    <row r="28" spans="1:13" x14ac:dyDescent="0.25">
      <c r="B28" s="98" t="s">
        <v>77</v>
      </c>
      <c r="C28" s="101">
        <f>SUM(G16:G24)</f>
        <v>0.11805555555555557</v>
      </c>
      <c r="D28" s="98"/>
      <c r="E28" s="98"/>
      <c r="F28" s="98"/>
      <c r="G28" s="98"/>
      <c r="H28" s="103"/>
      <c r="I28" s="57"/>
    </row>
    <row r="29" spans="1:13" x14ac:dyDescent="0.25">
      <c r="B29" s="104"/>
      <c r="C29" s="104"/>
      <c r="E29" s="105"/>
      <c r="F29" s="105"/>
      <c r="G29" s="105"/>
      <c r="H29" s="105"/>
      <c r="I29" s="56"/>
    </row>
    <row r="30" spans="1:13" x14ac:dyDescent="0.25">
      <c r="B30" s="104"/>
      <c r="C30" s="106"/>
      <c r="E30" s="105"/>
      <c r="F30" s="105"/>
      <c r="G30" s="105"/>
      <c r="H30" s="105"/>
    </row>
    <row r="31" spans="1:13" s="6" customFormat="1" x14ac:dyDescent="0.25">
      <c r="B31" s="61"/>
      <c r="E31" s="7"/>
      <c r="F31" s="7"/>
      <c r="G31" s="7"/>
      <c r="H31" s="7"/>
      <c r="I31" s="7"/>
    </row>
    <row r="35" spans="5:5" x14ac:dyDescent="0.25">
      <c r="E35" s="105"/>
    </row>
    <row r="36" spans="5:5" x14ac:dyDescent="0.25">
      <c r="E36" s="105"/>
    </row>
  </sheetData>
  <mergeCells count="8"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workbookViewId="0">
      <selection activeCell="C17" sqref="C17"/>
    </sheetView>
  </sheetViews>
  <sheetFormatPr defaultColWidth="10.42578125" defaultRowHeight="15" x14ac:dyDescent="0.25"/>
  <cols>
    <col min="1" max="1" width="4.140625" style="11" customWidth="1"/>
    <col min="2" max="2" width="26.28515625" style="11" customWidth="1"/>
    <col min="3" max="3" width="34.85546875" style="11" customWidth="1"/>
    <col min="4" max="4" width="14" style="11" customWidth="1"/>
    <col min="5" max="5" width="8.7109375" style="11" customWidth="1"/>
    <col min="6" max="7" width="10" style="11" customWidth="1"/>
    <col min="8" max="8" width="12.42578125" style="11" customWidth="1"/>
    <col min="9" max="9" width="19.42578125" style="11" customWidth="1"/>
    <col min="10" max="21" width="5.5703125" style="11" customWidth="1"/>
    <col min="22" max="16384" width="10.42578125" style="11"/>
  </cols>
  <sheetData>
    <row r="1" spans="1:10" s="7" customFormat="1" x14ac:dyDescent="0.25">
      <c r="D1" s="8"/>
      <c r="E1" s="9"/>
      <c r="F1" s="6"/>
      <c r="G1" s="6"/>
      <c r="H1" s="6"/>
      <c r="I1" s="6"/>
      <c r="J1" s="6"/>
    </row>
    <row r="2" spans="1:10" x14ac:dyDescent="0.25">
      <c r="A2" s="10"/>
      <c r="B2" s="10"/>
      <c r="C2" s="10"/>
      <c r="D2" s="10"/>
      <c r="E2" s="10"/>
      <c r="F2" s="10"/>
      <c r="G2" s="10"/>
      <c r="H2" s="10"/>
    </row>
    <row r="3" spans="1:10" x14ac:dyDescent="0.25">
      <c r="A3" s="12"/>
      <c r="B3" s="12"/>
      <c r="C3" s="193" t="s">
        <v>42</v>
      </c>
      <c r="D3" s="193"/>
      <c r="E3" s="193"/>
      <c r="F3" s="193"/>
      <c r="G3" s="193"/>
      <c r="H3" s="193"/>
    </row>
    <row r="4" spans="1:10" x14ac:dyDescent="0.25">
      <c r="A4" s="193" t="s">
        <v>43</v>
      </c>
      <c r="B4" s="193"/>
      <c r="C4" s="193"/>
      <c r="D4" s="193"/>
      <c r="E4" s="193"/>
      <c r="F4" s="193"/>
      <c r="G4" s="193"/>
      <c r="H4" s="193"/>
      <c r="I4" s="193"/>
    </row>
    <row r="5" spans="1:10" x14ac:dyDescent="0.25">
      <c r="A5" s="11" t="s">
        <v>44</v>
      </c>
      <c r="C5" s="13" t="s">
        <v>45</v>
      </c>
    </row>
    <row r="6" spans="1:10" x14ac:dyDescent="0.25">
      <c r="A6" s="11" t="s">
        <v>46</v>
      </c>
      <c r="C6" s="13" t="s">
        <v>11</v>
      </c>
      <c r="D6" s="14">
        <f>C9</f>
        <v>87</v>
      </c>
      <c r="E6" s="11" t="str">
        <f>C8</f>
        <v>понедельник-воскресенье</v>
      </c>
    </row>
    <row r="7" spans="1:10" x14ac:dyDescent="0.25">
      <c r="A7" s="11" t="s">
        <v>47</v>
      </c>
      <c r="C7" s="15"/>
      <c r="D7" s="16"/>
    </row>
    <row r="8" spans="1:10" x14ac:dyDescent="0.25">
      <c r="A8" s="11" t="s">
        <v>48</v>
      </c>
      <c r="C8" s="13" t="s">
        <v>5</v>
      </c>
    </row>
    <row r="9" spans="1:10" x14ac:dyDescent="0.25">
      <c r="A9" s="11" t="s">
        <v>49</v>
      </c>
      <c r="C9" s="17">
        <f>SUM(D15:D34)</f>
        <v>87</v>
      </c>
    </row>
    <row r="10" spans="1:10" x14ac:dyDescent="0.25">
      <c r="A10" s="11" t="s">
        <v>50</v>
      </c>
      <c r="C10" s="13" t="s">
        <v>51</v>
      </c>
    </row>
    <row r="11" spans="1:10" x14ac:dyDescent="0.25">
      <c r="A11" s="18" t="s">
        <v>52</v>
      </c>
      <c r="B11" s="18"/>
      <c r="C11" s="19" t="s">
        <v>53</v>
      </c>
      <c r="D11" s="20"/>
      <c r="F11" s="19"/>
      <c r="G11" s="19"/>
    </row>
    <row r="12" spans="1:10" x14ac:dyDescent="0.25">
      <c r="C12" s="15"/>
      <c r="G12" s="21"/>
      <c r="H12" s="11" t="s">
        <v>88</v>
      </c>
    </row>
    <row r="13" spans="1:10" x14ac:dyDescent="0.25">
      <c r="A13" s="194" t="s">
        <v>55</v>
      </c>
      <c r="B13" s="196" t="s">
        <v>56</v>
      </c>
      <c r="C13" s="198" t="s">
        <v>57</v>
      </c>
      <c r="D13" s="196" t="s">
        <v>58</v>
      </c>
      <c r="E13" s="196" t="s">
        <v>59</v>
      </c>
      <c r="F13" s="196"/>
      <c r="G13" s="196"/>
      <c r="H13" s="196"/>
      <c r="I13" s="196" t="s">
        <v>60</v>
      </c>
    </row>
    <row r="14" spans="1:10" ht="45" x14ac:dyDescent="0.25">
      <c r="A14" s="195"/>
      <c r="B14" s="197"/>
      <c r="C14" s="199"/>
      <c r="D14" s="200"/>
      <c r="E14" s="23" t="s">
        <v>61</v>
      </c>
      <c r="F14" s="23" t="s">
        <v>62</v>
      </c>
      <c r="G14" s="23" t="s">
        <v>63</v>
      </c>
      <c r="H14" s="23" t="s">
        <v>64</v>
      </c>
      <c r="I14" s="196"/>
    </row>
    <row r="15" spans="1:10" ht="30" x14ac:dyDescent="0.25">
      <c r="A15" s="24"/>
      <c r="B15" s="25" t="s">
        <v>65</v>
      </c>
      <c r="C15" s="26" t="s">
        <v>66</v>
      </c>
      <c r="D15" s="27"/>
      <c r="E15" s="28"/>
      <c r="F15" s="29">
        <v>0.4201388888888889</v>
      </c>
      <c r="G15" s="30">
        <v>6.9444444444444441E-3</v>
      </c>
      <c r="H15" s="31">
        <f t="shared" ref="H15:H27" si="0">F15+G15</f>
        <v>0.42708333333333331</v>
      </c>
      <c r="I15" s="32" t="s">
        <v>67</v>
      </c>
    </row>
    <row r="16" spans="1:10" x14ac:dyDescent="0.25">
      <c r="A16" s="24"/>
      <c r="B16" s="25"/>
      <c r="C16" s="33" t="s">
        <v>68</v>
      </c>
      <c r="D16" s="27">
        <v>1.5</v>
      </c>
      <c r="E16" s="28">
        <v>3.4722222222222099E-3</v>
      </c>
      <c r="F16" s="29">
        <f t="shared" ref="F16:F27" si="1">H15+E16</f>
        <v>0.43055555555555552</v>
      </c>
      <c r="G16" s="34">
        <v>2.7777777777777776E-2</v>
      </c>
      <c r="H16" s="31">
        <f t="shared" si="0"/>
        <v>0.45833333333333331</v>
      </c>
      <c r="I16" s="35"/>
    </row>
    <row r="17" spans="1:9" ht="45" x14ac:dyDescent="0.25">
      <c r="A17" s="24"/>
      <c r="B17" s="36" t="s">
        <v>69</v>
      </c>
      <c r="C17" s="37" t="s">
        <v>66</v>
      </c>
      <c r="D17" s="27">
        <v>1.5</v>
      </c>
      <c r="E17" s="38">
        <v>3.472222222222222E-3</v>
      </c>
      <c r="F17" s="29">
        <f t="shared" si="1"/>
        <v>0.46180555555555552</v>
      </c>
      <c r="G17" s="34">
        <v>6.9444444444444441E-3</v>
      </c>
      <c r="H17" s="31">
        <f t="shared" si="0"/>
        <v>0.46874999999999994</v>
      </c>
      <c r="I17" s="39" t="s">
        <v>70</v>
      </c>
    </row>
    <row r="18" spans="1:9" ht="15" customHeight="1" x14ac:dyDescent="0.25">
      <c r="A18" s="40">
        <v>1</v>
      </c>
      <c r="B18" s="62">
        <v>119192</v>
      </c>
      <c r="C18" s="63" t="s">
        <v>89</v>
      </c>
      <c r="D18" s="62">
        <v>27</v>
      </c>
      <c r="E18" s="65">
        <v>4.1666666666666664E-2</v>
      </c>
      <c r="F18" s="29">
        <f>H17+E18</f>
        <v>0.51041666666666663</v>
      </c>
      <c r="G18" s="34">
        <v>6.9444444444444441E-3</v>
      </c>
      <c r="H18" s="31">
        <f t="shared" si="0"/>
        <v>0.51736111111111105</v>
      </c>
      <c r="I18" s="39" t="s">
        <v>90</v>
      </c>
    </row>
    <row r="19" spans="1:9" ht="30" customHeight="1" x14ac:dyDescent="0.25">
      <c r="A19" s="40">
        <f t="shared" ref="A19:A25" si="2">A18+1</f>
        <v>2</v>
      </c>
      <c r="B19" s="62">
        <v>119296</v>
      </c>
      <c r="C19" s="63" t="s">
        <v>91</v>
      </c>
      <c r="D19" s="62">
        <v>7</v>
      </c>
      <c r="E19" s="65">
        <v>1.7361111111111112E-2</v>
      </c>
      <c r="F19" s="29">
        <f t="shared" ref="F19:F26" si="3">H18+E19</f>
        <v>0.53472222222222221</v>
      </c>
      <c r="G19" s="34">
        <v>1.3888888888888888E-2</v>
      </c>
      <c r="H19" s="31">
        <f t="shared" si="0"/>
        <v>0.54861111111111105</v>
      </c>
      <c r="I19" s="201" t="s">
        <v>72</v>
      </c>
    </row>
    <row r="20" spans="1:9" ht="30" customHeight="1" x14ac:dyDescent="0.25">
      <c r="A20" s="40">
        <f t="shared" si="2"/>
        <v>3</v>
      </c>
      <c r="B20" s="62">
        <v>119333</v>
      </c>
      <c r="C20" s="63" t="s">
        <v>92</v>
      </c>
      <c r="D20" s="62">
        <v>1.5</v>
      </c>
      <c r="E20" s="65">
        <v>6.9444444444444441E-3</v>
      </c>
      <c r="F20" s="29">
        <f t="shared" si="3"/>
        <v>0.55555555555555547</v>
      </c>
      <c r="G20" s="34">
        <v>1.3888888888888888E-2</v>
      </c>
      <c r="H20" s="31">
        <f t="shared" si="0"/>
        <v>0.56944444444444431</v>
      </c>
      <c r="I20" s="191"/>
    </row>
    <row r="21" spans="1:9" ht="15" customHeight="1" x14ac:dyDescent="0.25">
      <c r="A21" s="40">
        <f t="shared" si="2"/>
        <v>4</v>
      </c>
      <c r="B21" s="62">
        <v>119334</v>
      </c>
      <c r="C21" s="63" t="s">
        <v>93</v>
      </c>
      <c r="D21" s="62">
        <v>2</v>
      </c>
      <c r="E21" s="65">
        <v>6.9444444444444441E-3</v>
      </c>
      <c r="F21" s="29">
        <f t="shared" si="3"/>
        <v>0.57638888888888873</v>
      </c>
      <c r="G21" s="34">
        <v>1.38888888888889E-2</v>
      </c>
      <c r="H21" s="31">
        <f t="shared" si="0"/>
        <v>0.59027777777777768</v>
      </c>
      <c r="I21" s="191"/>
    </row>
    <row r="22" spans="1:9" ht="30" x14ac:dyDescent="0.25">
      <c r="A22" s="40">
        <f t="shared" si="2"/>
        <v>5</v>
      </c>
      <c r="B22" s="62">
        <v>119146</v>
      </c>
      <c r="C22" s="63" t="s">
        <v>94</v>
      </c>
      <c r="D22" s="62">
        <v>5.5</v>
      </c>
      <c r="E22" s="65">
        <v>1.3888888888888888E-2</v>
      </c>
      <c r="F22" s="66">
        <f>H21+E22</f>
        <v>0.60416666666666652</v>
      </c>
      <c r="G22" s="34">
        <v>1.38888888888889E-2</v>
      </c>
      <c r="H22" s="31">
        <f t="shared" si="0"/>
        <v>0.61805555555555547</v>
      </c>
      <c r="I22" s="191"/>
    </row>
    <row r="23" spans="1:9" x14ac:dyDescent="0.25">
      <c r="A23" s="40">
        <f t="shared" si="2"/>
        <v>6</v>
      </c>
      <c r="B23" s="62">
        <v>119048</v>
      </c>
      <c r="C23" s="63" t="s">
        <v>95</v>
      </c>
      <c r="D23" s="62">
        <v>4</v>
      </c>
      <c r="E23" s="65">
        <v>1.0416666666666666E-2</v>
      </c>
      <c r="F23" s="66">
        <f>H22+E23</f>
        <v>0.6284722222222221</v>
      </c>
      <c r="G23" s="34">
        <v>1.38888888888889E-2</v>
      </c>
      <c r="H23" s="31">
        <f t="shared" si="0"/>
        <v>0.64236111111111105</v>
      </c>
      <c r="I23" s="191"/>
    </row>
    <row r="24" spans="1:9" ht="15" customHeight="1" x14ac:dyDescent="0.25">
      <c r="A24" s="40">
        <f t="shared" si="2"/>
        <v>7</v>
      </c>
      <c r="B24" s="62">
        <v>119435</v>
      </c>
      <c r="C24" s="63" t="s">
        <v>96</v>
      </c>
      <c r="D24" s="62">
        <v>1</v>
      </c>
      <c r="E24" s="65">
        <v>6.9444444444444441E-3</v>
      </c>
      <c r="F24" s="29">
        <f>H23+E24</f>
        <v>0.64930555555555547</v>
      </c>
      <c r="G24" s="34">
        <v>1.38888888888889E-2</v>
      </c>
      <c r="H24" s="31">
        <f t="shared" si="0"/>
        <v>0.66319444444444442</v>
      </c>
      <c r="I24" s="192"/>
    </row>
    <row r="25" spans="1:9" x14ac:dyDescent="0.25">
      <c r="A25" s="40">
        <f t="shared" si="2"/>
        <v>8</v>
      </c>
      <c r="B25" s="62">
        <v>119192</v>
      </c>
      <c r="C25" s="63" t="s">
        <v>89</v>
      </c>
      <c r="D25" s="62">
        <v>8.5</v>
      </c>
      <c r="E25" s="65">
        <v>1.7361111111111112E-2</v>
      </c>
      <c r="F25" s="29">
        <f>H24+E25</f>
        <v>0.68055555555555558</v>
      </c>
      <c r="G25" s="34">
        <v>6.9444444444444441E-3</v>
      </c>
      <c r="H25" s="31">
        <f t="shared" si="0"/>
        <v>0.6875</v>
      </c>
      <c r="I25" s="69" t="s">
        <v>97</v>
      </c>
    </row>
    <row r="26" spans="1:9" ht="30" x14ac:dyDescent="0.25">
      <c r="A26" s="40"/>
      <c r="B26" s="25" t="s">
        <v>74</v>
      </c>
      <c r="C26" s="67" t="s">
        <v>66</v>
      </c>
      <c r="D26" s="68">
        <v>26</v>
      </c>
      <c r="E26" s="28">
        <v>4.1666666666666664E-2</v>
      </c>
      <c r="F26" s="29">
        <f t="shared" si="3"/>
        <v>0.72916666666666663</v>
      </c>
      <c r="G26" s="34">
        <v>2.7777777777777776E-2</v>
      </c>
      <c r="H26" s="31">
        <f t="shared" si="0"/>
        <v>0.75694444444444442</v>
      </c>
      <c r="I26" s="39"/>
    </row>
    <row r="27" spans="1:9" ht="30" x14ac:dyDescent="0.25">
      <c r="A27" s="40"/>
      <c r="B27" s="43" t="s">
        <v>65</v>
      </c>
      <c r="C27" s="45" t="s">
        <v>66</v>
      </c>
      <c r="D27" s="46">
        <v>1.5</v>
      </c>
      <c r="E27" s="44">
        <v>3.472222222222222E-3</v>
      </c>
      <c r="F27" s="41">
        <f t="shared" si="1"/>
        <v>0.76041666666666663</v>
      </c>
      <c r="G27" s="30">
        <v>6.9444444444444441E-3</v>
      </c>
      <c r="H27" s="42">
        <f t="shared" si="0"/>
        <v>0.76736111111111105</v>
      </c>
      <c r="I27" s="23" t="s">
        <v>67</v>
      </c>
    </row>
    <row r="28" spans="1:9" x14ac:dyDescent="0.25">
      <c r="D28" s="47"/>
      <c r="E28" s="48"/>
      <c r="F28" s="48"/>
      <c r="G28" s="48"/>
      <c r="H28" s="48"/>
      <c r="I28" s="49"/>
    </row>
    <row r="29" spans="1:9" x14ac:dyDescent="0.25">
      <c r="B29" s="50" t="s">
        <v>75</v>
      </c>
      <c r="C29" s="51">
        <f>H27-F15</f>
        <v>0.34722222222222215</v>
      </c>
      <c r="D29" s="50"/>
      <c r="E29" s="50"/>
      <c r="F29" s="50"/>
      <c r="G29" s="50"/>
      <c r="H29" s="52"/>
    </row>
    <row r="30" spans="1:9" x14ac:dyDescent="0.25">
      <c r="B30" s="50" t="s">
        <v>76</v>
      </c>
      <c r="C30" s="53">
        <f>SUM(E15:E27)</f>
        <v>0.1736111111111111</v>
      </c>
      <c r="D30" s="50"/>
      <c r="E30" s="54"/>
      <c r="F30" s="50"/>
      <c r="G30" s="50"/>
      <c r="H30" s="55"/>
      <c r="I30" s="56"/>
    </row>
    <row r="31" spans="1:9" x14ac:dyDescent="0.25">
      <c r="B31" s="50" t="s">
        <v>77</v>
      </c>
      <c r="C31" s="51">
        <f>SUM(G15:G27)</f>
        <v>0.17361111111111113</v>
      </c>
      <c r="D31" s="50"/>
      <c r="E31" s="50"/>
      <c r="F31" s="50"/>
      <c r="G31" s="50"/>
      <c r="H31" s="55"/>
      <c r="I31" s="57"/>
    </row>
    <row r="32" spans="1:9" x14ac:dyDescent="0.25">
      <c r="B32" s="58"/>
      <c r="C32" s="58"/>
      <c r="E32" s="59"/>
      <c r="F32" s="59"/>
      <c r="G32" s="59"/>
      <c r="H32" s="59"/>
      <c r="I32" s="56"/>
    </row>
    <row r="33" spans="2:9" x14ac:dyDescent="0.25">
      <c r="B33" s="58"/>
      <c r="C33" s="60"/>
      <c r="E33" s="59"/>
      <c r="F33" s="59"/>
      <c r="G33" s="59"/>
      <c r="H33" s="59"/>
    </row>
    <row r="34" spans="2:9" s="6" customFormat="1" x14ac:dyDescent="0.25">
      <c r="B34" s="61"/>
      <c r="E34" s="7"/>
      <c r="F34" s="7"/>
      <c r="G34" s="7"/>
      <c r="H34" s="7"/>
      <c r="I34" s="7"/>
    </row>
    <row r="38" spans="2:9" x14ac:dyDescent="0.25">
      <c r="E38" s="59"/>
    </row>
    <row r="39" spans="2:9" x14ac:dyDescent="0.25">
      <c r="E39" s="59"/>
    </row>
  </sheetData>
  <mergeCells count="9">
    <mergeCell ref="I19:I24"/>
    <mergeCell ref="C3:H3"/>
    <mergeCell ref="A4:I4"/>
    <mergeCell ref="A13:A14"/>
    <mergeCell ref="B13:B14"/>
    <mergeCell ref="C13:C14"/>
    <mergeCell ref="D13:D14"/>
    <mergeCell ref="E13:H13"/>
    <mergeCell ref="I13:I14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workbookViewId="0">
      <selection activeCell="A42" sqref="A36:XFD42"/>
    </sheetView>
  </sheetViews>
  <sheetFormatPr defaultColWidth="10.42578125" defaultRowHeight="15" x14ac:dyDescent="0.25"/>
  <cols>
    <col min="1" max="1" width="4.140625" style="11" customWidth="1"/>
    <col min="2" max="2" width="26.28515625" style="11" customWidth="1"/>
    <col min="3" max="3" width="29.28515625" style="11" bestFit="1" customWidth="1"/>
    <col min="4" max="4" width="14" style="11" customWidth="1"/>
    <col min="5" max="5" width="8.7109375" style="11" customWidth="1"/>
    <col min="6" max="7" width="10" style="11" customWidth="1"/>
    <col min="8" max="8" width="12.42578125" style="11" customWidth="1"/>
    <col min="9" max="9" width="30.7109375" style="11" customWidth="1"/>
    <col min="10" max="10" width="67.7109375" style="11" customWidth="1"/>
    <col min="11" max="11" width="6.5703125" style="11" customWidth="1"/>
    <col min="12" max="13" width="5.5703125" style="11" customWidth="1"/>
    <col min="14" max="16384" width="10.42578125" style="11"/>
  </cols>
  <sheetData>
    <row r="1" spans="1:9" s="141" customFormat="1" x14ac:dyDescent="0.25">
      <c r="B1" s="142"/>
      <c r="C1" s="142"/>
      <c r="D1" s="143"/>
      <c r="F1" s="142"/>
      <c r="G1" s="142"/>
      <c r="H1" s="142"/>
      <c r="I1" s="142"/>
    </row>
    <row r="2" spans="1:9" s="141" customFormat="1" x14ac:dyDescent="0.25">
      <c r="B2" s="142"/>
      <c r="C2" s="142"/>
      <c r="D2" s="143"/>
      <c r="F2" s="142"/>
      <c r="G2" s="142"/>
      <c r="H2" s="142"/>
      <c r="I2" s="142"/>
    </row>
    <row r="3" spans="1:9" s="7" customFormat="1" x14ac:dyDescent="0.25">
      <c r="A3" s="140"/>
      <c r="B3" s="140"/>
      <c r="C3" s="140"/>
      <c r="D3" s="139"/>
      <c r="E3" s="138"/>
      <c r="F3" s="6"/>
      <c r="G3" s="6"/>
      <c r="H3" s="6"/>
      <c r="I3" s="6"/>
    </row>
    <row r="4" spans="1:9" x14ac:dyDescent="0.25">
      <c r="A4" s="193" t="s">
        <v>42</v>
      </c>
      <c r="B4" s="193"/>
      <c r="C4" s="193"/>
      <c r="D4" s="193"/>
      <c r="E4" s="193"/>
      <c r="F4" s="193"/>
      <c r="G4" s="193"/>
      <c r="H4" s="193"/>
      <c r="I4" s="193"/>
    </row>
    <row r="5" spans="1:9" x14ac:dyDescent="0.25">
      <c r="A5" s="193" t="s">
        <v>247</v>
      </c>
      <c r="B5" s="193"/>
      <c r="C5" s="193"/>
      <c r="D5" s="193"/>
      <c r="E5" s="193"/>
      <c r="F5" s="193"/>
      <c r="G5" s="193"/>
      <c r="H5" s="193"/>
      <c r="I5" s="193"/>
    </row>
    <row r="6" spans="1:9" x14ac:dyDescent="0.25">
      <c r="A6" s="11" t="s">
        <v>44</v>
      </c>
      <c r="C6" s="13" t="s">
        <v>45</v>
      </c>
    </row>
    <row r="7" spans="1:9" x14ac:dyDescent="0.25">
      <c r="A7" s="11" t="s">
        <v>46</v>
      </c>
      <c r="C7" s="19" t="s">
        <v>225</v>
      </c>
    </row>
    <row r="8" spans="1:9" x14ac:dyDescent="0.25">
      <c r="A8" s="11" t="s">
        <v>47</v>
      </c>
      <c r="C8" s="15"/>
    </row>
    <row r="9" spans="1:9" x14ac:dyDescent="0.25">
      <c r="A9" s="11" t="s">
        <v>48</v>
      </c>
      <c r="C9" s="13" t="s">
        <v>226</v>
      </c>
    </row>
    <row r="10" spans="1:9" x14ac:dyDescent="0.25">
      <c r="A10" s="11" t="s">
        <v>49</v>
      </c>
      <c r="C10" s="116">
        <f>SUM(D16:D30)</f>
        <v>92.5</v>
      </c>
    </row>
    <row r="11" spans="1:9" x14ac:dyDescent="0.25">
      <c r="A11" s="11" t="s">
        <v>50</v>
      </c>
      <c r="C11" s="13" t="s">
        <v>51</v>
      </c>
    </row>
    <row r="12" spans="1:9" x14ac:dyDescent="0.25">
      <c r="A12" s="18" t="s">
        <v>52</v>
      </c>
      <c r="B12" s="18"/>
      <c r="C12" s="137">
        <v>1000</v>
      </c>
      <c r="D12" s="19"/>
      <c r="E12" s="19"/>
      <c r="F12" s="18"/>
      <c r="G12" s="18"/>
      <c r="H12" s="18"/>
      <c r="I12" s="18"/>
    </row>
    <row r="13" spans="1:9" x14ac:dyDescent="0.25">
      <c r="H13" s="11" t="s">
        <v>165</v>
      </c>
    </row>
    <row r="14" spans="1:9" x14ac:dyDescent="0.25">
      <c r="A14" s="194" t="s">
        <v>55</v>
      </c>
      <c r="B14" s="196" t="s">
        <v>56</v>
      </c>
      <c r="C14" s="198" t="s">
        <v>57</v>
      </c>
      <c r="D14" s="196" t="s">
        <v>58</v>
      </c>
      <c r="E14" s="196" t="s">
        <v>59</v>
      </c>
      <c r="F14" s="196"/>
      <c r="G14" s="196"/>
      <c r="H14" s="196"/>
      <c r="I14" s="196" t="s">
        <v>60</v>
      </c>
    </row>
    <row r="15" spans="1:9" ht="30" x14ac:dyDescent="0.25">
      <c r="A15" s="195"/>
      <c r="B15" s="197"/>
      <c r="C15" s="199"/>
      <c r="D15" s="200"/>
      <c r="E15" s="23" t="s">
        <v>179</v>
      </c>
      <c r="F15" s="23" t="s">
        <v>180</v>
      </c>
      <c r="G15" s="23" t="s">
        <v>63</v>
      </c>
      <c r="H15" s="23" t="s">
        <v>64</v>
      </c>
      <c r="I15" s="196"/>
    </row>
    <row r="16" spans="1:9" x14ac:dyDescent="0.25">
      <c r="A16" s="22"/>
      <c r="B16" s="129" t="s">
        <v>237</v>
      </c>
      <c r="C16" s="128" t="s">
        <v>236</v>
      </c>
      <c r="D16" s="127"/>
      <c r="E16" s="126"/>
      <c r="F16" s="125">
        <v>0.35069444444444442</v>
      </c>
      <c r="G16" s="30">
        <v>3.472222222222222E-3</v>
      </c>
      <c r="H16" s="124">
        <f t="shared" ref="H16:H30" si="0">F16+G16</f>
        <v>0.35416666666666663</v>
      </c>
      <c r="I16" s="34" t="s">
        <v>235</v>
      </c>
    </row>
    <row r="17" spans="1:10" ht="45" x14ac:dyDescent="0.25">
      <c r="A17" s="40"/>
      <c r="B17" s="129" t="s">
        <v>239</v>
      </c>
      <c r="C17" s="128" t="s">
        <v>236</v>
      </c>
      <c r="D17" s="127" t="s">
        <v>195</v>
      </c>
      <c r="E17" s="126">
        <v>0</v>
      </c>
      <c r="F17" s="125">
        <f t="shared" ref="F17:F30" si="1">H16+E17</f>
        <v>0.35416666666666663</v>
      </c>
      <c r="G17" s="34">
        <v>2.7777777777777776E-2</v>
      </c>
      <c r="H17" s="124">
        <f t="shared" si="0"/>
        <v>0.38194444444444442</v>
      </c>
      <c r="I17" s="129" t="s">
        <v>246</v>
      </c>
      <c r="J17" s="11" t="s">
        <v>68</v>
      </c>
    </row>
    <row r="18" spans="1:10" x14ac:dyDescent="0.25">
      <c r="A18" s="40">
        <v>1</v>
      </c>
      <c r="B18" s="133">
        <v>125424</v>
      </c>
      <c r="C18" s="132" t="s">
        <v>245</v>
      </c>
      <c r="D18" s="134">
        <v>17</v>
      </c>
      <c r="E18" s="126">
        <v>2.4305555555555556E-2</v>
      </c>
      <c r="F18" s="125">
        <f t="shared" si="1"/>
        <v>0.40625</v>
      </c>
      <c r="G18" s="34">
        <v>1.3888888888888888E-2</v>
      </c>
      <c r="H18" s="124">
        <f t="shared" si="0"/>
        <v>0.4201388888888889</v>
      </c>
      <c r="I18" s="208" t="s">
        <v>238</v>
      </c>
    </row>
    <row r="19" spans="1:10" x14ac:dyDescent="0.25">
      <c r="A19" s="40">
        <v>2</v>
      </c>
      <c r="B19" s="133">
        <v>125362</v>
      </c>
      <c r="C19" s="132" t="s">
        <v>243</v>
      </c>
      <c r="D19" s="134">
        <v>4</v>
      </c>
      <c r="E19" s="126">
        <v>6.9444444444444441E-3</v>
      </c>
      <c r="F19" s="125">
        <f t="shared" si="1"/>
        <v>0.42708333333333331</v>
      </c>
      <c r="G19" s="34">
        <v>1.3888888888888888E-2</v>
      </c>
      <c r="H19" s="124">
        <f t="shared" si="0"/>
        <v>0.44097222222222221</v>
      </c>
      <c r="I19" s="209"/>
    </row>
    <row r="20" spans="1:10" x14ac:dyDescent="0.25">
      <c r="A20" s="40">
        <v>3</v>
      </c>
      <c r="B20" s="133">
        <v>125565</v>
      </c>
      <c r="C20" s="132" t="s">
        <v>242</v>
      </c>
      <c r="D20" s="134">
        <v>11.5</v>
      </c>
      <c r="E20" s="126">
        <v>1.7361111111111112E-2</v>
      </c>
      <c r="F20" s="125">
        <f t="shared" si="1"/>
        <v>0.45833333333333331</v>
      </c>
      <c r="G20" s="34">
        <v>1.3888888888888888E-2</v>
      </c>
      <c r="H20" s="124">
        <f t="shared" si="0"/>
        <v>0.47222222222222221</v>
      </c>
      <c r="I20" s="209"/>
    </row>
    <row r="21" spans="1:10" x14ac:dyDescent="0.25">
      <c r="A21" s="40">
        <v>4</v>
      </c>
      <c r="B21" s="135">
        <v>125195</v>
      </c>
      <c r="C21" s="132" t="s">
        <v>241</v>
      </c>
      <c r="D21" s="134">
        <v>3</v>
      </c>
      <c r="E21" s="126">
        <v>6.9444444444444441E-3</v>
      </c>
      <c r="F21" s="125">
        <f t="shared" si="1"/>
        <v>0.47916666666666663</v>
      </c>
      <c r="G21" s="34">
        <v>1.3888888888888888E-2</v>
      </c>
      <c r="H21" s="124">
        <f t="shared" si="0"/>
        <v>0.49305555555555552</v>
      </c>
      <c r="I21" s="210"/>
    </row>
    <row r="22" spans="1:10" x14ac:dyDescent="0.25">
      <c r="A22" s="40"/>
      <c r="B22" s="129" t="s">
        <v>237</v>
      </c>
      <c r="C22" s="128" t="s">
        <v>236</v>
      </c>
      <c r="D22" s="134">
        <v>11</v>
      </c>
      <c r="E22" s="126">
        <v>1.7361111111111112E-2</v>
      </c>
      <c r="F22" s="125">
        <f t="shared" si="1"/>
        <v>0.51041666666666663</v>
      </c>
      <c r="G22" s="30">
        <v>3.472222222222222E-3</v>
      </c>
      <c r="H22" s="124">
        <f t="shared" si="0"/>
        <v>0.51388888888888884</v>
      </c>
      <c r="I22" s="34" t="s">
        <v>235</v>
      </c>
    </row>
    <row r="23" spans="1:10" x14ac:dyDescent="0.25">
      <c r="A23" s="40"/>
      <c r="B23" s="129" t="s">
        <v>239</v>
      </c>
      <c r="C23" s="128" t="s">
        <v>236</v>
      </c>
      <c r="D23" s="127" t="s">
        <v>195</v>
      </c>
      <c r="E23" s="126">
        <v>0</v>
      </c>
      <c r="F23" s="125">
        <f t="shared" si="1"/>
        <v>0.51388888888888884</v>
      </c>
      <c r="G23" s="34">
        <v>2.0833333333333332E-2</v>
      </c>
      <c r="H23" s="124">
        <f t="shared" si="0"/>
        <v>0.53472222222222221</v>
      </c>
      <c r="I23" s="128" t="s">
        <v>68</v>
      </c>
    </row>
    <row r="24" spans="1:10" x14ac:dyDescent="0.25">
      <c r="A24" s="40">
        <v>1</v>
      </c>
      <c r="B24" s="133">
        <v>125424</v>
      </c>
      <c r="C24" s="132" t="s">
        <v>245</v>
      </c>
      <c r="D24" s="134">
        <v>17</v>
      </c>
      <c r="E24" s="126">
        <v>2.4305555555555556E-2</v>
      </c>
      <c r="F24" s="125">
        <f t="shared" si="1"/>
        <v>0.55902777777777779</v>
      </c>
      <c r="G24" s="34">
        <v>1.3888888888888888E-2</v>
      </c>
      <c r="H24" s="124">
        <f t="shared" si="0"/>
        <v>0.57291666666666663</v>
      </c>
      <c r="I24" s="211" t="s">
        <v>244</v>
      </c>
      <c r="J24" s="136"/>
    </row>
    <row r="25" spans="1:10" x14ac:dyDescent="0.25">
      <c r="A25" s="40">
        <v>2</v>
      </c>
      <c r="B25" s="133">
        <v>125362</v>
      </c>
      <c r="C25" s="132" t="s">
        <v>243</v>
      </c>
      <c r="D25" s="134">
        <v>4</v>
      </c>
      <c r="E25" s="126">
        <v>6.9444444444444441E-3</v>
      </c>
      <c r="F25" s="125">
        <f t="shared" si="1"/>
        <v>0.57986111111111105</v>
      </c>
      <c r="G25" s="34">
        <v>1.3888888888888888E-2</v>
      </c>
      <c r="H25" s="124">
        <f t="shared" si="0"/>
        <v>0.59374999999999989</v>
      </c>
      <c r="I25" s="212"/>
      <c r="J25" s="136"/>
    </row>
    <row r="26" spans="1:10" x14ac:dyDescent="0.25">
      <c r="A26" s="40">
        <v>3</v>
      </c>
      <c r="B26" s="133">
        <v>125565</v>
      </c>
      <c r="C26" s="132" t="s">
        <v>242</v>
      </c>
      <c r="D26" s="134">
        <v>11.5</v>
      </c>
      <c r="E26" s="126">
        <v>1.7361111111111112E-2</v>
      </c>
      <c r="F26" s="125">
        <f t="shared" si="1"/>
        <v>0.61111111111111105</v>
      </c>
      <c r="G26" s="34">
        <v>1.3888888888888888E-2</v>
      </c>
      <c r="H26" s="124">
        <f t="shared" si="0"/>
        <v>0.62499999999999989</v>
      </c>
      <c r="I26" s="212"/>
      <c r="J26" s="136"/>
    </row>
    <row r="27" spans="1:10" x14ac:dyDescent="0.25">
      <c r="A27" s="40">
        <v>4</v>
      </c>
      <c r="B27" s="135">
        <v>125195</v>
      </c>
      <c r="C27" s="132" t="s">
        <v>241</v>
      </c>
      <c r="D27" s="134">
        <v>3</v>
      </c>
      <c r="E27" s="126">
        <v>6.9444444444444441E-3</v>
      </c>
      <c r="F27" s="125">
        <f t="shared" si="1"/>
        <v>0.63194444444444431</v>
      </c>
      <c r="G27" s="34">
        <v>1.3888888888888888E-2</v>
      </c>
      <c r="H27" s="124">
        <f t="shared" si="0"/>
        <v>0.64583333333333315</v>
      </c>
      <c r="I27" s="212"/>
    </row>
    <row r="28" spans="1:10" x14ac:dyDescent="0.25">
      <c r="A28" s="40">
        <v>5</v>
      </c>
      <c r="B28" s="133">
        <v>125502</v>
      </c>
      <c r="C28" s="132" t="s">
        <v>240</v>
      </c>
      <c r="D28" s="131">
        <v>3.5</v>
      </c>
      <c r="E28" s="126">
        <v>6.9444444444444441E-3</v>
      </c>
      <c r="F28" s="125">
        <f t="shared" si="1"/>
        <v>0.65277777777777757</v>
      </c>
      <c r="G28" s="34">
        <v>1.3888888888888888E-2</v>
      </c>
      <c r="H28" s="124">
        <f t="shared" si="0"/>
        <v>0.66666666666666641</v>
      </c>
      <c r="I28" s="212"/>
      <c r="J28" s="11" t="s">
        <v>160</v>
      </c>
    </row>
    <row r="29" spans="1:10" x14ac:dyDescent="0.25">
      <c r="A29" s="40"/>
      <c r="B29" s="129" t="s">
        <v>239</v>
      </c>
      <c r="C29" s="128" t="s">
        <v>236</v>
      </c>
      <c r="D29" s="131">
        <v>7</v>
      </c>
      <c r="E29" s="126">
        <v>1.3888888888888888E-2</v>
      </c>
      <c r="F29" s="125">
        <f t="shared" si="1"/>
        <v>0.68055555555555525</v>
      </c>
      <c r="G29" s="34">
        <v>2.0833333333333332E-2</v>
      </c>
      <c r="H29" s="124">
        <f t="shared" si="0"/>
        <v>0.70138888888888862</v>
      </c>
      <c r="I29" s="130" t="s">
        <v>238</v>
      </c>
    </row>
    <row r="30" spans="1:10" x14ac:dyDescent="0.25">
      <c r="A30" s="40"/>
      <c r="B30" s="129" t="s">
        <v>237</v>
      </c>
      <c r="C30" s="128" t="s">
        <v>236</v>
      </c>
      <c r="D30" s="127"/>
      <c r="E30" s="126"/>
      <c r="F30" s="125">
        <f t="shared" si="1"/>
        <v>0.70138888888888862</v>
      </c>
      <c r="G30" s="30">
        <v>3.472222222222222E-3</v>
      </c>
      <c r="H30" s="124">
        <f t="shared" si="0"/>
        <v>0.70486111111111083</v>
      </c>
      <c r="I30" s="34" t="s">
        <v>235</v>
      </c>
    </row>
    <row r="31" spans="1:10" x14ac:dyDescent="0.25">
      <c r="D31" s="123"/>
      <c r="E31" s="48"/>
      <c r="F31" s="48"/>
      <c r="G31" s="48"/>
      <c r="H31" s="48"/>
      <c r="I31" s="49"/>
    </row>
    <row r="32" spans="1:10" x14ac:dyDescent="0.25">
      <c r="B32" s="118" t="s">
        <v>75</v>
      </c>
      <c r="C32" s="119">
        <f>H30-F16</f>
        <v>0.35416666666666641</v>
      </c>
      <c r="D32" s="118"/>
      <c r="E32" s="118"/>
      <c r="F32" s="118"/>
      <c r="G32" s="118"/>
      <c r="H32" s="122"/>
    </row>
    <row r="33" spans="2:9" x14ac:dyDescent="0.25">
      <c r="B33" s="118" t="s">
        <v>76</v>
      </c>
      <c r="C33" s="121">
        <f>SUM(E16:E30)</f>
        <v>0.14930555555555555</v>
      </c>
      <c r="D33" s="118"/>
      <c r="E33" s="120"/>
      <c r="F33" s="118"/>
      <c r="G33" s="118"/>
      <c r="H33" s="117"/>
      <c r="I33" s="56"/>
    </row>
    <row r="34" spans="2:9" x14ac:dyDescent="0.25">
      <c r="B34" s="118" t="s">
        <v>77</v>
      </c>
      <c r="C34" s="119">
        <f>SUM(G16:G30)</f>
        <v>0.20486111111111113</v>
      </c>
      <c r="D34" s="118"/>
      <c r="E34" s="118"/>
      <c r="F34" s="118"/>
      <c r="G34" s="118"/>
      <c r="H34" s="117"/>
      <c r="I34" s="57"/>
    </row>
    <row r="35" spans="2:9" s="6" customFormat="1" x14ac:dyDescent="0.25">
      <c r="B35" s="61"/>
      <c r="E35" s="7"/>
      <c r="F35" s="7"/>
      <c r="G35" s="7"/>
      <c r="H35" s="7"/>
      <c r="I35" s="7"/>
    </row>
  </sheetData>
  <mergeCells count="10">
    <mergeCell ref="I18:I21"/>
    <mergeCell ref="I24:I28"/>
    <mergeCell ref="A4:I4"/>
    <mergeCell ref="A5:I5"/>
    <mergeCell ref="A14:A15"/>
    <mergeCell ref="B14:B15"/>
    <mergeCell ref="C14:C15"/>
    <mergeCell ref="D14:D15"/>
    <mergeCell ref="E14:H14"/>
    <mergeCell ref="I14:I15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workbookViewId="0">
      <selection activeCell="C41" sqref="C41"/>
    </sheetView>
  </sheetViews>
  <sheetFormatPr defaultColWidth="10.42578125" defaultRowHeight="15.75" x14ac:dyDescent="0.25"/>
  <cols>
    <col min="1" max="1" width="4.140625" style="149" customWidth="1"/>
    <col min="2" max="2" width="26.42578125" style="149" customWidth="1"/>
    <col min="3" max="3" width="38.7109375" style="149" customWidth="1"/>
    <col min="4" max="4" width="14" style="149" customWidth="1"/>
    <col min="5" max="5" width="8.7109375" style="149" customWidth="1"/>
    <col min="6" max="6" width="11.42578125" style="149" customWidth="1"/>
    <col min="7" max="7" width="10" style="149" customWidth="1"/>
    <col min="8" max="8" width="12.42578125" style="149" customWidth="1"/>
    <col min="9" max="9" width="27.5703125" style="149" customWidth="1"/>
    <col min="10" max="21" width="5.5703125" style="149" customWidth="1"/>
    <col min="22" max="16384" width="10.42578125" style="149"/>
  </cols>
  <sheetData>
    <row r="1" spans="1:11" s="175" customFormat="1" x14ac:dyDescent="0.25">
      <c r="B1" s="177"/>
      <c r="C1" s="177"/>
      <c r="D1" s="176"/>
      <c r="F1" s="177"/>
      <c r="G1" s="177"/>
      <c r="H1" s="177"/>
      <c r="I1" s="177"/>
      <c r="J1" s="176"/>
      <c r="K1" s="176"/>
    </row>
    <row r="2" spans="1:11" s="175" customFormat="1" x14ac:dyDescent="0.25">
      <c r="B2" s="177"/>
      <c r="C2" s="177"/>
      <c r="D2" s="176"/>
      <c r="F2" s="177"/>
      <c r="G2" s="177"/>
      <c r="H2" s="177"/>
      <c r="I2" s="177"/>
      <c r="J2" s="176"/>
      <c r="K2" s="176"/>
    </row>
    <row r="3" spans="1:11" s="152" customFormat="1" x14ac:dyDescent="0.25">
      <c r="A3" s="174"/>
      <c r="B3" s="174"/>
      <c r="C3" s="174"/>
      <c r="D3" s="173"/>
      <c r="E3" s="172"/>
      <c r="F3" s="151"/>
      <c r="G3" s="151"/>
      <c r="H3" s="151"/>
      <c r="I3" s="151"/>
      <c r="J3" s="151"/>
    </row>
    <row r="4" spans="1:11" ht="15.75" customHeight="1" x14ac:dyDescent="0.25">
      <c r="A4" s="193" t="s">
        <v>42</v>
      </c>
      <c r="B4" s="193"/>
      <c r="C4" s="193"/>
      <c r="D4" s="193"/>
      <c r="E4" s="193"/>
      <c r="F4" s="193"/>
      <c r="G4" s="193"/>
      <c r="H4" s="193"/>
      <c r="I4" s="193"/>
    </row>
    <row r="5" spans="1:11" ht="15.75" customHeight="1" x14ac:dyDescent="0.25">
      <c r="A5" s="193" t="s">
        <v>247</v>
      </c>
      <c r="B5" s="193"/>
      <c r="C5" s="193"/>
      <c r="D5" s="193"/>
      <c r="E5" s="193"/>
      <c r="F5" s="193"/>
      <c r="G5" s="193"/>
      <c r="H5" s="193"/>
      <c r="I5" s="193"/>
    </row>
    <row r="6" spans="1:11" x14ac:dyDescent="0.25">
      <c r="A6" s="11" t="s">
        <v>44</v>
      </c>
      <c r="B6" s="11"/>
      <c r="C6" s="13" t="s">
        <v>45</v>
      </c>
      <c r="D6" s="11"/>
      <c r="E6" s="11"/>
      <c r="F6" s="11"/>
      <c r="G6" s="11"/>
      <c r="H6" s="11"/>
      <c r="I6" s="11"/>
    </row>
    <row r="7" spans="1:11" x14ac:dyDescent="0.25">
      <c r="A7" s="11" t="s">
        <v>46</v>
      </c>
      <c r="B7" s="11"/>
      <c r="C7" s="19" t="s">
        <v>227</v>
      </c>
      <c r="D7" s="11"/>
      <c r="E7" s="11"/>
      <c r="F7" s="11"/>
      <c r="G7" s="11"/>
      <c r="H7" s="11"/>
      <c r="I7" s="11"/>
    </row>
    <row r="8" spans="1:11" x14ac:dyDescent="0.25">
      <c r="A8" s="11" t="s">
        <v>47</v>
      </c>
      <c r="B8" s="11"/>
      <c r="C8" s="15">
        <v>45986</v>
      </c>
      <c r="D8" s="11"/>
      <c r="E8" s="11"/>
      <c r="F8" s="11"/>
      <c r="G8" s="11"/>
      <c r="H8" s="11"/>
      <c r="I8" s="11"/>
    </row>
    <row r="9" spans="1:11" x14ac:dyDescent="0.25">
      <c r="A9" s="11" t="s">
        <v>48</v>
      </c>
      <c r="B9" s="11"/>
      <c r="C9" s="13" t="s">
        <v>228</v>
      </c>
      <c r="D9" s="11"/>
      <c r="E9" s="11"/>
      <c r="F9" s="11"/>
      <c r="G9" s="11"/>
      <c r="H9" s="11"/>
      <c r="I9" s="11"/>
    </row>
    <row r="10" spans="1:11" x14ac:dyDescent="0.25">
      <c r="A10" s="149" t="s">
        <v>49</v>
      </c>
      <c r="B10" s="11"/>
      <c r="C10" s="74">
        <f>SUM(D16:D35)</f>
        <v>76</v>
      </c>
    </row>
    <row r="11" spans="1:11" x14ac:dyDescent="0.25">
      <c r="A11" s="149" t="s">
        <v>50</v>
      </c>
      <c r="B11" s="11"/>
      <c r="C11" s="13" t="s">
        <v>51</v>
      </c>
    </row>
    <row r="12" spans="1:11" x14ac:dyDescent="0.25">
      <c r="A12" s="170" t="s">
        <v>52</v>
      </c>
      <c r="B12" s="18"/>
      <c r="C12" s="137">
        <v>1000</v>
      </c>
      <c r="D12" s="171"/>
      <c r="F12" s="171"/>
      <c r="G12" s="170"/>
      <c r="H12" s="170"/>
      <c r="I12" s="170"/>
    </row>
    <row r="13" spans="1:11" x14ac:dyDescent="0.25">
      <c r="H13" s="11" t="s">
        <v>165</v>
      </c>
    </row>
    <row r="14" spans="1:11" x14ac:dyDescent="0.25">
      <c r="A14" s="217" t="s">
        <v>55</v>
      </c>
      <c r="B14" s="219" t="s">
        <v>56</v>
      </c>
      <c r="C14" s="221" t="s">
        <v>57</v>
      </c>
      <c r="D14" s="219" t="s">
        <v>58</v>
      </c>
      <c r="E14" s="219" t="s">
        <v>59</v>
      </c>
      <c r="F14" s="219"/>
      <c r="G14" s="219"/>
      <c r="H14" s="219"/>
      <c r="I14" s="219" t="s">
        <v>60</v>
      </c>
    </row>
    <row r="15" spans="1:11" ht="31.5" x14ac:dyDescent="0.25">
      <c r="A15" s="218"/>
      <c r="B15" s="220"/>
      <c r="C15" s="222"/>
      <c r="D15" s="223"/>
      <c r="E15" s="169" t="s">
        <v>179</v>
      </c>
      <c r="F15" s="169" t="s">
        <v>180</v>
      </c>
      <c r="G15" s="169" t="s">
        <v>63</v>
      </c>
      <c r="H15" s="169" t="s">
        <v>64</v>
      </c>
      <c r="I15" s="219"/>
    </row>
    <row r="16" spans="1:11" x14ac:dyDescent="0.25">
      <c r="A16" s="22">
        <v>1</v>
      </c>
      <c r="B16" s="133">
        <v>123060</v>
      </c>
      <c r="C16" s="132" t="s">
        <v>256</v>
      </c>
      <c r="D16" s="162" t="s">
        <v>195</v>
      </c>
      <c r="E16" s="126" t="s">
        <v>195</v>
      </c>
      <c r="F16" s="161">
        <v>0.3576388888888889</v>
      </c>
      <c r="G16" s="30">
        <v>6.9444444444444441E-3</v>
      </c>
      <c r="H16" s="160">
        <f t="shared" ref="H16:H35" si="0">F16+G16</f>
        <v>0.36458333333333331</v>
      </c>
      <c r="I16" s="213" t="s">
        <v>73</v>
      </c>
    </row>
    <row r="17" spans="1:10" x14ac:dyDescent="0.25">
      <c r="A17" s="22">
        <v>2</v>
      </c>
      <c r="B17" s="133">
        <v>123298</v>
      </c>
      <c r="C17" s="132" t="s">
        <v>255</v>
      </c>
      <c r="D17" s="162">
        <v>3</v>
      </c>
      <c r="E17" s="126">
        <v>6.9444444444444441E-3</v>
      </c>
      <c r="F17" s="161">
        <f t="shared" ref="F17:F35" si="1">H16+E17</f>
        <v>0.37152777777777773</v>
      </c>
      <c r="G17" s="34">
        <v>6.9444444444444441E-3</v>
      </c>
      <c r="H17" s="160">
        <f t="shared" si="0"/>
        <v>0.37847222222222215</v>
      </c>
      <c r="I17" s="214"/>
    </row>
    <row r="18" spans="1:10" x14ac:dyDescent="0.25">
      <c r="A18" s="22">
        <v>3</v>
      </c>
      <c r="B18" s="133">
        <v>125413</v>
      </c>
      <c r="C18" s="132" t="s">
        <v>250</v>
      </c>
      <c r="D18" s="162">
        <v>11.5</v>
      </c>
      <c r="E18" s="126">
        <v>1.7361111111111112E-2</v>
      </c>
      <c r="F18" s="161">
        <f t="shared" si="1"/>
        <v>0.39583333333333326</v>
      </c>
      <c r="G18" s="34">
        <v>6.9444444444444441E-3</v>
      </c>
      <c r="H18" s="160">
        <f t="shared" si="0"/>
        <v>0.40277777777777768</v>
      </c>
      <c r="I18" s="214"/>
    </row>
    <row r="19" spans="1:10" x14ac:dyDescent="0.25">
      <c r="A19" s="22"/>
      <c r="B19" s="133" t="s">
        <v>237</v>
      </c>
      <c r="C19" s="132" t="s">
        <v>236</v>
      </c>
      <c r="D19" s="162">
        <v>9</v>
      </c>
      <c r="E19" s="126">
        <v>1.3888888888888888E-2</v>
      </c>
      <c r="F19" s="161">
        <f t="shared" si="1"/>
        <v>0.41666666666666657</v>
      </c>
      <c r="G19" s="34">
        <v>3.472222222222222E-3</v>
      </c>
      <c r="H19" s="160">
        <f t="shared" si="0"/>
        <v>0.42013888888888878</v>
      </c>
      <c r="I19" s="168" t="s">
        <v>235</v>
      </c>
    </row>
    <row r="20" spans="1:10" x14ac:dyDescent="0.25">
      <c r="A20" s="22"/>
      <c r="B20" s="133" t="s">
        <v>239</v>
      </c>
      <c r="C20" s="132" t="s">
        <v>236</v>
      </c>
      <c r="D20" s="162" t="s">
        <v>195</v>
      </c>
      <c r="E20" s="126">
        <v>0</v>
      </c>
      <c r="F20" s="161">
        <f t="shared" si="1"/>
        <v>0.42013888888888878</v>
      </c>
      <c r="G20" s="34">
        <v>1.3888888888888888E-2</v>
      </c>
      <c r="H20" s="160">
        <f t="shared" si="0"/>
        <v>0.43402777777777768</v>
      </c>
      <c r="I20" s="167" t="s">
        <v>257</v>
      </c>
    </row>
    <row r="21" spans="1:10" x14ac:dyDescent="0.25">
      <c r="A21" s="22"/>
      <c r="B21" s="133"/>
      <c r="C21" s="132"/>
      <c r="D21" s="162" t="s">
        <v>195</v>
      </c>
      <c r="E21" s="126">
        <v>0</v>
      </c>
      <c r="F21" s="161">
        <f t="shared" si="1"/>
        <v>0.43402777777777768</v>
      </c>
      <c r="G21" s="34">
        <v>2.0833333333333332E-2</v>
      </c>
      <c r="H21" s="160">
        <f t="shared" si="0"/>
        <v>0.45486111111111099</v>
      </c>
      <c r="I21" s="167" t="s">
        <v>249</v>
      </c>
    </row>
    <row r="22" spans="1:10" x14ac:dyDescent="0.25">
      <c r="A22" s="22"/>
      <c r="B22" s="133" t="s">
        <v>239</v>
      </c>
      <c r="C22" s="132" t="s">
        <v>236</v>
      </c>
      <c r="D22" s="162">
        <v>0.5</v>
      </c>
      <c r="E22" s="126">
        <v>3.472222222222222E-3</v>
      </c>
      <c r="F22" s="161">
        <f t="shared" si="1"/>
        <v>0.4583333333333332</v>
      </c>
      <c r="G22" s="34">
        <v>2.7777777777777776E-2</v>
      </c>
      <c r="H22" s="160">
        <f t="shared" si="0"/>
        <v>0.48611111111111099</v>
      </c>
      <c r="I22" s="166" t="s">
        <v>68</v>
      </c>
      <c r="J22" s="11" t="s">
        <v>68</v>
      </c>
    </row>
    <row r="23" spans="1:10" x14ac:dyDescent="0.25">
      <c r="A23" s="22">
        <v>1</v>
      </c>
      <c r="B23" s="133">
        <v>125413</v>
      </c>
      <c r="C23" s="132" t="s">
        <v>250</v>
      </c>
      <c r="D23" s="162">
        <v>11</v>
      </c>
      <c r="E23" s="126">
        <v>1.7361111111111112E-2</v>
      </c>
      <c r="F23" s="161">
        <f t="shared" si="1"/>
        <v>0.5034722222222221</v>
      </c>
      <c r="G23" s="34">
        <v>6.9444444444444441E-3</v>
      </c>
      <c r="H23" s="160">
        <f t="shared" si="0"/>
        <v>0.51041666666666652</v>
      </c>
      <c r="I23" s="215" t="s">
        <v>248</v>
      </c>
      <c r="J23" s="136"/>
    </row>
    <row r="24" spans="1:10" x14ac:dyDescent="0.25">
      <c r="A24" s="22">
        <v>2</v>
      </c>
      <c r="B24" s="133">
        <v>125499</v>
      </c>
      <c r="C24" s="132" t="s">
        <v>251</v>
      </c>
      <c r="D24" s="162">
        <v>2</v>
      </c>
      <c r="E24" s="126">
        <v>3.472222222222222E-3</v>
      </c>
      <c r="F24" s="161">
        <f t="shared" si="1"/>
        <v>0.51388888888888873</v>
      </c>
      <c r="G24" s="34">
        <v>6.9444444444444441E-3</v>
      </c>
      <c r="H24" s="160">
        <f t="shared" si="0"/>
        <v>0.52083333333333315</v>
      </c>
      <c r="I24" s="215"/>
      <c r="J24" s="136"/>
    </row>
    <row r="25" spans="1:10" x14ac:dyDescent="0.25">
      <c r="A25" s="22">
        <v>3</v>
      </c>
      <c r="B25" s="133">
        <v>123060</v>
      </c>
      <c r="C25" s="132" t="s">
        <v>256</v>
      </c>
      <c r="D25" s="162">
        <v>9</v>
      </c>
      <c r="E25" s="126">
        <v>1.3888888888888888E-2</v>
      </c>
      <c r="F25" s="161">
        <f t="shared" si="1"/>
        <v>0.53472222222222199</v>
      </c>
      <c r="G25" s="34">
        <v>1.3888888888888888E-2</v>
      </c>
      <c r="H25" s="160">
        <f t="shared" si="0"/>
        <v>0.54861111111111083</v>
      </c>
      <c r="I25" s="215" t="s">
        <v>244</v>
      </c>
      <c r="J25" s="136"/>
    </row>
    <row r="26" spans="1:10" x14ac:dyDescent="0.25">
      <c r="A26" s="22">
        <v>4</v>
      </c>
      <c r="B26" s="133">
        <v>123298</v>
      </c>
      <c r="C26" s="132" t="s">
        <v>255</v>
      </c>
      <c r="D26" s="162">
        <v>3</v>
      </c>
      <c r="E26" s="126">
        <v>6.9444444444444441E-3</v>
      </c>
      <c r="F26" s="161">
        <f t="shared" si="1"/>
        <v>0.55555555555555525</v>
      </c>
      <c r="G26" s="34">
        <v>1.3888888888888888E-2</v>
      </c>
      <c r="H26" s="160">
        <f t="shared" si="0"/>
        <v>0.56944444444444409</v>
      </c>
      <c r="I26" s="215"/>
      <c r="J26" s="136"/>
    </row>
    <row r="27" spans="1:10" x14ac:dyDescent="0.25">
      <c r="A27" s="22">
        <v>5</v>
      </c>
      <c r="B27" s="133">
        <v>101721</v>
      </c>
      <c r="C27" s="132" t="s">
        <v>255</v>
      </c>
      <c r="D27" s="162">
        <v>0.5</v>
      </c>
      <c r="E27" s="126">
        <v>3.472222222222222E-3</v>
      </c>
      <c r="F27" s="161">
        <f t="shared" si="1"/>
        <v>0.5729166666666663</v>
      </c>
      <c r="G27" s="34">
        <v>1.0416666666666666E-2</v>
      </c>
      <c r="H27" s="160">
        <f t="shared" si="0"/>
        <v>0.58333333333333293</v>
      </c>
      <c r="I27" s="215"/>
      <c r="J27" s="136"/>
    </row>
    <row r="28" spans="1:10" x14ac:dyDescent="0.25">
      <c r="A28" s="22">
        <v>6</v>
      </c>
      <c r="B28" s="133">
        <v>101720</v>
      </c>
      <c r="C28" s="132" t="s">
        <v>255</v>
      </c>
      <c r="D28" s="162">
        <v>0.5</v>
      </c>
      <c r="E28" s="126">
        <v>3.472222222222222E-3</v>
      </c>
      <c r="F28" s="161">
        <f t="shared" si="1"/>
        <v>0.58680555555555514</v>
      </c>
      <c r="G28" s="34">
        <v>3.472222222222222E-3</v>
      </c>
      <c r="H28" s="160">
        <f t="shared" si="0"/>
        <v>0.59027777777777735</v>
      </c>
      <c r="I28" s="215"/>
      <c r="J28" s="136"/>
    </row>
    <row r="29" spans="1:10" x14ac:dyDescent="0.25">
      <c r="A29" s="22">
        <v>7</v>
      </c>
      <c r="B29" s="133">
        <v>125252</v>
      </c>
      <c r="C29" s="132" t="s">
        <v>254</v>
      </c>
      <c r="D29" s="162">
        <v>2.5</v>
      </c>
      <c r="E29" s="126">
        <v>6.9444444444444441E-3</v>
      </c>
      <c r="F29" s="161">
        <f t="shared" si="1"/>
        <v>0.59722222222222177</v>
      </c>
      <c r="G29" s="34">
        <v>1.3888888888888888E-2</v>
      </c>
      <c r="H29" s="160">
        <f t="shared" si="0"/>
        <v>0.61111111111111061</v>
      </c>
      <c r="I29" s="215"/>
      <c r="J29" s="136"/>
    </row>
    <row r="30" spans="1:10" x14ac:dyDescent="0.25">
      <c r="A30" s="22">
        <v>8</v>
      </c>
      <c r="B30" s="133">
        <v>125080</v>
      </c>
      <c r="C30" s="132" t="s">
        <v>253</v>
      </c>
      <c r="D30" s="162">
        <v>3</v>
      </c>
      <c r="E30" s="126">
        <v>6.9444444444444441E-3</v>
      </c>
      <c r="F30" s="161">
        <f t="shared" si="1"/>
        <v>0.61805555555555503</v>
      </c>
      <c r="G30" s="34">
        <v>1.3888888888888888E-2</v>
      </c>
      <c r="H30" s="160">
        <f t="shared" si="0"/>
        <v>0.63194444444444386</v>
      </c>
      <c r="I30" s="215"/>
      <c r="J30" s="136"/>
    </row>
    <row r="31" spans="1:10" x14ac:dyDescent="0.25">
      <c r="A31" s="22">
        <v>9</v>
      </c>
      <c r="B31" s="133">
        <v>125026</v>
      </c>
      <c r="C31" s="132" t="s">
        <v>252</v>
      </c>
      <c r="D31" s="162">
        <v>4</v>
      </c>
      <c r="E31" s="126">
        <v>3.472222222222222E-3</v>
      </c>
      <c r="F31" s="161">
        <f t="shared" si="1"/>
        <v>0.63541666666666607</v>
      </c>
      <c r="G31" s="34">
        <v>1.3888888888888888E-2</v>
      </c>
      <c r="H31" s="160">
        <f t="shared" si="0"/>
        <v>0.64930555555555491</v>
      </c>
      <c r="I31" s="215"/>
      <c r="J31" s="136"/>
    </row>
    <row r="32" spans="1:10" x14ac:dyDescent="0.25">
      <c r="A32" s="22">
        <v>10</v>
      </c>
      <c r="B32" s="133">
        <v>125499</v>
      </c>
      <c r="C32" s="132" t="s">
        <v>251</v>
      </c>
      <c r="D32" s="162">
        <v>6</v>
      </c>
      <c r="E32" s="126">
        <v>1.0416666666666666E-2</v>
      </c>
      <c r="F32" s="161">
        <f t="shared" si="1"/>
        <v>0.65972222222222154</v>
      </c>
      <c r="G32" s="34">
        <v>6.9444444444444441E-3</v>
      </c>
      <c r="H32" s="160">
        <f t="shared" si="0"/>
        <v>0.66666666666666596</v>
      </c>
      <c r="I32" s="212" t="s">
        <v>73</v>
      </c>
      <c r="J32" s="136"/>
    </row>
    <row r="33" spans="1:10" x14ac:dyDescent="0.25">
      <c r="A33" s="22">
        <v>11</v>
      </c>
      <c r="B33" s="133">
        <v>125413</v>
      </c>
      <c r="C33" s="132" t="s">
        <v>250</v>
      </c>
      <c r="D33" s="162">
        <v>2</v>
      </c>
      <c r="E33" s="126">
        <v>3.472222222222222E-3</v>
      </c>
      <c r="F33" s="161">
        <f t="shared" si="1"/>
        <v>0.67013888888888817</v>
      </c>
      <c r="G33" s="34">
        <v>6.9444444444444441E-3</v>
      </c>
      <c r="H33" s="160">
        <f t="shared" si="0"/>
        <v>0.67708333333333259</v>
      </c>
      <c r="I33" s="216"/>
      <c r="J33" s="11" t="s">
        <v>160</v>
      </c>
    </row>
    <row r="34" spans="1:10" x14ac:dyDescent="0.25">
      <c r="A34" s="22"/>
      <c r="B34" s="164" t="s">
        <v>239</v>
      </c>
      <c r="C34" s="163" t="s">
        <v>236</v>
      </c>
      <c r="D34" s="165">
        <v>8.5</v>
      </c>
      <c r="E34" s="126">
        <v>1.3888888888888888E-2</v>
      </c>
      <c r="F34" s="161">
        <f t="shared" si="1"/>
        <v>0.69097222222222143</v>
      </c>
      <c r="G34" s="34">
        <v>2.7777777777777776E-2</v>
      </c>
      <c r="H34" s="160">
        <f t="shared" si="0"/>
        <v>0.71874999999999922</v>
      </c>
      <c r="I34" s="130" t="s">
        <v>238</v>
      </c>
    </row>
    <row r="35" spans="1:10" x14ac:dyDescent="0.25">
      <c r="A35" s="22"/>
      <c r="B35" s="164" t="s">
        <v>237</v>
      </c>
      <c r="C35" s="163" t="s">
        <v>236</v>
      </c>
      <c r="D35" s="162" t="s">
        <v>195</v>
      </c>
      <c r="E35" s="126">
        <v>0</v>
      </c>
      <c r="F35" s="161">
        <f t="shared" si="1"/>
        <v>0.71874999999999922</v>
      </c>
      <c r="G35" s="30">
        <v>3.472222222222222E-3</v>
      </c>
      <c r="H35" s="160">
        <f t="shared" si="0"/>
        <v>0.72222222222222143</v>
      </c>
      <c r="I35" s="34" t="s">
        <v>235</v>
      </c>
    </row>
    <row r="36" spans="1:10" x14ac:dyDescent="0.25">
      <c r="A36" s="11"/>
      <c r="B36" s="11"/>
      <c r="C36" s="11"/>
      <c r="D36" s="123"/>
      <c r="E36" s="48"/>
      <c r="F36" s="48"/>
      <c r="G36" s="48"/>
      <c r="H36" s="48"/>
      <c r="I36" s="159"/>
    </row>
    <row r="37" spans="1:10" x14ac:dyDescent="0.25">
      <c r="A37" s="11"/>
      <c r="B37" s="118" t="s">
        <v>75</v>
      </c>
      <c r="C37" s="119">
        <f>H35-F16</f>
        <v>0.36458333333333254</v>
      </c>
      <c r="D37" s="118"/>
      <c r="E37" s="118"/>
      <c r="F37" s="118"/>
      <c r="G37" s="118"/>
      <c r="H37" s="122"/>
    </row>
    <row r="38" spans="1:10" x14ac:dyDescent="0.25">
      <c r="A38" s="11"/>
      <c r="B38" s="118" t="s">
        <v>76</v>
      </c>
      <c r="C38" s="121">
        <f>SUM(E16:E35)</f>
        <v>0.13541666666666669</v>
      </c>
      <c r="D38" s="158"/>
      <c r="E38" s="120"/>
      <c r="F38" s="118"/>
      <c r="G38" s="118"/>
      <c r="H38" s="117"/>
      <c r="I38" s="156"/>
    </row>
    <row r="39" spans="1:10" x14ac:dyDescent="0.25">
      <c r="A39" s="11"/>
      <c r="B39" s="118" t="s">
        <v>77</v>
      </c>
      <c r="C39" s="121">
        <f>SUM(G16:G35)</f>
        <v>0.22916666666666669</v>
      </c>
      <c r="D39" s="158"/>
      <c r="E39" s="118"/>
      <c r="F39" s="118"/>
      <c r="G39" s="118"/>
      <c r="H39" s="117"/>
      <c r="I39" s="157"/>
    </row>
    <row r="40" spans="1:10" x14ac:dyDescent="0.25">
      <c r="A40" s="11"/>
      <c r="B40" s="155"/>
      <c r="C40" s="155"/>
      <c r="D40" s="11"/>
      <c r="E40" s="153"/>
      <c r="F40" s="153"/>
      <c r="G40" s="153"/>
      <c r="H40" s="153"/>
      <c r="I40" s="156"/>
    </row>
    <row r="41" spans="1:10" x14ac:dyDescent="0.25">
      <c r="A41" s="11"/>
      <c r="B41" s="155"/>
      <c r="C41" s="154"/>
      <c r="D41" s="11"/>
      <c r="E41" s="153"/>
      <c r="F41" s="153"/>
      <c r="G41" s="153"/>
      <c r="H41" s="153"/>
    </row>
    <row r="42" spans="1:10" s="151" customFormat="1" x14ac:dyDescent="0.25">
      <c r="A42" s="6"/>
      <c r="B42" s="61"/>
      <c r="C42" s="6"/>
      <c r="D42" s="6"/>
      <c r="E42" s="7"/>
      <c r="F42" s="7"/>
      <c r="G42" s="7"/>
      <c r="H42" s="7"/>
      <c r="I42" s="152"/>
    </row>
    <row r="43" spans="1:10" x14ac:dyDescent="0.25">
      <c r="A43" s="11"/>
      <c r="B43" s="150"/>
      <c r="C43" s="11"/>
      <c r="D43" s="11"/>
      <c r="E43" s="11"/>
      <c r="F43" s="11"/>
      <c r="G43" s="11"/>
      <c r="H43" s="11"/>
    </row>
  </sheetData>
  <mergeCells count="12">
    <mergeCell ref="I16:I18"/>
    <mergeCell ref="I23:I24"/>
    <mergeCell ref="I25:I31"/>
    <mergeCell ref="I32:I33"/>
    <mergeCell ref="A4:I4"/>
    <mergeCell ref="A5:I5"/>
    <mergeCell ref="A14:A15"/>
    <mergeCell ref="B14:B15"/>
    <mergeCell ref="C14:C15"/>
    <mergeCell ref="D14:D15"/>
    <mergeCell ref="E14:H14"/>
    <mergeCell ref="I14:I15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C40" sqref="C40"/>
    </sheetView>
  </sheetViews>
  <sheetFormatPr defaultColWidth="10.42578125" defaultRowHeight="15" x14ac:dyDescent="0.25"/>
  <cols>
    <col min="1" max="1" width="4.140625" style="11" customWidth="1"/>
    <col min="2" max="2" width="26.28515625" style="11" customWidth="1"/>
    <col min="3" max="3" width="33.42578125" style="11" bestFit="1" customWidth="1"/>
    <col min="4" max="4" width="14" style="11" customWidth="1"/>
    <col min="5" max="5" width="8.7109375" style="11" customWidth="1"/>
    <col min="6" max="7" width="10" style="11" customWidth="1"/>
    <col min="8" max="8" width="12.42578125" style="11" customWidth="1"/>
    <col min="9" max="9" width="30.7109375" style="11" customWidth="1"/>
    <col min="10" max="10" width="67.7109375" style="11" customWidth="1"/>
    <col min="11" max="11" width="6.5703125" style="11" customWidth="1"/>
    <col min="12" max="13" width="5.5703125" style="11" customWidth="1"/>
    <col min="14" max="16384" width="10.42578125" style="11"/>
  </cols>
  <sheetData>
    <row r="1" spans="1:10" s="141" customFormat="1" x14ac:dyDescent="0.25">
      <c r="B1" s="142"/>
      <c r="C1" s="142"/>
      <c r="D1" s="143"/>
      <c r="F1" s="142"/>
      <c r="G1" s="142"/>
      <c r="H1" s="142"/>
      <c r="I1" s="142"/>
    </row>
    <row r="2" spans="1:10" s="7" customFormat="1" x14ac:dyDescent="0.25">
      <c r="A2" s="140"/>
      <c r="B2" s="140"/>
      <c r="C2" s="140"/>
      <c r="D2" s="139"/>
      <c r="E2" s="138"/>
      <c r="F2" s="6"/>
      <c r="G2" s="6"/>
      <c r="H2" s="6"/>
      <c r="I2" s="6"/>
    </row>
    <row r="3" spans="1:10" x14ac:dyDescent="0.25">
      <c r="A3" s="193" t="s">
        <v>42</v>
      </c>
      <c r="B3" s="193"/>
      <c r="C3" s="193"/>
      <c r="D3" s="193"/>
      <c r="E3" s="193"/>
      <c r="F3" s="193"/>
      <c r="G3" s="193"/>
      <c r="H3" s="193"/>
      <c r="I3" s="193"/>
    </row>
    <row r="4" spans="1:10" x14ac:dyDescent="0.25">
      <c r="A4" s="193" t="s">
        <v>267</v>
      </c>
      <c r="B4" s="193"/>
      <c r="C4" s="193"/>
      <c r="D4" s="193"/>
      <c r="E4" s="193"/>
      <c r="F4" s="193"/>
      <c r="G4" s="193"/>
      <c r="H4" s="193"/>
      <c r="I4" s="193"/>
    </row>
    <row r="5" spans="1:10" x14ac:dyDescent="0.25">
      <c r="A5" s="11" t="s">
        <v>44</v>
      </c>
      <c r="C5" s="13" t="s">
        <v>45</v>
      </c>
    </row>
    <row r="6" spans="1:10" x14ac:dyDescent="0.25">
      <c r="A6" s="11" t="s">
        <v>46</v>
      </c>
      <c r="C6" s="19" t="s">
        <v>229</v>
      </c>
    </row>
    <row r="7" spans="1:10" x14ac:dyDescent="0.25">
      <c r="A7" s="11" t="s">
        <v>47</v>
      </c>
      <c r="C7" s="15"/>
    </row>
    <row r="8" spans="1:10" x14ac:dyDescent="0.25">
      <c r="A8" s="11" t="s">
        <v>48</v>
      </c>
      <c r="C8" s="13" t="s">
        <v>228</v>
      </c>
    </row>
    <row r="9" spans="1:10" x14ac:dyDescent="0.25">
      <c r="A9" s="11" t="s">
        <v>49</v>
      </c>
      <c r="C9" s="116">
        <f>SUM(D15:D33)</f>
        <v>82.5</v>
      </c>
    </row>
    <row r="10" spans="1:10" x14ac:dyDescent="0.25">
      <c r="A10" s="11" t="s">
        <v>50</v>
      </c>
      <c r="C10" s="13" t="s">
        <v>51</v>
      </c>
    </row>
    <row r="11" spans="1:10" x14ac:dyDescent="0.25">
      <c r="A11" s="18" t="s">
        <v>52</v>
      </c>
      <c r="B11" s="18"/>
      <c r="C11" s="137">
        <v>1000</v>
      </c>
      <c r="D11" s="19"/>
      <c r="E11" s="19"/>
      <c r="F11" s="18"/>
      <c r="G11" s="18"/>
      <c r="H11" s="18"/>
      <c r="I11" s="18"/>
    </row>
    <row r="12" spans="1:10" x14ac:dyDescent="0.25">
      <c r="H12" s="11" t="s">
        <v>79</v>
      </c>
    </row>
    <row r="13" spans="1:10" x14ac:dyDescent="0.25">
      <c r="A13" s="194" t="s">
        <v>55</v>
      </c>
      <c r="B13" s="196" t="s">
        <v>56</v>
      </c>
      <c r="C13" s="198" t="s">
        <v>57</v>
      </c>
      <c r="D13" s="196" t="s">
        <v>58</v>
      </c>
      <c r="E13" s="196" t="s">
        <v>59</v>
      </c>
      <c r="F13" s="196"/>
      <c r="G13" s="196"/>
      <c r="H13" s="196"/>
      <c r="I13" s="196" t="s">
        <v>60</v>
      </c>
    </row>
    <row r="14" spans="1:10" ht="30" x14ac:dyDescent="0.25">
      <c r="A14" s="195"/>
      <c r="B14" s="197"/>
      <c r="C14" s="199"/>
      <c r="D14" s="200"/>
      <c r="E14" s="23" t="s">
        <v>179</v>
      </c>
      <c r="F14" s="23" t="s">
        <v>180</v>
      </c>
      <c r="G14" s="23" t="s">
        <v>63</v>
      </c>
      <c r="H14" s="23" t="s">
        <v>64</v>
      </c>
      <c r="I14" s="196"/>
    </row>
    <row r="15" spans="1:10" x14ac:dyDescent="0.25">
      <c r="A15" s="22"/>
      <c r="B15" s="129" t="s">
        <v>237</v>
      </c>
      <c r="C15" s="128" t="s">
        <v>236</v>
      </c>
      <c r="D15" s="127"/>
      <c r="E15" s="126"/>
      <c r="F15" s="125">
        <v>0.35069444444444442</v>
      </c>
      <c r="G15" s="30">
        <v>3.472222222222222E-3</v>
      </c>
      <c r="H15" s="124">
        <f t="shared" ref="H15:H33" si="0">F15+G15</f>
        <v>0.35416666666666663</v>
      </c>
      <c r="I15" s="34" t="s">
        <v>235</v>
      </c>
    </row>
    <row r="16" spans="1:10" ht="45" x14ac:dyDescent="0.25">
      <c r="A16" s="40"/>
      <c r="B16" s="129" t="s">
        <v>239</v>
      </c>
      <c r="C16" s="128" t="s">
        <v>236</v>
      </c>
      <c r="D16" s="127" t="s">
        <v>195</v>
      </c>
      <c r="E16" s="126">
        <v>0</v>
      </c>
      <c r="F16" s="125">
        <f t="shared" ref="F16:F33" si="1">H15+E16</f>
        <v>0.35416666666666663</v>
      </c>
      <c r="G16" s="34">
        <v>2.7777777777777776E-2</v>
      </c>
      <c r="H16" s="124">
        <f t="shared" si="0"/>
        <v>0.38194444444444442</v>
      </c>
      <c r="I16" s="129" t="s">
        <v>246</v>
      </c>
      <c r="J16" s="11" t="s">
        <v>68</v>
      </c>
    </row>
    <row r="17" spans="1:10" x14ac:dyDescent="0.25">
      <c r="A17" s="40">
        <v>1</v>
      </c>
      <c r="B17" s="133">
        <v>127276</v>
      </c>
      <c r="C17" s="132" t="s">
        <v>259</v>
      </c>
      <c r="D17" s="131">
        <v>14</v>
      </c>
      <c r="E17" s="126">
        <v>2.0833333333333332E-2</v>
      </c>
      <c r="F17" s="125">
        <f t="shared" si="1"/>
        <v>0.40277777777777773</v>
      </c>
      <c r="G17" s="34">
        <v>1.3888888888888888E-2</v>
      </c>
      <c r="H17" s="124">
        <f t="shared" si="0"/>
        <v>0.41666666666666663</v>
      </c>
      <c r="I17" s="208" t="s">
        <v>238</v>
      </c>
    </row>
    <row r="18" spans="1:10" x14ac:dyDescent="0.25">
      <c r="A18" s="40">
        <v>2</v>
      </c>
      <c r="B18" s="133">
        <v>127427</v>
      </c>
      <c r="C18" s="132" t="s">
        <v>260</v>
      </c>
      <c r="D18" s="131">
        <v>2</v>
      </c>
      <c r="E18" s="126">
        <v>6.9444444444444441E-3</v>
      </c>
      <c r="F18" s="125">
        <f t="shared" si="1"/>
        <v>0.42361111111111105</v>
      </c>
      <c r="G18" s="34">
        <v>1.3888888888888888E-2</v>
      </c>
      <c r="H18" s="124">
        <f t="shared" si="0"/>
        <v>0.43749999999999994</v>
      </c>
      <c r="I18" s="209"/>
    </row>
    <row r="19" spans="1:10" x14ac:dyDescent="0.25">
      <c r="A19" s="40">
        <v>3</v>
      </c>
      <c r="B19" s="133">
        <v>127091</v>
      </c>
      <c r="C19" s="132" t="s">
        <v>266</v>
      </c>
      <c r="D19" s="131">
        <v>1.5</v>
      </c>
      <c r="E19" s="126">
        <v>3.472222222222222E-3</v>
      </c>
      <c r="F19" s="125">
        <f t="shared" si="1"/>
        <v>0.44097222222222215</v>
      </c>
      <c r="G19" s="34">
        <v>1.3888888888888888E-2</v>
      </c>
      <c r="H19" s="124">
        <f t="shared" si="0"/>
        <v>0.45486111111111105</v>
      </c>
      <c r="I19" s="210"/>
    </row>
    <row r="20" spans="1:10" x14ac:dyDescent="0.25">
      <c r="A20" s="40"/>
      <c r="B20" s="129" t="s">
        <v>237</v>
      </c>
      <c r="C20" s="128" t="s">
        <v>236</v>
      </c>
      <c r="D20" s="127">
        <v>16</v>
      </c>
      <c r="E20" s="126">
        <v>2.7777777777777776E-2</v>
      </c>
      <c r="F20" s="125">
        <f t="shared" si="1"/>
        <v>0.48263888888888884</v>
      </c>
      <c r="G20" s="30">
        <v>3.472222222222222E-3</v>
      </c>
      <c r="H20" s="124">
        <f t="shared" si="0"/>
        <v>0.48611111111111105</v>
      </c>
      <c r="I20" s="34" t="s">
        <v>235</v>
      </c>
    </row>
    <row r="21" spans="1:10" x14ac:dyDescent="0.25">
      <c r="A21" s="40"/>
      <c r="B21" s="129" t="s">
        <v>239</v>
      </c>
      <c r="C21" s="128" t="s">
        <v>236</v>
      </c>
      <c r="D21" s="127" t="s">
        <v>195</v>
      </c>
      <c r="E21" s="126">
        <v>0</v>
      </c>
      <c r="F21" s="125">
        <f t="shared" si="1"/>
        <v>0.48611111111111105</v>
      </c>
      <c r="G21" s="34">
        <v>2.7777777777777776E-2</v>
      </c>
      <c r="H21" s="124">
        <f t="shared" si="0"/>
        <v>0.51388888888888884</v>
      </c>
      <c r="I21" s="128" t="s">
        <v>68</v>
      </c>
    </row>
    <row r="22" spans="1:10" x14ac:dyDescent="0.25">
      <c r="A22" s="40">
        <v>1</v>
      </c>
      <c r="B22" s="133">
        <v>127276</v>
      </c>
      <c r="C22" s="132" t="s">
        <v>259</v>
      </c>
      <c r="D22" s="131">
        <v>14</v>
      </c>
      <c r="E22" s="126">
        <v>2.0833333333333332E-2</v>
      </c>
      <c r="F22" s="125">
        <f t="shared" si="1"/>
        <v>0.53472222222222221</v>
      </c>
      <c r="G22" s="34">
        <v>6.9444444444444441E-3</v>
      </c>
      <c r="H22" s="124">
        <f t="shared" si="0"/>
        <v>0.54166666666666663</v>
      </c>
      <c r="I22" s="215" t="s">
        <v>248</v>
      </c>
      <c r="J22" s="145"/>
    </row>
    <row r="23" spans="1:10" x14ac:dyDescent="0.25">
      <c r="A23" s="40">
        <f t="shared" ref="A23:A31" si="2">A22+1</f>
        <v>2</v>
      </c>
      <c r="B23" s="133">
        <v>127427</v>
      </c>
      <c r="C23" s="132" t="s">
        <v>260</v>
      </c>
      <c r="D23" s="131">
        <v>2</v>
      </c>
      <c r="E23" s="126">
        <v>6.9444444444444441E-3</v>
      </c>
      <c r="F23" s="125">
        <f t="shared" si="1"/>
        <v>0.54861111111111105</v>
      </c>
      <c r="G23" s="34">
        <v>6.9444444444444441E-3</v>
      </c>
      <c r="H23" s="124">
        <f t="shared" si="0"/>
        <v>0.55555555555555547</v>
      </c>
      <c r="I23" s="215"/>
      <c r="J23" s="145"/>
    </row>
    <row r="24" spans="1:10" x14ac:dyDescent="0.25">
      <c r="A24" s="40">
        <f t="shared" si="2"/>
        <v>3</v>
      </c>
      <c r="B24" s="133">
        <v>127091</v>
      </c>
      <c r="C24" s="132" t="s">
        <v>266</v>
      </c>
      <c r="D24" s="131">
        <v>1.5</v>
      </c>
      <c r="E24" s="126">
        <v>3.472222222222222E-3</v>
      </c>
      <c r="F24" s="125">
        <f t="shared" si="1"/>
        <v>0.55902777777777768</v>
      </c>
      <c r="G24" s="34">
        <v>1.3888888888888888E-2</v>
      </c>
      <c r="H24" s="124">
        <f t="shared" si="0"/>
        <v>0.57291666666666652</v>
      </c>
      <c r="I24" s="215" t="s">
        <v>244</v>
      </c>
      <c r="J24" s="145"/>
    </row>
    <row r="25" spans="1:10" x14ac:dyDescent="0.25">
      <c r="A25" s="40">
        <f t="shared" si="2"/>
        <v>4</v>
      </c>
      <c r="B25" s="133">
        <v>129075</v>
      </c>
      <c r="C25" s="132" t="s">
        <v>265</v>
      </c>
      <c r="D25" s="131">
        <v>2</v>
      </c>
      <c r="E25" s="126">
        <v>3.472222222222222E-3</v>
      </c>
      <c r="F25" s="125">
        <f t="shared" si="1"/>
        <v>0.57638888888888873</v>
      </c>
      <c r="G25" s="34">
        <v>1.3888888888888888E-2</v>
      </c>
      <c r="H25" s="124">
        <f t="shared" si="0"/>
        <v>0.59027777777777757</v>
      </c>
      <c r="I25" s="215"/>
      <c r="J25" s="145"/>
    </row>
    <row r="26" spans="1:10" x14ac:dyDescent="0.25">
      <c r="A26" s="40">
        <f t="shared" si="2"/>
        <v>5</v>
      </c>
      <c r="B26" s="133">
        <v>129515</v>
      </c>
      <c r="C26" s="132" t="s">
        <v>264</v>
      </c>
      <c r="D26" s="131">
        <v>1</v>
      </c>
      <c r="E26" s="126">
        <v>3.472222222222222E-3</v>
      </c>
      <c r="F26" s="125">
        <f t="shared" si="1"/>
        <v>0.59374999999999978</v>
      </c>
      <c r="G26" s="34">
        <v>1.3888888888888888E-2</v>
      </c>
      <c r="H26" s="124">
        <f t="shared" si="0"/>
        <v>0.60763888888888862</v>
      </c>
      <c r="I26" s="215"/>
      <c r="J26" s="145"/>
    </row>
    <row r="27" spans="1:10" x14ac:dyDescent="0.25">
      <c r="A27" s="40">
        <f t="shared" si="2"/>
        <v>6</v>
      </c>
      <c r="B27" s="133">
        <v>129085</v>
      </c>
      <c r="C27" s="132" t="s">
        <v>263</v>
      </c>
      <c r="D27" s="131">
        <v>2.5</v>
      </c>
      <c r="E27" s="126">
        <v>6.9444444444444441E-3</v>
      </c>
      <c r="F27" s="125">
        <f t="shared" si="1"/>
        <v>0.61458333333333304</v>
      </c>
      <c r="G27" s="34">
        <v>1.3888888888888888E-2</v>
      </c>
      <c r="H27" s="124">
        <f t="shared" si="0"/>
        <v>0.62847222222222188</v>
      </c>
      <c r="I27" s="215"/>
      <c r="J27" s="145"/>
    </row>
    <row r="28" spans="1:10" x14ac:dyDescent="0.25">
      <c r="A28" s="40">
        <f t="shared" si="2"/>
        <v>7</v>
      </c>
      <c r="B28" s="133">
        <v>129626</v>
      </c>
      <c r="C28" s="132" t="s">
        <v>262</v>
      </c>
      <c r="D28" s="131">
        <v>3</v>
      </c>
      <c r="E28" s="126">
        <v>6.9444444444444441E-3</v>
      </c>
      <c r="F28" s="125">
        <f t="shared" si="1"/>
        <v>0.6354166666666663</v>
      </c>
      <c r="G28" s="34">
        <v>1.3888888888888888E-2</v>
      </c>
      <c r="H28" s="124">
        <f t="shared" si="0"/>
        <v>0.64930555555555514</v>
      </c>
      <c r="I28" s="215"/>
      <c r="J28" s="145"/>
    </row>
    <row r="29" spans="1:10" x14ac:dyDescent="0.25">
      <c r="A29" s="40">
        <f t="shared" si="2"/>
        <v>8</v>
      </c>
      <c r="B29" s="133">
        <v>129164</v>
      </c>
      <c r="C29" s="132" t="s">
        <v>261</v>
      </c>
      <c r="D29" s="131">
        <v>1.5</v>
      </c>
      <c r="E29" s="126">
        <v>3.472222222222222E-3</v>
      </c>
      <c r="F29" s="125">
        <f t="shared" si="1"/>
        <v>0.65277777777777735</v>
      </c>
      <c r="G29" s="34">
        <v>1.3888888888888888E-2</v>
      </c>
      <c r="H29" s="124">
        <f t="shared" si="0"/>
        <v>0.66666666666666619</v>
      </c>
      <c r="I29" s="215"/>
      <c r="J29" s="145"/>
    </row>
    <row r="30" spans="1:10" x14ac:dyDescent="0.25">
      <c r="A30" s="40">
        <f t="shared" si="2"/>
        <v>9</v>
      </c>
      <c r="B30" s="133">
        <v>127427</v>
      </c>
      <c r="C30" s="132" t="s">
        <v>260</v>
      </c>
      <c r="D30" s="131">
        <v>3.5</v>
      </c>
      <c r="E30" s="126">
        <v>6.9444444444444441E-3</v>
      </c>
      <c r="F30" s="125">
        <f t="shared" si="1"/>
        <v>0.67361111111111061</v>
      </c>
      <c r="G30" s="34">
        <v>6.9444444444444441E-3</v>
      </c>
      <c r="H30" s="124">
        <f t="shared" si="0"/>
        <v>0.68055555555555503</v>
      </c>
      <c r="I30" s="215" t="s">
        <v>73</v>
      </c>
      <c r="J30" s="145"/>
    </row>
    <row r="31" spans="1:10" x14ac:dyDescent="0.25">
      <c r="A31" s="40">
        <f t="shared" si="2"/>
        <v>10</v>
      </c>
      <c r="B31" s="133">
        <v>127276</v>
      </c>
      <c r="C31" s="132" t="s">
        <v>259</v>
      </c>
      <c r="D31" s="131">
        <v>5</v>
      </c>
      <c r="E31" s="126">
        <v>1.0416666666666666E-2</v>
      </c>
      <c r="F31" s="125">
        <f t="shared" si="1"/>
        <v>0.69097222222222165</v>
      </c>
      <c r="G31" s="34">
        <v>6.9444444444444441E-3</v>
      </c>
      <c r="H31" s="124">
        <f t="shared" si="0"/>
        <v>0.69791666666666607</v>
      </c>
      <c r="I31" s="215"/>
      <c r="J31" s="11" t="s">
        <v>160</v>
      </c>
    </row>
    <row r="32" spans="1:10" x14ac:dyDescent="0.25">
      <c r="A32" s="40"/>
      <c r="B32" s="129" t="s">
        <v>239</v>
      </c>
      <c r="C32" s="128" t="s">
        <v>236</v>
      </c>
      <c r="D32" s="131">
        <v>13</v>
      </c>
      <c r="E32" s="126">
        <v>2.0833333333333332E-2</v>
      </c>
      <c r="F32" s="125">
        <f t="shared" si="1"/>
        <v>0.71874999999999944</v>
      </c>
      <c r="G32" s="34">
        <v>2.7777777777777776E-2</v>
      </c>
      <c r="H32" s="124">
        <f t="shared" si="0"/>
        <v>0.74652777777777724</v>
      </c>
      <c r="I32" s="130" t="s">
        <v>238</v>
      </c>
    </row>
    <row r="33" spans="1:9" x14ac:dyDescent="0.25">
      <c r="A33" s="40"/>
      <c r="B33" s="129" t="s">
        <v>237</v>
      </c>
      <c r="C33" s="128" t="s">
        <v>236</v>
      </c>
      <c r="D33" s="127"/>
      <c r="E33" s="126"/>
      <c r="F33" s="125">
        <f t="shared" si="1"/>
        <v>0.74652777777777724</v>
      </c>
      <c r="G33" s="30">
        <v>3.472222222222222E-3</v>
      </c>
      <c r="H33" s="124">
        <f t="shared" si="0"/>
        <v>0.74999999999999944</v>
      </c>
      <c r="I33" s="34" t="s">
        <v>235</v>
      </c>
    </row>
    <row r="34" spans="1:9" x14ac:dyDescent="0.25">
      <c r="D34" s="123"/>
      <c r="E34" s="48"/>
      <c r="F34" s="48"/>
      <c r="G34" s="48"/>
      <c r="H34" s="48"/>
      <c r="I34" s="49"/>
    </row>
    <row r="35" spans="1:9" x14ac:dyDescent="0.25">
      <c r="B35" s="118" t="s">
        <v>75</v>
      </c>
      <c r="C35" s="121">
        <f>C36+C37</f>
        <v>0.39930555555555558</v>
      </c>
      <c r="D35" s="118"/>
      <c r="E35" s="118"/>
      <c r="F35" s="118"/>
      <c r="G35" s="118"/>
      <c r="H35" s="122"/>
    </row>
    <row r="36" spans="1:9" x14ac:dyDescent="0.25">
      <c r="B36" s="118" t="s">
        <v>76</v>
      </c>
      <c r="C36" s="121">
        <f>SUM(E16:E33)</f>
        <v>0.15277777777777779</v>
      </c>
      <c r="D36" s="118"/>
      <c r="E36" s="120"/>
      <c r="F36" s="118"/>
      <c r="G36" s="118"/>
      <c r="H36" s="117"/>
      <c r="I36" s="56"/>
    </row>
    <row r="37" spans="1:9" x14ac:dyDescent="0.25">
      <c r="B37" s="118" t="s">
        <v>77</v>
      </c>
      <c r="C37" s="119">
        <f>SUM(G15:G33)</f>
        <v>0.24652777777777779</v>
      </c>
      <c r="D37" s="118"/>
      <c r="E37" s="118"/>
      <c r="F37" s="118"/>
      <c r="G37" s="118"/>
      <c r="H37" s="117"/>
      <c r="I37" s="57"/>
    </row>
    <row r="38" spans="1:9" s="6" customFormat="1" x14ac:dyDescent="0.25">
      <c r="B38" s="61"/>
      <c r="E38" s="7"/>
      <c r="F38" s="7"/>
      <c r="G38" s="7"/>
      <c r="H38" s="7"/>
      <c r="I38" s="7"/>
    </row>
  </sheetData>
  <mergeCells count="12">
    <mergeCell ref="I17:I19"/>
    <mergeCell ref="I22:I23"/>
    <mergeCell ref="I24:I29"/>
    <mergeCell ref="I30:I31"/>
    <mergeCell ref="A3:I3"/>
    <mergeCell ref="A4:I4"/>
    <mergeCell ref="A13:A14"/>
    <mergeCell ref="B13:B14"/>
    <mergeCell ref="C13:C14"/>
    <mergeCell ref="D13:D14"/>
    <mergeCell ref="E13:H13"/>
    <mergeCell ref="I13:I14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C37" sqref="C37"/>
    </sheetView>
  </sheetViews>
  <sheetFormatPr defaultColWidth="10.42578125" defaultRowHeight="15" x14ac:dyDescent="0.25"/>
  <cols>
    <col min="1" max="1" width="4.140625" style="11" customWidth="1"/>
    <col min="2" max="2" width="26.28515625" style="11" customWidth="1"/>
    <col min="3" max="3" width="33.42578125" style="11" bestFit="1" customWidth="1"/>
    <col min="4" max="4" width="14" style="11" customWidth="1"/>
    <col min="5" max="5" width="8.7109375" style="11" customWidth="1"/>
    <col min="6" max="7" width="10" style="11" customWidth="1"/>
    <col min="8" max="8" width="12.42578125" style="11" customWidth="1"/>
    <col min="9" max="9" width="30.7109375" style="11" customWidth="1"/>
    <col min="10" max="10" width="67.7109375" style="11" customWidth="1"/>
    <col min="11" max="11" width="6.5703125" style="11" customWidth="1"/>
    <col min="12" max="13" width="5.5703125" style="11" customWidth="1"/>
    <col min="14" max="16384" width="10.42578125" style="11"/>
  </cols>
  <sheetData>
    <row r="1" spans="1:9" s="141" customFormat="1" x14ac:dyDescent="0.25">
      <c r="B1" s="142"/>
      <c r="C1" s="142"/>
      <c r="D1" s="143"/>
      <c r="F1" s="142"/>
      <c r="G1" s="142"/>
      <c r="H1" s="142"/>
      <c r="I1" s="142"/>
    </row>
    <row r="2" spans="1:9" s="141" customFormat="1" x14ac:dyDescent="0.25">
      <c r="B2" s="142"/>
      <c r="C2" s="142"/>
      <c r="D2" s="143"/>
      <c r="F2" s="142"/>
      <c r="G2" s="142"/>
      <c r="H2" s="142"/>
      <c r="I2" s="142"/>
    </row>
    <row r="3" spans="1:9" s="7" customFormat="1" x14ac:dyDescent="0.25">
      <c r="A3" s="140"/>
      <c r="B3" s="140"/>
      <c r="C3" s="140"/>
      <c r="D3" s="139"/>
      <c r="E3" s="138"/>
      <c r="F3" s="6"/>
      <c r="G3" s="6"/>
      <c r="H3" s="6"/>
      <c r="I3" s="6"/>
    </row>
    <row r="4" spans="1:9" x14ac:dyDescent="0.25">
      <c r="A4" s="193" t="s">
        <v>42</v>
      </c>
      <c r="B4" s="193"/>
      <c r="C4" s="193"/>
      <c r="D4" s="193"/>
      <c r="E4" s="193"/>
      <c r="F4" s="193"/>
      <c r="G4" s="193"/>
      <c r="H4" s="193"/>
      <c r="I4" s="193"/>
    </row>
    <row r="5" spans="1:9" x14ac:dyDescent="0.25">
      <c r="A5" s="193" t="s">
        <v>247</v>
      </c>
      <c r="B5" s="193"/>
      <c r="C5" s="193"/>
      <c r="D5" s="193"/>
      <c r="E5" s="193"/>
      <c r="F5" s="193"/>
      <c r="G5" s="193"/>
      <c r="H5" s="193"/>
      <c r="I5" s="193"/>
    </row>
    <row r="6" spans="1:9" x14ac:dyDescent="0.25">
      <c r="A6" s="11" t="s">
        <v>44</v>
      </c>
      <c r="C6" s="13" t="s">
        <v>45</v>
      </c>
    </row>
    <row r="7" spans="1:9" x14ac:dyDescent="0.25">
      <c r="A7" s="11" t="s">
        <v>46</v>
      </c>
      <c r="C7" s="19" t="s">
        <v>230</v>
      </c>
    </row>
    <row r="8" spans="1:9" x14ac:dyDescent="0.25">
      <c r="A8" s="11" t="s">
        <v>47</v>
      </c>
      <c r="C8" s="15"/>
    </row>
    <row r="9" spans="1:9" x14ac:dyDescent="0.25">
      <c r="A9" s="11" t="s">
        <v>48</v>
      </c>
      <c r="C9" s="13" t="s">
        <v>4</v>
      </c>
    </row>
    <row r="10" spans="1:9" x14ac:dyDescent="0.25">
      <c r="A10" s="11" t="s">
        <v>49</v>
      </c>
      <c r="C10" s="116">
        <f>SUM(D16:D33)</f>
        <v>84.5</v>
      </c>
    </row>
    <row r="11" spans="1:9" x14ac:dyDescent="0.25">
      <c r="A11" s="11" t="s">
        <v>50</v>
      </c>
      <c r="C11" s="13" t="s">
        <v>51</v>
      </c>
    </row>
    <row r="12" spans="1:9" x14ac:dyDescent="0.25">
      <c r="A12" s="18" t="s">
        <v>52</v>
      </c>
      <c r="B12" s="18"/>
      <c r="C12" s="137">
        <v>1000</v>
      </c>
      <c r="D12" s="19"/>
      <c r="E12" s="19"/>
      <c r="F12" s="18"/>
      <c r="G12" s="18"/>
      <c r="H12" s="18"/>
      <c r="I12" s="18"/>
    </row>
    <row r="13" spans="1:9" x14ac:dyDescent="0.25">
      <c r="H13" s="11" t="s">
        <v>79</v>
      </c>
    </row>
    <row r="14" spans="1:9" x14ac:dyDescent="0.25">
      <c r="A14" s="194" t="s">
        <v>55</v>
      </c>
      <c r="B14" s="196" t="s">
        <v>56</v>
      </c>
      <c r="C14" s="198" t="s">
        <v>57</v>
      </c>
      <c r="D14" s="196" t="s">
        <v>58</v>
      </c>
      <c r="E14" s="196" t="s">
        <v>59</v>
      </c>
      <c r="F14" s="196"/>
      <c r="G14" s="196"/>
      <c r="H14" s="196"/>
      <c r="I14" s="196" t="s">
        <v>60</v>
      </c>
    </row>
    <row r="15" spans="1:9" ht="30" x14ac:dyDescent="0.25">
      <c r="A15" s="195"/>
      <c r="B15" s="197"/>
      <c r="C15" s="199"/>
      <c r="D15" s="200"/>
      <c r="E15" s="23" t="s">
        <v>179</v>
      </c>
      <c r="F15" s="23" t="s">
        <v>180</v>
      </c>
      <c r="G15" s="23" t="s">
        <v>63</v>
      </c>
      <c r="H15" s="23" t="s">
        <v>64</v>
      </c>
      <c r="I15" s="196"/>
    </row>
    <row r="16" spans="1:9" x14ac:dyDescent="0.25">
      <c r="A16" s="22"/>
      <c r="B16" s="129" t="s">
        <v>237</v>
      </c>
      <c r="C16" s="128" t="s">
        <v>236</v>
      </c>
      <c r="D16" s="127"/>
      <c r="E16" s="126"/>
      <c r="F16" s="125">
        <v>0.35069444444444442</v>
      </c>
      <c r="G16" s="30">
        <v>3.472222222222222E-3</v>
      </c>
      <c r="H16" s="124">
        <f t="shared" ref="H16:H33" si="0">F16+G16</f>
        <v>0.35416666666666663</v>
      </c>
      <c r="I16" s="34" t="s">
        <v>235</v>
      </c>
    </row>
    <row r="17" spans="1:10" ht="45" x14ac:dyDescent="0.25">
      <c r="A17" s="40"/>
      <c r="B17" s="129" t="s">
        <v>239</v>
      </c>
      <c r="C17" s="128" t="s">
        <v>236</v>
      </c>
      <c r="D17" s="127" t="s">
        <v>195</v>
      </c>
      <c r="E17" s="126">
        <v>0</v>
      </c>
      <c r="F17" s="125">
        <f t="shared" ref="F17:F33" si="1">H16+E17</f>
        <v>0.35416666666666663</v>
      </c>
      <c r="G17" s="34">
        <v>2.4305555555555556E-2</v>
      </c>
      <c r="H17" s="124">
        <f t="shared" si="0"/>
        <v>0.37847222222222221</v>
      </c>
      <c r="I17" s="129" t="s">
        <v>246</v>
      </c>
      <c r="J17" s="11" t="s">
        <v>68</v>
      </c>
    </row>
    <row r="18" spans="1:10" x14ac:dyDescent="0.25">
      <c r="A18" s="40">
        <v>1</v>
      </c>
      <c r="B18" s="133">
        <v>127276</v>
      </c>
      <c r="C18" s="132" t="s">
        <v>259</v>
      </c>
      <c r="D18" s="131">
        <v>14</v>
      </c>
      <c r="E18" s="126">
        <v>2.0833333333333332E-2</v>
      </c>
      <c r="F18" s="125">
        <f t="shared" si="1"/>
        <v>0.39930555555555552</v>
      </c>
      <c r="G18" s="34">
        <v>1.3888888888888888E-2</v>
      </c>
      <c r="H18" s="124">
        <f t="shared" si="0"/>
        <v>0.41319444444444442</v>
      </c>
      <c r="I18" s="208" t="s">
        <v>238</v>
      </c>
    </row>
    <row r="19" spans="1:10" x14ac:dyDescent="0.25">
      <c r="A19" s="40">
        <v>2</v>
      </c>
      <c r="B19" s="133">
        <v>127427</v>
      </c>
      <c r="C19" s="132" t="s">
        <v>260</v>
      </c>
      <c r="D19" s="131">
        <v>2</v>
      </c>
      <c r="E19" s="126">
        <v>6.9444444444444441E-3</v>
      </c>
      <c r="F19" s="125">
        <f t="shared" si="1"/>
        <v>0.42013888888888884</v>
      </c>
      <c r="G19" s="34">
        <v>1.3888888888888888E-2</v>
      </c>
      <c r="H19" s="124">
        <f t="shared" si="0"/>
        <v>0.43402777777777773</v>
      </c>
      <c r="I19" s="209"/>
    </row>
    <row r="20" spans="1:10" x14ac:dyDescent="0.25">
      <c r="A20" s="40">
        <v>3</v>
      </c>
      <c r="B20" s="133">
        <v>129075</v>
      </c>
      <c r="C20" s="132" t="s">
        <v>265</v>
      </c>
      <c r="D20" s="131">
        <v>3</v>
      </c>
      <c r="E20" s="126">
        <v>6.9444444444444441E-3</v>
      </c>
      <c r="F20" s="125">
        <f t="shared" si="1"/>
        <v>0.44097222222222215</v>
      </c>
      <c r="G20" s="34">
        <v>1.3888888888888888E-2</v>
      </c>
      <c r="H20" s="124">
        <f t="shared" si="0"/>
        <v>0.45486111111111105</v>
      </c>
      <c r="I20" s="210"/>
    </row>
    <row r="21" spans="1:10" x14ac:dyDescent="0.25">
      <c r="A21" s="40"/>
      <c r="B21" s="129" t="s">
        <v>237</v>
      </c>
      <c r="C21" s="128" t="s">
        <v>236</v>
      </c>
      <c r="D21" s="127">
        <v>17</v>
      </c>
      <c r="E21" s="126">
        <v>2.7777777777777776E-2</v>
      </c>
      <c r="F21" s="125">
        <f t="shared" si="1"/>
        <v>0.48263888888888884</v>
      </c>
      <c r="G21" s="30">
        <v>3.472222222222222E-3</v>
      </c>
      <c r="H21" s="124">
        <f t="shared" si="0"/>
        <v>0.48611111111111105</v>
      </c>
      <c r="I21" s="34" t="s">
        <v>235</v>
      </c>
    </row>
    <row r="22" spans="1:10" x14ac:dyDescent="0.25">
      <c r="A22" s="40"/>
      <c r="B22" s="129" t="s">
        <v>239</v>
      </c>
      <c r="C22" s="128" t="s">
        <v>236</v>
      </c>
      <c r="D22" s="127" t="s">
        <v>195</v>
      </c>
      <c r="E22" s="126">
        <v>0</v>
      </c>
      <c r="F22" s="125">
        <f t="shared" si="1"/>
        <v>0.48611111111111105</v>
      </c>
      <c r="G22" s="34">
        <v>2.7777777777777776E-2</v>
      </c>
      <c r="H22" s="124">
        <f t="shared" si="0"/>
        <v>0.51388888888888884</v>
      </c>
      <c r="I22" s="128" t="s">
        <v>68</v>
      </c>
    </row>
    <row r="23" spans="1:10" x14ac:dyDescent="0.25">
      <c r="A23" s="40">
        <v>1</v>
      </c>
      <c r="B23" s="133">
        <v>127276</v>
      </c>
      <c r="C23" s="132" t="s">
        <v>259</v>
      </c>
      <c r="D23" s="131">
        <v>14</v>
      </c>
      <c r="E23" s="126">
        <v>2.0833333333333332E-2</v>
      </c>
      <c r="F23" s="125">
        <f t="shared" si="1"/>
        <v>0.53472222222222221</v>
      </c>
      <c r="G23" s="34">
        <v>6.9444444444444441E-3</v>
      </c>
      <c r="H23" s="124">
        <f t="shared" si="0"/>
        <v>0.54166666666666663</v>
      </c>
      <c r="I23" s="215" t="s">
        <v>248</v>
      </c>
      <c r="J23" s="145"/>
    </row>
    <row r="24" spans="1:10" x14ac:dyDescent="0.25">
      <c r="A24" s="40">
        <f t="shared" ref="A24:A31" si="2">A23+1</f>
        <v>2</v>
      </c>
      <c r="B24" s="133">
        <v>127427</v>
      </c>
      <c r="C24" s="132" t="s">
        <v>260</v>
      </c>
      <c r="D24" s="131">
        <v>2</v>
      </c>
      <c r="E24" s="126">
        <v>6.9444444444444441E-3</v>
      </c>
      <c r="F24" s="125">
        <f t="shared" si="1"/>
        <v>0.54861111111111105</v>
      </c>
      <c r="G24" s="34">
        <v>6.9444444444444441E-3</v>
      </c>
      <c r="H24" s="124">
        <f t="shared" si="0"/>
        <v>0.55555555555555547</v>
      </c>
      <c r="I24" s="215"/>
      <c r="J24" s="145"/>
    </row>
    <row r="25" spans="1:10" x14ac:dyDescent="0.25">
      <c r="A25" s="40">
        <f t="shared" si="2"/>
        <v>3</v>
      </c>
      <c r="B25" s="133">
        <v>129075</v>
      </c>
      <c r="C25" s="132" t="s">
        <v>265</v>
      </c>
      <c r="D25" s="131">
        <v>3</v>
      </c>
      <c r="E25" s="126">
        <v>6.9444444444444441E-3</v>
      </c>
      <c r="F25" s="125">
        <f t="shared" si="1"/>
        <v>0.56249999999999989</v>
      </c>
      <c r="G25" s="34">
        <v>1.3888888888888888E-2</v>
      </c>
      <c r="H25" s="124">
        <f t="shared" si="0"/>
        <v>0.57638888888888873</v>
      </c>
      <c r="I25" s="215" t="s">
        <v>244</v>
      </c>
      <c r="J25" s="145"/>
    </row>
    <row r="26" spans="1:10" x14ac:dyDescent="0.25">
      <c r="A26" s="40">
        <f t="shared" si="2"/>
        <v>4</v>
      </c>
      <c r="B26" s="133">
        <v>129515</v>
      </c>
      <c r="C26" s="132" t="s">
        <v>264</v>
      </c>
      <c r="D26" s="131">
        <v>1</v>
      </c>
      <c r="E26" s="126">
        <v>3.472222222222222E-3</v>
      </c>
      <c r="F26" s="125">
        <f t="shared" si="1"/>
        <v>0.57986111111111094</v>
      </c>
      <c r="G26" s="34">
        <v>1.3888888888888888E-2</v>
      </c>
      <c r="H26" s="124">
        <f t="shared" si="0"/>
        <v>0.59374999999999978</v>
      </c>
      <c r="I26" s="215"/>
      <c r="J26" s="145"/>
    </row>
    <row r="27" spans="1:10" x14ac:dyDescent="0.25">
      <c r="A27" s="40">
        <f t="shared" si="2"/>
        <v>5</v>
      </c>
      <c r="B27" s="133">
        <v>129085</v>
      </c>
      <c r="C27" s="132" t="s">
        <v>263</v>
      </c>
      <c r="D27" s="131">
        <v>2.5</v>
      </c>
      <c r="E27" s="126">
        <v>6.9444444444444441E-3</v>
      </c>
      <c r="F27" s="125">
        <f t="shared" si="1"/>
        <v>0.6006944444444442</v>
      </c>
      <c r="G27" s="34">
        <v>1.3888888888888888E-2</v>
      </c>
      <c r="H27" s="124">
        <f t="shared" si="0"/>
        <v>0.61458333333333304</v>
      </c>
      <c r="I27" s="215"/>
      <c r="J27" s="145"/>
    </row>
    <row r="28" spans="1:10" x14ac:dyDescent="0.25">
      <c r="A28" s="40">
        <f t="shared" si="2"/>
        <v>6</v>
      </c>
      <c r="B28" s="133">
        <v>129626</v>
      </c>
      <c r="C28" s="132" t="s">
        <v>262</v>
      </c>
      <c r="D28" s="131">
        <v>3</v>
      </c>
      <c r="E28" s="126">
        <v>6.9444444444444441E-3</v>
      </c>
      <c r="F28" s="125">
        <f t="shared" si="1"/>
        <v>0.62152777777777746</v>
      </c>
      <c r="G28" s="34">
        <v>1.3888888888888888E-2</v>
      </c>
      <c r="H28" s="124">
        <f t="shared" si="0"/>
        <v>0.6354166666666663</v>
      </c>
      <c r="I28" s="215"/>
      <c r="J28" s="145"/>
    </row>
    <row r="29" spans="1:10" x14ac:dyDescent="0.25">
      <c r="A29" s="40">
        <f t="shared" si="2"/>
        <v>7</v>
      </c>
      <c r="B29" s="133">
        <v>129164</v>
      </c>
      <c r="C29" s="132" t="s">
        <v>261</v>
      </c>
      <c r="D29" s="131">
        <v>1.5</v>
      </c>
      <c r="E29" s="126">
        <v>3.472222222222222E-3</v>
      </c>
      <c r="F29" s="125">
        <f t="shared" si="1"/>
        <v>0.63888888888888851</v>
      </c>
      <c r="G29" s="34">
        <v>1.3888888888888888E-2</v>
      </c>
      <c r="H29" s="124">
        <f t="shared" si="0"/>
        <v>0.65277777777777735</v>
      </c>
      <c r="I29" s="215"/>
      <c r="J29" s="145"/>
    </row>
    <row r="30" spans="1:10" x14ac:dyDescent="0.25">
      <c r="A30" s="40">
        <f t="shared" si="2"/>
        <v>8</v>
      </c>
      <c r="B30" s="133">
        <v>127427</v>
      </c>
      <c r="C30" s="132" t="s">
        <v>260</v>
      </c>
      <c r="D30" s="131">
        <v>3.5</v>
      </c>
      <c r="E30" s="126">
        <v>6.9444444444444441E-3</v>
      </c>
      <c r="F30" s="125">
        <f t="shared" si="1"/>
        <v>0.65972222222222177</v>
      </c>
      <c r="G30" s="34">
        <v>6.9444444444444441E-3</v>
      </c>
      <c r="H30" s="124">
        <f t="shared" si="0"/>
        <v>0.66666666666666619</v>
      </c>
      <c r="I30" s="215" t="s">
        <v>73</v>
      </c>
      <c r="J30" s="145"/>
    </row>
    <row r="31" spans="1:10" x14ac:dyDescent="0.25">
      <c r="A31" s="40">
        <f t="shared" si="2"/>
        <v>9</v>
      </c>
      <c r="B31" s="133">
        <v>127276</v>
      </c>
      <c r="C31" s="132" t="s">
        <v>259</v>
      </c>
      <c r="D31" s="131">
        <v>5</v>
      </c>
      <c r="E31" s="126">
        <v>1.0416666666666666E-2</v>
      </c>
      <c r="F31" s="125">
        <f t="shared" si="1"/>
        <v>0.67708333333333282</v>
      </c>
      <c r="G31" s="34">
        <v>6.9444444444444441E-3</v>
      </c>
      <c r="H31" s="124">
        <f t="shared" si="0"/>
        <v>0.68402777777777724</v>
      </c>
      <c r="I31" s="215"/>
      <c r="J31" s="11" t="s">
        <v>160</v>
      </c>
    </row>
    <row r="32" spans="1:10" x14ac:dyDescent="0.25">
      <c r="A32" s="40"/>
      <c r="B32" s="129" t="s">
        <v>239</v>
      </c>
      <c r="C32" s="128" t="s">
        <v>236</v>
      </c>
      <c r="D32" s="131">
        <v>13</v>
      </c>
      <c r="E32" s="126">
        <v>2.0833333333333332E-2</v>
      </c>
      <c r="F32" s="125">
        <f t="shared" si="1"/>
        <v>0.70486111111111061</v>
      </c>
      <c r="G32" s="34">
        <v>2.7777777777777776E-2</v>
      </c>
      <c r="H32" s="124">
        <f t="shared" si="0"/>
        <v>0.7326388888888884</v>
      </c>
      <c r="I32" s="130" t="s">
        <v>238</v>
      </c>
    </row>
    <row r="33" spans="1:9" x14ac:dyDescent="0.25">
      <c r="A33" s="40"/>
      <c r="B33" s="129" t="s">
        <v>237</v>
      </c>
      <c r="C33" s="128" t="s">
        <v>236</v>
      </c>
      <c r="D33" s="127"/>
      <c r="E33" s="126"/>
      <c r="F33" s="125">
        <f t="shared" si="1"/>
        <v>0.7326388888888884</v>
      </c>
      <c r="G33" s="30">
        <v>3.472222222222222E-3</v>
      </c>
      <c r="H33" s="124">
        <f t="shared" si="0"/>
        <v>0.73611111111111061</v>
      </c>
      <c r="I33" s="34" t="s">
        <v>235</v>
      </c>
    </row>
    <row r="34" spans="1:9" x14ac:dyDescent="0.25">
      <c r="D34" s="123"/>
      <c r="E34" s="48"/>
      <c r="F34" s="48"/>
      <c r="G34" s="48"/>
      <c r="H34" s="48"/>
      <c r="I34" s="49"/>
    </row>
    <row r="35" spans="1:9" x14ac:dyDescent="0.25">
      <c r="B35" s="118" t="s">
        <v>75</v>
      </c>
      <c r="C35" s="121">
        <f>C36+C37</f>
        <v>0.38541666666666669</v>
      </c>
      <c r="D35" s="118"/>
      <c r="E35" s="118"/>
      <c r="F35" s="118"/>
      <c r="G35" s="118"/>
      <c r="H35" s="122"/>
    </row>
    <row r="36" spans="1:9" x14ac:dyDescent="0.25">
      <c r="B36" s="118" t="s">
        <v>76</v>
      </c>
      <c r="C36" s="121">
        <f>SUM(E16:E33)</f>
        <v>0.15625</v>
      </c>
      <c r="D36" s="118"/>
      <c r="E36" s="120"/>
      <c r="F36" s="118"/>
      <c r="G36" s="118"/>
      <c r="H36" s="117"/>
      <c r="I36" s="56"/>
    </row>
    <row r="37" spans="1:9" x14ac:dyDescent="0.25">
      <c r="B37" s="118" t="s">
        <v>77</v>
      </c>
      <c r="C37" s="119">
        <f>SUM(G16:G33)</f>
        <v>0.22916666666666669</v>
      </c>
      <c r="D37" s="118"/>
      <c r="E37" s="118"/>
      <c r="F37" s="118"/>
      <c r="G37" s="118"/>
      <c r="H37" s="117"/>
      <c r="I37" s="57"/>
    </row>
    <row r="38" spans="1:9" s="6" customFormat="1" x14ac:dyDescent="0.25">
      <c r="B38" s="61"/>
      <c r="E38" s="7"/>
      <c r="F38" s="7"/>
      <c r="G38" s="7"/>
      <c r="H38" s="7"/>
      <c r="I38" s="7"/>
    </row>
  </sheetData>
  <mergeCells count="12">
    <mergeCell ref="I18:I20"/>
    <mergeCell ref="I23:I24"/>
    <mergeCell ref="I25:I29"/>
    <mergeCell ref="I30:I31"/>
    <mergeCell ref="A4:I4"/>
    <mergeCell ref="A5:I5"/>
    <mergeCell ref="A14:A15"/>
    <mergeCell ref="B14:B15"/>
    <mergeCell ref="C14:C15"/>
    <mergeCell ref="D14:D15"/>
    <mergeCell ref="E14:H14"/>
    <mergeCell ref="I14:I15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activeCell="C62" sqref="C62"/>
    </sheetView>
  </sheetViews>
  <sheetFormatPr defaultColWidth="10.42578125" defaultRowHeight="15" x14ac:dyDescent="0.25"/>
  <cols>
    <col min="1" max="1" width="4.140625" style="11" customWidth="1"/>
    <col min="2" max="2" width="26.28515625" style="11" customWidth="1"/>
    <col min="3" max="3" width="32.85546875" style="11" bestFit="1" customWidth="1"/>
    <col min="4" max="4" width="14" style="11" customWidth="1"/>
    <col min="5" max="5" width="8.7109375" style="11" customWidth="1"/>
    <col min="6" max="7" width="10" style="11" customWidth="1"/>
    <col min="8" max="8" width="12.42578125" style="11" customWidth="1"/>
    <col min="9" max="9" width="30.7109375" style="11" customWidth="1"/>
    <col min="10" max="10" width="67.7109375" style="11" customWidth="1"/>
    <col min="11" max="11" width="6.5703125" style="11" customWidth="1"/>
    <col min="12" max="13" width="5.5703125" style="11" customWidth="1"/>
    <col min="14" max="16384" width="10.42578125" style="11"/>
  </cols>
  <sheetData>
    <row r="1" spans="1:9" s="141" customFormat="1" x14ac:dyDescent="0.25">
      <c r="B1" s="142"/>
      <c r="C1" s="142"/>
      <c r="D1" s="143"/>
      <c r="F1" s="142"/>
      <c r="G1" s="142"/>
      <c r="H1" s="142"/>
      <c r="I1" s="142"/>
    </row>
    <row r="2" spans="1:9" s="141" customFormat="1" x14ac:dyDescent="0.25">
      <c r="B2" s="142"/>
      <c r="C2" s="142"/>
      <c r="D2" s="143"/>
      <c r="F2" s="142"/>
      <c r="G2" s="142"/>
      <c r="H2" s="142"/>
      <c r="I2" s="142"/>
    </row>
    <row r="3" spans="1:9" s="7" customFormat="1" x14ac:dyDescent="0.25">
      <c r="A3" s="140"/>
      <c r="B3" s="140"/>
      <c r="C3" s="140"/>
      <c r="D3" s="139"/>
      <c r="E3" s="138"/>
      <c r="F3" s="6"/>
      <c r="G3" s="6"/>
      <c r="H3" s="6"/>
      <c r="I3" s="6"/>
    </row>
    <row r="4" spans="1:9" x14ac:dyDescent="0.25">
      <c r="A4" s="193" t="s">
        <v>42</v>
      </c>
      <c r="B4" s="193"/>
      <c r="C4" s="193"/>
      <c r="D4" s="193"/>
      <c r="E4" s="193"/>
      <c r="F4" s="193"/>
      <c r="G4" s="193"/>
      <c r="H4" s="193"/>
      <c r="I4" s="193"/>
    </row>
    <row r="5" spans="1:9" x14ac:dyDescent="0.25">
      <c r="A5" s="193" t="s">
        <v>267</v>
      </c>
      <c r="B5" s="193"/>
      <c r="C5" s="193"/>
      <c r="D5" s="193"/>
      <c r="E5" s="193"/>
      <c r="F5" s="193"/>
      <c r="G5" s="193"/>
      <c r="H5" s="193"/>
      <c r="I5" s="193"/>
    </row>
    <row r="6" spans="1:9" x14ac:dyDescent="0.25">
      <c r="A6" s="11" t="s">
        <v>44</v>
      </c>
      <c r="C6" s="13" t="s">
        <v>45</v>
      </c>
    </row>
    <row r="7" spans="1:9" x14ac:dyDescent="0.25">
      <c r="A7" s="11" t="s">
        <v>46</v>
      </c>
      <c r="C7" s="19" t="s">
        <v>231</v>
      </c>
    </row>
    <row r="8" spans="1:9" x14ac:dyDescent="0.25">
      <c r="A8" s="11" t="s">
        <v>47</v>
      </c>
      <c r="C8" s="15"/>
    </row>
    <row r="9" spans="1:9" x14ac:dyDescent="0.25">
      <c r="A9" s="11" t="s">
        <v>48</v>
      </c>
      <c r="C9" s="13" t="s">
        <v>232</v>
      </c>
    </row>
    <row r="10" spans="1:9" x14ac:dyDescent="0.25">
      <c r="A10" s="11" t="s">
        <v>49</v>
      </c>
      <c r="C10" s="116">
        <f>SUM(D16:D35)</f>
        <v>97.001221189170906</v>
      </c>
    </row>
    <row r="11" spans="1:9" x14ac:dyDescent="0.25">
      <c r="A11" s="11" t="s">
        <v>50</v>
      </c>
      <c r="C11" s="13" t="s">
        <v>51</v>
      </c>
    </row>
    <row r="12" spans="1:9" x14ac:dyDescent="0.25">
      <c r="A12" s="18" t="s">
        <v>52</v>
      </c>
      <c r="B12" s="18"/>
      <c r="C12" s="137">
        <v>1000</v>
      </c>
      <c r="D12" s="19"/>
      <c r="E12" s="19"/>
      <c r="F12" s="18"/>
      <c r="G12" s="18"/>
      <c r="H12" s="18"/>
      <c r="I12" s="18"/>
    </row>
    <row r="13" spans="1:9" x14ac:dyDescent="0.25">
      <c r="H13" s="11" t="s">
        <v>258</v>
      </c>
    </row>
    <row r="14" spans="1:9" x14ac:dyDescent="0.25">
      <c r="A14" s="194" t="s">
        <v>55</v>
      </c>
      <c r="B14" s="196" t="s">
        <v>56</v>
      </c>
      <c r="C14" s="198" t="s">
        <v>57</v>
      </c>
      <c r="D14" s="196" t="s">
        <v>58</v>
      </c>
      <c r="E14" s="196" t="s">
        <v>59</v>
      </c>
      <c r="F14" s="196"/>
      <c r="G14" s="196"/>
      <c r="H14" s="196"/>
      <c r="I14" s="196" t="s">
        <v>60</v>
      </c>
    </row>
    <row r="15" spans="1:9" ht="30" x14ac:dyDescent="0.25">
      <c r="A15" s="195"/>
      <c r="B15" s="197"/>
      <c r="C15" s="199"/>
      <c r="D15" s="200"/>
      <c r="E15" s="23" t="s">
        <v>179</v>
      </c>
      <c r="F15" s="23" t="s">
        <v>180</v>
      </c>
      <c r="G15" s="23" t="s">
        <v>63</v>
      </c>
      <c r="H15" s="23" t="s">
        <v>64</v>
      </c>
      <c r="I15" s="196"/>
    </row>
    <row r="16" spans="1:9" x14ac:dyDescent="0.25">
      <c r="A16" s="22"/>
      <c r="B16" s="129" t="s">
        <v>237</v>
      </c>
      <c r="C16" s="128" t="s">
        <v>236</v>
      </c>
      <c r="D16" s="127"/>
      <c r="E16" s="126"/>
      <c r="F16" s="125">
        <v>0.35069444444444442</v>
      </c>
      <c r="G16" s="30">
        <v>3.472222222222222E-3</v>
      </c>
      <c r="H16" s="124">
        <f t="shared" ref="H16:H35" si="0">F16+G16</f>
        <v>0.35416666666666663</v>
      </c>
      <c r="I16" s="34" t="s">
        <v>235</v>
      </c>
    </row>
    <row r="17" spans="1:10" ht="45" x14ac:dyDescent="0.25">
      <c r="A17" s="40"/>
      <c r="B17" s="129" t="s">
        <v>239</v>
      </c>
      <c r="C17" s="128" t="s">
        <v>236</v>
      </c>
      <c r="D17" s="127" t="s">
        <v>195</v>
      </c>
      <c r="E17" s="126">
        <v>0</v>
      </c>
      <c r="F17" s="125">
        <f t="shared" ref="F17:F35" si="1">H16+E17</f>
        <v>0.35416666666666663</v>
      </c>
      <c r="G17" s="34">
        <v>2.7777777777777776E-2</v>
      </c>
      <c r="H17" s="124">
        <f t="shared" si="0"/>
        <v>0.38194444444444442</v>
      </c>
      <c r="I17" s="129" t="s">
        <v>246</v>
      </c>
      <c r="J17" s="11" t="s">
        <v>68</v>
      </c>
    </row>
    <row r="18" spans="1:10" x14ac:dyDescent="0.25">
      <c r="A18" s="40">
        <v>1</v>
      </c>
      <c r="B18" s="133">
        <v>129323</v>
      </c>
      <c r="C18" s="132" t="s">
        <v>268</v>
      </c>
      <c r="D18" s="134">
        <v>16</v>
      </c>
      <c r="E18" s="126">
        <v>2.7777777777777776E-2</v>
      </c>
      <c r="F18" s="125">
        <f t="shared" si="1"/>
        <v>0.40972222222222221</v>
      </c>
      <c r="G18" s="34">
        <v>1.3888888888888888E-2</v>
      </c>
      <c r="H18" s="124">
        <f t="shared" si="0"/>
        <v>0.4236111111111111</v>
      </c>
      <c r="I18" s="208" t="s">
        <v>238</v>
      </c>
    </row>
    <row r="19" spans="1:10" x14ac:dyDescent="0.25">
      <c r="A19" s="40">
        <v>2</v>
      </c>
      <c r="B19" s="133">
        <v>129329</v>
      </c>
      <c r="C19" s="132" t="s">
        <v>269</v>
      </c>
      <c r="D19" s="131">
        <v>2</v>
      </c>
      <c r="E19" s="126">
        <v>3.472222222222222E-3</v>
      </c>
      <c r="F19" s="125">
        <f t="shared" si="1"/>
        <v>0.42708333333333331</v>
      </c>
      <c r="G19" s="34">
        <v>1.3888888888888888E-2</v>
      </c>
      <c r="H19" s="124">
        <f t="shared" si="0"/>
        <v>0.44097222222222221</v>
      </c>
      <c r="I19" s="209"/>
    </row>
    <row r="20" spans="1:10" x14ac:dyDescent="0.25">
      <c r="A20" s="40">
        <v>3</v>
      </c>
      <c r="B20" s="133">
        <v>129343</v>
      </c>
      <c r="C20" s="132" t="s">
        <v>270</v>
      </c>
      <c r="D20" s="131">
        <v>4</v>
      </c>
      <c r="E20" s="126">
        <v>6.9444444444444441E-3</v>
      </c>
      <c r="F20" s="125">
        <f t="shared" si="1"/>
        <v>0.44791666666666663</v>
      </c>
      <c r="G20" s="34">
        <v>1.3888888888888888E-2</v>
      </c>
      <c r="H20" s="124">
        <f t="shared" si="0"/>
        <v>0.46180555555555552</v>
      </c>
      <c r="I20" s="210"/>
    </row>
    <row r="21" spans="1:10" x14ac:dyDescent="0.25">
      <c r="A21" s="40"/>
      <c r="B21" s="129" t="s">
        <v>237</v>
      </c>
      <c r="C21" s="128" t="s">
        <v>236</v>
      </c>
      <c r="D21" s="127">
        <v>15</v>
      </c>
      <c r="E21" s="126">
        <v>2.0833333333333332E-2</v>
      </c>
      <c r="F21" s="125">
        <f>H20+E21</f>
        <v>0.48263888888888884</v>
      </c>
      <c r="G21" s="30">
        <v>3.472222222222222E-3</v>
      </c>
      <c r="H21" s="124">
        <f t="shared" si="0"/>
        <v>0.48611111111111105</v>
      </c>
      <c r="I21" s="34" t="s">
        <v>235</v>
      </c>
    </row>
    <row r="22" spans="1:10" x14ac:dyDescent="0.25">
      <c r="A22" s="40"/>
      <c r="B22" s="129" t="s">
        <v>239</v>
      </c>
      <c r="C22" s="128" t="s">
        <v>236</v>
      </c>
      <c r="D22" s="127" t="s">
        <v>195</v>
      </c>
      <c r="E22" s="126">
        <v>0</v>
      </c>
      <c r="F22" s="125">
        <f t="shared" si="1"/>
        <v>0.48611111111111105</v>
      </c>
      <c r="G22" s="34">
        <v>2.7777777777777776E-2</v>
      </c>
      <c r="H22" s="124">
        <f t="shared" si="0"/>
        <v>0.51388888888888884</v>
      </c>
      <c r="I22" s="128" t="s">
        <v>68</v>
      </c>
    </row>
    <row r="23" spans="1:10" x14ac:dyDescent="0.25">
      <c r="A23" s="40">
        <v>1</v>
      </c>
      <c r="B23" s="133">
        <v>129323</v>
      </c>
      <c r="C23" s="132" t="s">
        <v>268</v>
      </c>
      <c r="D23" s="134">
        <v>16</v>
      </c>
      <c r="E23" s="126">
        <v>2.0833333333333332E-2</v>
      </c>
      <c r="F23" s="125">
        <f t="shared" si="1"/>
        <v>0.53472222222222221</v>
      </c>
      <c r="G23" s="34">
        <v>6.9444444444444441E-3</v>
      </c>
      <c r="H23" s="124">
        <f t="shared" si="0"/>
        <v>0.54166666666666663</v>
      </c>
      <c r="I23" s="215" t="s">
        <v>248</v>
      </c>
      <c r="J23" s="145"/>
    </row>
    <row r="24" spans="1:10" x14ac:dyDescent="0.25">
      <c r="A24" s="40">
        <v>2</v>
      </c>
      <c r="B24" s="133">
        <v>129329</v>
      </c>
      <c r="C24" s="132" t="s">
        <v>269</v>
      </c>
      <c r="D24" s="131">
        <v>2</v>
      </c>
      <c r="E24" s="126">
        <v>3.472222222222222E-3</v>
      </c>
      <c r="F24" s="125">
        <f t="shared" si="1"/>
        <v>0.54513888888888884</v>
      </c>
      <c r="G24" s="34">
        <v>6.9444444444444441E-3</v>
      </c>
      <c r="H24" s="124">
        <f t="shared" si="0"/>
        <v>0.55208333333333326</v>
      </c>
      <c r="I24" s="215"/>
      <c r="J24" s="145"/>
    </row>
    <row r="25" spans="1:10" x14ac:dyDescent="0.25">
      <c r="A25" s="40">
        <v>3</v>
      </c>
      <c r="B25" s="133">
        <v>129343</v>
      </c>
      <c r="C25" s="132" t="s">
        <v>270</v>
      </c>
      <c r="D25" s="131">
        <v>4</v>
      </c>
      <c r="E25" s="126">
        <v>6.9444444444444441E-3</v>
      </c>
      <c r="F25" s="125">
        <f t="shared" si="1"/>
        <v>0.55902777777777768</v>
      </c>
      <c r="G25" s="34">
        <v>6.9444444444444441E-3</v>
      </c>
      <c r="H25" s="124">
        <f t="shared" si="0"/>
        <v>0.5659722222222221</v>
      </c>
      <c r="I25" s="215"/>
      <c r="J25" s="145"/>
    </row>
    <row r="26" spans="1:10" x14ac:dyDescent="0.25">
      <c r="A26" s="40">
        <v>4</v>
      </c>
      <c r="B26" s="133">
        <v>129342</v>
      </c>
      <c r="C26" s="132" t="s">
        <v>271</v>
      </c>
      <c r="D26" s="131">
        <v>3</v>
      </c>
      <c r="E26" s="126">
        <v>6.9444444444444441E-3</v>
      </c>
      <c r="F26" s="125">
        <f t="shared" si="1"/>
        <v>0.57291666666666652</v>
      </c>
      <c r="G26" s="34">
        <v>1.3888888888888888E-2</v>
      </c>
      <c r="H26" s="124">
        <f t="shared" si="0"/>
        <v>0.58680555555555536</v>
      </c>
      <c r="I26" s="211" t="s">
        <v>244</v>
      </c>
      <c r="J26" s="145"/>
    </row>
    <row r="27" spans="1:10" x14ac:dyDescent="0.25">
      <c r="A27" s="40">
        <v>5</v>
      </c>
      <c r="B27" s="133">
        <v>129337</v>
      </c>
      <c r="C27" s="132" t="s">
        <v>272</v>
      </c>
      <c r="D27" s="131">
        <v>3.5</v>
      </c>
      <c r="E27" s="126">
        <v>6.9444444444444441E-3</v>
      </c>
      <c r="F27" s="125">
        <f t="shared" si="1"/>
        <v>0.59374999999999978</v>
      </c>
      <c r="G27" s="34">
        <v>1.3888888888888888E-2</v>
      </c>
      <c r="H27" s="124">
        <f t="shared" si="0"/>
        <v>0.60763888888888862</v>
      </c>
      <c r="I27" s="212"/>
      <c r="J27" s="145"/>
    </row>
    <row r="28" spans="1:10" x14ac:dyDescent="0.25">
      <c r="A28" s="40">
        <v>6</v>
      </c>
      <c r="B28" s="133">
        <v>129327</v>
      </c>
      <c r="C28" s="132" t="s">
        <v>273</v>
      </c>
      <c r="D28" s="131">
        <v>1.501221189170908</v>
      </c>
      <c r="E28" s="126">
        <v>6.9444444444444441E-3</v>
      </c>
      <c r="F28" s="125">
        <f t="shared" si="1"/>
        <v>0.61458333333333304</v>
      </c>
      <c r="G28" s="34">
        <v>1.3888888888888888E-2</v>
      </c>
      <c r="H28" s="124">
        <f t="shared" si="0"/>
        <v>0.62847222222222188</v>
      </c>
      <c r="I28" s="212"/>
      <c r="J28" s="145"/>
    </row>
    <row r="29" spans="1:10" x14ac:dyDescent="0.25">
      <c r="A29" s="40">
        <v>7</v>
      </c>
      <c r="B29" s="133">
        <v>129281</v>
      </c>
      <c r="C29" s="132" t="s">
        <v>274</v>
      </c>
      <c r="D29" s="131">
        <v>8</v>
      </c>
      <c r="E29" s="126">
        <v>1.3888888888888888E-2</v>
      </c>
      <c r="F29" s="125">
        <f t="shared" si="1"/>
        <v>0.64236111111111072</v>
      </c>
      <c r="G29" s="34">
        <v>1.3888888888888888E-2</v>
      </c>
      <c r="H29" s="124">
        <f t="shared" si="0"/>
        <v>0.65624999999999956</v>
      </c>
      <c r="I29" s="212"/>
      <c r="J29" s="145"/>
    </row>
    <row r="30" spans="1:10" x14ac:dyDescent="0.25">
      <c r="A30" s="40">
        <v>8</v>
      </c>
      <c r="B30" s="133">
        <v>129344</v>
      </c>
      <c r="C30" s="132" t="s">
        <v>275</v>
      </c>
      <c r="D30" s="131">
        <v>1.5</v>
      </c>
      <c r="E30" s="126">
        <v>3.472222222222222E-3</v>
      </c>
      <c r="F30" s="125">
        <f t="shared" si="1"/>
        <v>0.65972222222222177</v>
      </c>
      <c r="G30" s="34">
        <v>1.3888888888888888E-2</v>
      </c>
      <c r="H30" s="124">
        <f t="shared" si="0"/>
        <v>0.67361111111111061</v>
      </c>
      <c r="I30" s="216"/>
      <c r="J30" s="145"/>
    </row>
    <row r="31" spans="1:10" x14ac:dyDescent="0.25">
      <c r="A31" s="40">
        <v>9</v>
      </c>
      <c r="B31" s="133">
        <v>129343</v>
      </c>
      <c r="C31" s="132" t="s">
        <v>270</v>
      </c>
      <c r="D31" s="131">
        <v>3</v>
      </c>
      <c r="E31" s="126">
        <v>6.9444444444444441E-3</v>
      </c>
      <c r="F31" s="125">
        <f t="shared" si="1"/>
        <v>0.68055555555555503</v>
      </c>
      <c r="G31" s="34">
        <v>6.9444444444444441E-3</v>
      </c>
      <c r="H31" s="124">
        <f t="shared" si="0"/>
        <v>0.68749999999999944</v>
      </c>
      <c r="I31" s="211" t="s">
        <v>73</v>
      </c>
      <c r="J31" s="145"/>
    </row>
    <row r="32" spans="1:10" x14ac:dyDescent="0.25">
      <c r="A32" s="40">
        <v>10</v>
      </c>
      <c r="B32" s="133">
        <v>129329</v>
      </c>
      <c r="C32" s="132" t="s">
        <v>269</v>
      </c>
      <c r="D32" s="131">
        <v>1.5</v>
      </c>
      <c r="E32" s="126">
        <v>6.9444444444444441E-3</v>
      </c>
      <c r="F32" s="125">
        <f t="shared" si="1"/>
        <v>0.69444444444444386</v>
      </c>
      <c r="G32" s="34">
        <v>6.9444444444444441E-3</v>
      </c>
      <c r="H32" s="124">
        <f t="shared" si="0"/>
        <v>0.70138888888888828</v>
      </c>
      <c r="I32" s="212"/>
      <c r="J32" s="145"/>
    </row>
    <row r="33" spans="1:10" x14ac:dyDescent="0.25">
      <c r="A33" s="40">
        <v>11</v>
      </c>
      <c r="B33" s="133">
        <v>129323</v>
      </c>
      <c r="C33" s="132" t="s">
        <v>268</v>
      </c>
      <c r="D33" s="131">
        <v>2</v>
      </c>
      <c r="E33" s="126">
        <v>6.9444444444444441E-3</v>
      </c>
      <c r="F33" s="125">
        <f t="shared" si="1"/>
        <v>0.7083333333333327</v>
      </c>
      <c r="G33" s="34">
        <v>6.9444444444444441E-3</v>
      </c>
      <c r="H33" s="124">
        <f t="shared" si="0"/>
        <v>0.71527777777777712</v>
      </c>
      <c r="I33" s="216"/>
      <c r="J33" s="11" t="s">
        <v>160</v>
      </c>
    </row>
    <row r="34" spans="1:10" x14ac:dyDescent="0.25">
      <c r="A34" s="40"/>
      <c r="B34" s="129" t="s">
        <v>239</v>
      </c>
      <c r="C34" s="128" t="s">
        <v>236</v>
      </c>
      <c r="D34" s="131">
        <v>14</v>
      </c>
      <c r="E34" s="126">
        <v>2.4305555555555556E-2</v>
      </c>
      <c r="F34" s="125">
        <f t="shared" si="1"/>
        <v>0.7395833333333327</v>
      </c>
      <c r="G34" s="34">
        <v>2.7777777777777776E-2</v>
      </c>
      <c r="H34" s="124">
        <f t="shared" si="0"/>
        <v>0.76736111111111049</v>
      </c>
      <c r="I34" s="130" t="s">
        <v>238</v>
      </c>
    </row>
    <row r="35" spans="1:10" x14ac:dyDescent="0.25">
      <c r="A35" s="40"/>
      <c r="B35" s="129" t="s">
        <v>237</v>
      </c>
      <c r="C35" s="128" t="s">
        <v>236</v>
      </c>
      <c r="D35" s="127"/>
      <c r="E35" s="126"/>
      <c r="F35" s="125">
        <f t="shared" si="1"/>
        <v>0.76736111111111049</v>
      </c>
      <c r="G35" s="30">
        <v>3.472222222222222E-3</v>
      </c>
      <c r="H35" s="124">
        <f t="shared" si="0"/>
        <v>0.7708333333333327</v>
      </c>
      <c r="I35" s="34" t="s">
        <v>235</v>
      </c>
    </row>
    <row r="36" spans="1:10" x14ac:dyDescent="0.25">
      <c r="D36" s="123"/>
      <c r="E36" s="48"/>
      <c r="F36" s="48"/>
      <c r="G36" s="48"/>
      <c r="H36" s="48"/>
      <c r="I36" s="49"/>
    </row>
    <row r="37" spans="1:10" x14ac:dyDescent="0.25">
      <c r="B37" s="118" t="s">
        <v>75</v>
      </c>
      <c r="C37" s="121">
        <f>C38+C39</f>
        <v>0.4201388888888889</v>
      </c>
      <c r="D37" s="118"/>
      <c r="E37" s="118"/>
      <c r="F37" s="118"/>
      <c r="G37" s="118"/>
      <c r="H37" s="122"/>
    </row>
    <row r="38" spans="1:10" x14ac:dyDescent="0.25">
      <c r="B38" s="118" t="s">
        <v>76</v>
      </c>
      <c r="C38" s="121">
        <f>SUM(E16:E35)</f>
        <v>0.1736111111111111</v>
      </c>
      <c r="D38" s="118"/>
      <c r="E38" s="120"/>
      <c r="F38" s="118"/>
      <c r="G38" s="118"/>
      <c r="H38" s="117"/>
      <c r="I38" s="56"/>
    </row>
    <row r="39" spans="1:10" x14ac:dyDescent="0.25">
      <c r="B39" s="118" t="s">
        <v>77</v>
      </c>
      <c r="C39" s="119">
        <f>SUM(G16:G35)</f>
        <v>0.24652777777777779</v>
      </c>
      <c r="D39" s="118"/>
      <c r="E39" s="118"/>
      <c r="F39" s="118"/>
      <c r="G39" s="118"/>
      <c r="H39" s="117"/>
      <c r="I39" s="57"/>
    </row>
    <row r="40" spans="1:10" s="6" customFormat="1" x14ac:dyDescent="0.25">
      <c r="B40" s="61"/>
      <c r="E40" s="7"/>
      <c r="F40" s="7"/>
      <c r="G40" s="7"/>
      <c r="H40" s="7"/>
      <c r="I40" s="7"/>
    </row>
  </sheetData>
  <mergeCells count="12">
    <mergeCell ref="I18:I20"/>
    <mergeCell ref="I23:I25"/>
    <mergeCell ref="I26:I30"/>
    <mergeCell ref="I31:I33"/>
    <mergeCell ref="A4:I4"/>
    <mergeCell ref="A5:I5"/>
    <mergeCell ref="A14:A15"/>
    <mergeCell ref="B14:B15"/>
    <mergeCell ref="C14:C15"/>
    <mergeCell ref="D14:D15"/>
    <mergeCell ref="E14:H14"/>
    <mergeCell ref="I14:I15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workbookViewId="0">
      <selection activeCell="C43" sqref="C43"/>
    </sheetView>
  </sheetViews>
  <sheetFormatPr defaultColWidth="10.42578125" defaultRowHeight="15" x14ac:dyDescent="0.25"/>
  <cols>
    <col min="1" max="1" width="4.140625" style="11" customWidth="1"/>
    <col min="2" max="2" width="26.28515625" style="11" customWidth="1"/>
    <col min="3" max="3" width="32.85546875" style="11" bestFit="1" customWidth="1"/>
    <col min="4" max="4" width="14" style="11" customWidth="1"/>
    <col min="5" max="5" width="8.7109375" style="11" customWidth="1"/>
    <col min="6" max="7" width="10" style="11" customWidth="1"/>
    <col min="8" max="8" width="12.42578125" style="11" customWidth="1"/>
    <col min="9" max="9" width="30.7109375" style="11" customWidth="1"/>
    <col min="10" max="10" width="67.7109375" style="11" customWidth="1"/>
    <col min="11" max="11" width="6.5703125" style="11" customWidth="1"/>
    <col min="12" max="13" width="5.5703125" style="11" customWidth="1"/>
    <col min="14" max="16384" width="10.42578125" style="11"/>
  </cols>
  <sheetData>
    <row r="1" spans="1:9" s="141" customFormat="1" x14ac:dyDescent="0.25">
      <c r="B1" s="142"/>
      <c r="C1" s="142"/>
      <c r="D1" s="143"/>
      <c r="F1" s="142"/>
      <c r="G1" s="142"/>
      <c r="H1" s="142"/>
      <c r="I1" s="142"/>
    </row>
    <row r="2" spans="1:9" s="141" customFormat="1" x14ac:dyDescent="0.25">
      <c r="B2" s="142"/>
      <c r="C2" s="142"/>
      <c r="D2" s="143"/>
      <c r="F2" s="142"/>
      <c r="G2" s="142"/>
      <c r="H2" s="142"/>
      <c r="I2" s="142"/>
    </row>
    <row r="3" spans="1:9" s="7" customFormat="1" x14ac:dyDescent="0.25">
      <c r="A3" s="140"/>
      <c r="B3" s="140"/>
      <c r="C3" s="140"/>
      <c r="D3" s="139"/>
      <c r="E3" s="138"/>
      <c r="F3" s="6"/>
      <c r="G3" s="6"/>
      <c r="H3" s="6"/>
      <c r="I3" s="6"/>
    </row>
    <row r="4" spans="1:9" x14ac:dyDescent="0.25">
      <c r="A4" s="193" t="s">
        <v>42</v>
      </c>
      <c r="B4" s="193"/>
      <c r="C4" s="193"/>
      <c r="D4" s="193"/>
      <c r="E4" s="193"/>
      <c r="F4" s="193"/>
      <c r="G4" s="193"/>
      <c r="H4" s="193"/>
      <c r="I4" s="193"/>
    </row>
    <row r="5" spans="1:9" x14ac:dyDescent="0.25">
      <c r="A5" s="193" t="s">
        <v>267</v>
      </c>
      <c r="B5" s="193"/>
      <c r="C5" s="193"/>
      <c r="D5" s="193"/>
      <c r="E5" s="193"/>
      <c r="F5" s="193"/>
      <c r="G5" s="193"/>
      <c r="H5" s="193"/>
      <c r="I5" s="193"/>
    </row>
    <row r="6" spans="1:9" x14ac:dyDescent="0.25">
      <c r="A6" s="11" t="s">
        <v>44</v>
      </c>
      <c r="C6" s="13" t="s">
        <v>45</v>
      </c>
    </row>
    <row r="7" spans="1:9" x14ac:dyDescent="0.25">
      <c r="A7" s="11" t="s">
        <v>46</v>
      </c>
      <c r="C7" s="19" t="s">
        <v>233</v>
      </c>
    </row>
    <row r="8" spans="1:9" x14ac:dyDescent="0.25">
      <c r="A8" s="11" t="s">
        <v>47</v>
      </c>
      <c r="C8" s="15"/>
    </row>
    <row r="9" spans="1:9" x14ac:dyDescent="0.25">
      <c r="A9" s="11" t="s">
        <v>48</v>
      </c>
      <c r="C9" s="13" t="s">
        <v>8</v>
      </c>
    </row>
    <row r="10" spans="1:9" x14ac:dyDescent="0.25">
      <c r="A10" s="11" t="s">
        <v>49</v>
      </c>
      <c r="C10" s="116">
        <f>SUM(D16:D34)</f>
        <v>98.001221189170906</v>
      </c>
    </row>
    <row r="11" spans="1:9" x14ac:dyDescent="0.25">
      <c r="A11" s="11" t="s">
        <v>50</v>
      </c>
      <c r="C11" s="13" t="s">
        <v>51</v>
      </c>
    </row>
    <row r="12" spans="1:9" x14ac:dyDescent="0.25">
      <c r="A12" s="18" t="s">
        <v>52</v>
      </c>
      <c r="B12" s="18"/>
      <c r="C12" s="137">
        <v>1000</v>
      </c>
      <c r="D12" s="19"/>
      <c r="E12" s="19"/>
      <c r="F12" s="18"/>
      <c r="G12" s="18"/>
      <c r="H12" s="18"/>
      <c r="I12" s="18"/>
    </row>
    <row r="13" spans="1:9" x14ac:dyDescent="0.25">
      <c r="H13" s="11" t="s">
        <v>258</v>
      </c>
    </row>
    <row r="14" spans="1:9" x14ac:dyDescent="0.25">
      <c r="A14" s="194" t="s">
        <v>55</v>
      </c>
      <c r="B14" s="196" t="s">
        <v>56</v>
      </c>
      <c r="C14" s="198" t="s">
        <v>57</v>
      </c>
      <c r="D14" s="196" t="s">
        <v>58</v>
      </c>
      <c r="E14" s="196" t="s">
        <v>59</v>
      </c>
      <c r="F14" s="196"/>
      <c r="G14" s="196"/>
      <c r="H14" s="196"/>
      <c r="I14" s="196" t="s">
        <v>60</v>
      </c>
    </row>
    <row r="15" spans="1:9" ht="30" x14ac:dyDescent="0.25">
      <c r="A15" s="195"/>
      <c r="B15" s="197"/>
      <c r="C15" s="199"/>
      <c r="D15" s="200"/>
      <c r="E15" s="23" t="s">
        <v>179</v>
      </c>
      <c r="F15" s="23" t="s">
        <v>180</v>
      </c>
      <c r="G15" s="23" t="s">
        <v>63</v>
      </c>
      <c r="H15" s="23" t="s">
        <v>64</v>
      </c>
      <c r="I15" s="196"/>
    </row>
    <row r="16" spans="1:9" x14ac:dyDescent="0.25">
      <c r="A16" s="22"/>
      <c r="B16" s="129" t="s">
        <v>237</v>
      </c>
      <c r="C16" s="128" t="s">
        <v>236</v>
      </c>
      <c r="D16" s="127"/>
      <c r="E16" s="126"/>
      <c r="F16" s="125">
        <v>0.35069444444444442</v>
      </c>
      <c r="G16" s="30">
        <v>3.472222222222222E-3</v>
      </c>
      <c r="H16" s="124">
        <f t="shared" ref="H16:H34" si="0">F16+G16</f>
        <v>0.35416666666666663</v>
      </c>
      <c r="I16" s="34" t="s">
        <v>235</v>
      </c>
    </row>
    <row r="17" spans="1:10" ht="45" x14ac:dyDescent="0.25">
      <c r="A17" s="40"/>
      <c r="B17" s="129" t="s">
        <v>239</v>
      </c>
      <c r="C17" s="128" t="s">
        <v>236</v>
      </c>
      <c r="D17" s="127" t="s">
        <v>195</v>
      </c>
      <c r="E17" s="126">
        <v>0</v>
      </c>
      <c r="F17" s="125">
        <f t="shared" ref="F17:F34" si="1">H16+E17</f>
        <v>0.35416666666666663</v>
      </c>
      <c r="G17" s="34">
        <v>2.7777777777777776E-2</v>
      </c>
      <c r="H17" s="124">
        <f t="shared" si="0"/>
        <v>0.38194444444444442</v>
      </c>
      <c r="I17" s="129" t="s">
        <v>246</v>
      </c>
      <c r="J17" s="11" t="s">
        <v>68</v>
      </c>
    </row>
    <row r="18" spans="1:10" x14ac:dyDescent="0.25">
      <c r="A18" s="40">
        <v>1</v>
      </c>
      <c r="B18" s="133">
        <v>129323</v>
      </c>
      <c r="C18" s="132" t="s">
        <v>268</v>
      </c>
      <c r="D18" s="134">
        <v>16</v>
      </c>
      <c r="E18" s="126">
        <v>2.7777777777777776E-2</v>
      </c>
      <c r="F18" s="125">
        <f t="shared" si="1"/>
        <v>0.40972222222222221</v>
      </c>
      <c r="G18" s="34">
        <v>1.3888888888888888E-2</v>
      </c>
      <c r="H18" s="124">
        <f t="shared" si="0"/>
        <v>0.4236111111111111</v>
      </c>
      <c r="I18" s="208" t="s">
        <v>238</v>
      </c>
    </row>
    <row r="19" spans="1:10" x14ac:dyDescent="0.25">
      <c r="A19" s="40">
        <v>2</v>
      </c>
      <c r="B19" s="133">
        <v>129329</v>
      </c>
      <c r="C19" s="132" t="s">
        <v>269</v>
      </c>
      <c r="D19" s="131">
        <v>2</v>
      </c>
      <c r="E19" s="126">
        <v>3.472222222222222E-3</v>
      </c>
      <c r="F19" s="125">
        <f t="shared" si="1"/>
        <v>0.42708333333333331</v>
      </c>
      <c r="G19" s="34">
        <v>1.3888888888888888E-2</v>
      </c>
      <c r="H19" s="124">
        <f t="shared" si="0"/>
        <v>0.44097222222222221</v>
      </c>
      <c r="I19" s="209"/>
    </row>
    <row r="20" spans="1:10" x14ac:dyDescent="0.25">
      <c r="A20" s="40">
        <v>3</v>
      </c>
      <c r="B20" s="133">
        <v>129343</v>
      </c>
      <c r="C20" s="132" t="s">
        <v>270</v>
      </c>
      <c r="D20" s="131">
        <v>4</v>
      </c>
      <c r="E20" s="146">
        <v>6.9444444444444441E-3</v>
      </c>
      <c r="F20" s="125">
        <f t="shared" si="1"/>
        <v>0.44791666666666663</v>
      </c>
      <c r="G20" s="34">
        <v>1.3888888888888888E-2</v>
      </c>
      <c r="H20" s="124">
        <f t="shared" si="0"/>
        <v>0.46180555555555552</v>
      </c>
      <c r="I20" s="210"/>
    </row>
    <row r="21" spans="1:10" x14ac:dyDescent="0.25">
      <c r="A21" s="40"/>
      <c r="B21" s="129" t="s">
        <v>237</v>
      </c>
      <c r="C21" s="128" t="s">
        <v>236</v>
      </c>
      <c r="D21" s="127">
        <v>15</v>
      </c>
      <c r="E21" s="146">
        <v>2.0833333333333332E-2</v>
      </c>
      <c r="F21" s="125">
        <f t="shared" si="1"/>
        <v>0.48263888888888884</v>
      </c>
      <c r="G21" s="34">
        <v>3.472222222222222E-3</v>
      </c>
      <c r="H21" s="124">
        <f t="shared" si="0"/>
        <v>0.48611111111111105</v>
      </c>
      <c r="I21" s="34" t="s">
        <v>235</v>
      </c>
    </row>
    <row r="22" spans="1:10" x14ac:dyDescent="0.25">
      <c r="A22" s="40"/>
      <c r="B22" s="129" t="s">
        <v>239</v>
      </c>
      <c r="C22" s="128" t="s">
        <v>236</v>
      </c>
      <c r="D22" s="127" t="s">
        <v>195</v>
      </c>
      <c r="E22" s="146">
        <v>0</v>
      </c>
      <c r="F22" s="125">
        <f t="shared" si="1"/>
        <v>0.48611111111111105</v>
      </c>
      <c r="G22" s="34">
        <v>2.7777777777777776E-2</v>
      </c>
      <c r="H22" s="124">
        <f t="shared" si="0"/>
        <v>0.51388888888888884</v>
      </c>
      <c r="I22" s="128" t="s">
        <v>68</v>
      </c>
    </row>
    <row r="23" spans="1:10" x14ac:dyDescent="0.25">
      <c r="A23" s="40">
        <v>1</v>
      </c>
      <c r="B23" s="133">
        <v>129323</v>
      </c>
      <c r="C23" s="132" t="s">
        <v>268</v>
      </c>
      <c r="D23" s="134">
        <v>16</v>
      </c>
      <c r="E23" s="126">
        <v>2.0833333333333332E-2</v>
      </c>
      <c r="F23" s="125">
        <f t="shared" si="1"/>
        <v>0.53472222222222221</v>
      </c>
      <c r="G23" s="34">
        <v>6.9444444444444441E-3</v>
      </c>
      <c r="H23" s="124">
        <f t="shared" si="0"/>
        <v>0.54166666666666663</v>
      </c>
      <c r="I23" s="215" t="s">
        <v>248</v>
      </c>
      <c r="J23" s="145"/>
    </row>
    <row r="24" spans="1:10" x14ac:dyDescent="0.25">
      <c r="A24" s="40">
        <v>2</v>
      </c>
      <c r="B24" s="133">
        <v>129329</v>
      </c>
      <c r="C24" s="132" t="s">
        <v>269</v>
      </c>
      <c r="D24" s="131">
        <v>2</v>
      </c>
      <c r="E24" s="126">
        <v>3.472222222222222E-3</v>
      </c>
      <c r="F24" s="125">
        <f t="shared" si="1"/>
        <v>0.54513888888888884</v>
      </c>
      <c r="G24" s="34">
        <v>6.9444444444444441E-3</v>
      </c>
      <c r="H24" s="124">
        <f t="shared" si="0"/>
        <v>0.55208333333333326</v>
      </c>
      <c r="I24" s="215"/>
      <c r="J24" s="145"/>
    </row>
    <row r="25" spans="1:10" x14ac:dyDescent="0.25">
      <c r="A25" s="40">
        <v>3</v>
      </c>
      <c r="B25" s="133">
        <v>129343</v>
      </c>
      <c r="C25" s="132" t="s">
        <v>270</v>
      </c>
      <c r="D25" s="131">
        <v>4</v>
      </c>
      <c r="E25" s="126">
        <v>6.9444444444444441E-3</v>
      </c>
      <c r="F25" s="125">
        <f t="shared" si="1"/>
        <v>0.55902777777777768</v>
      </c>
      <c r="G25" s="34">
        <v>6.9444444444444441E-3</v>
      </c>
      <c r="H25" s="124">
        <f t="shared" si="0"/>
        <v>0.5659722222222221</v>
      </c>
      <c r="I25" s="215"/>
      <c r="J25" s="145"/>
    </row>
    <row r="26" spans="1:10" x14ac:dyDescent="0.25">
      <c r="A26" s="40">
        <v>4</v>
      </c>
      <c r="B26" s="133">
        <v>129337</v>
      </c>
      <c r="C26" s="132" t="s">
        <v>272</v>
      </c>
      <c r="D26" s="131">
        <v>7.5</v>
      </c>
      <c r="E26" s="126">
        <v>1.0416666666666666E-2</v>
      </c>
      <c r="F26" s="125">
        <f t="shared" si="1"/>
        <v>0.57638888888888873</v>
      </c>
      <c r="G26" s="34">
        <v>1.3888888888888888E-2</v>
      </c>
      <c r="H26" s="124">
        <f t="shared" si="0"/>
        <v>0.59027777777777757</v>
      </c>
      <c r="I26" s="212" t="s">
        <v>244</v>
      </c>
      <c r="J26" s="145"/>
    </row>
    <row r="27" spans="1:10" x14ac:dyDescent="0.25">
      <c r="A27" s="40">
        <v>5</v>
      </c>
      <c r="B27" s="133">
        <v>129327</v>
      </c>
      <c r="C27" s="132" t="s">
        <v>273</v>
      </c>
      <c r="D27" s="131">
        <v>1.501221189170908</v>
      </c>
      <c r="E27" s="126">
        <v>6.9444444444444441E-3</v>
      </c>
      <c r="F27" s="125">
        <f t="shared" si="1"/>
        <v>0.59722222222222199</v>
      </c>
      <c r="G27" s="34">
        <v>1.3888888888888888E-2</v>
      </c>
      <c r="H27" s="124">
        <f t="shared" si="0"/>
        <v>0.61111111111111083</v>
      </c>
      <c r="I27" s="212"/>
      <c r="J27" s="145"/>
    </row>
    <row r="28" spans="1:10" x14ac:dyDescent="0.25">
      <c r="A28" s="40">
        <v>6</v>
      </c>
      <c r="B28" s="133">
        <v>129281</v>
      </c>
      <c r="C28" s="132" t="s">
        <v>274</v>
      </c>
      <c r="D28" s="131">
        <v>8</v>
      </c>
      <c r="E28" s="126">
        <v>1.3888888888888888E-2</v>
      </c>
      <c r="F28" s="125">
        <f t="shared" si="1"/>
        <v>0.62499999999999967</v>
      </c>
      <c r="G28" s="34">
        <v>1.3888888888888888E-2</v>
      </c>
      <c r="H28" s="124">
        <f t="shared" si="0"/>
        <v>0.63888888888888851</v>
      </c>
      <c r="I28" s="212"/>
      <c r="J28" s="145"/>
    </row>
    <row r="29" spans="1:10" x14ac:dyDescent="0.25">
      <c r="A29" s="40">
        <v>7</v>
      </c>
      <c r="B29" s="133">
        <v>129344</v>
      </c>
      <c r="C29" s="132" t="s">
        <v>275</v>
      </c>
      <c r="D29" s="131">
        <v>1.5</v>
      </c>
      <c r="E29" s="126">
        <v>3.472222222222222E-3</v>
      </c>
      <c r="F29" s="125">
        <f t="shared" si="1"/>
        <v>0.64236111111111072</v>
      </c>
      <c r="G29" s="34">
        <v>1.3888888888888888E-2</v>
      </c>
      <c r="H29" s="124">
        <f t="shared" si="0"/>
        <v>0.65624999999999956</v>
      </c>
      <c r="I29" s="216"/>
      <c r="J29" s="145"/>
    </row>
    <row r="30" spans="1:10" x14ac:dyDescent="0.25">
      <c r="A30" s="40">
        <v>8</v>
      </c>
      <c r="B30" s="133">
        <v>129343</v>
      </c>
      <c r="C30" s="132" t="s">
        <v>270</v>
      </c>
      <c r="D30" s="131">
        <v>3</v>
      </c>
      <c r="E30" s="126">
        <v>6.9444444444444441E-3</v>
      </c>
      <c r="F30" s="125">
        <f t="shared" si="1"/>
        <v>0.66319444444444398</v>
      </c>
      <c r="G30" s="34">
        <v>6.9444444444444441E-3</v>
      </c>
      <c r="H30" s="124">
        <f t="shared" si="0"/>
        <v>0.6701388888888884</v>
      </c>
      <c r="I30" s="211" t="s">
        <v>73</v>
      </c>
      <c r="J30" s="145"/>
    </row>
    <row r="31" spans="1:10" x14ac:dyDescent="0.25">
      <c r="A31" s="40">
        <v>9</v>
      </c>
      <c r="B31" s="133">
        <v>129329</v>
      </c>
      <c r="C31" s="132" t="s">
        <v>269</v>
      </c>
      <c r="D31" s="131">
        <v>1.5</v>
      </c>
      <c r="E31" s="126">
        <v>6.9444444444444441E-3</v>
      </c>
      <c r="F31" s="125">
        <f t="shared" si="1"/>
        <v>0.67708333333333282</v>
      </c>
      <c r="G31" s="34">
        <v>6.9444444444444441E-3</v>
      </c>
      <c r="H31" s="124">
        <f t="shared" si="0"/>
        <v>0.68402777777777724</v>
      </c>
      <c r="I31" s="212"/>
      <c r="J31" s="145"/>
    </row>
    <row r="32" spans="1:10" x14ac:dyDescent="0.25">
      <c r="A32" s="40">
        <v>10</v>
      </c>
      <c r="B32" s="133">
        <v>129323</v>
      </c>
      <c r="C32" s="132" t="s">
        <v>268</v>
      </c>
      <c r="D32" s="131">
        <v>2</v>
      </c>
      <c r="E32" s="126">
        <v>6.9444444444444441E-3</v>
      </c>
      <c r="F32" s="125">
        <f t="shared" si="1"/>
        <v>0.69097222222222165</v>
      </c>
      <c r="G32" s="34">
        <v>6.9444444444444441E-3</v>
      </c>
      <c r="H32" s="124">
        <f t="shared" si="0"/>
        <v>0.69791666666666607</v>
      </c>
      <c r="I32" s="216"/>
      <c r="J32" s="11" t="s">
        <v>160</v>
      </c>
    </row>
    <row r="33" spans="1:9" x14ac:dyDescent="0.25">
      <c r="A33" s="40"/>
      <c r="B33" s="129" t="s">
        <v>239</v>
      </c>
      <c r="C33" s="128" t="s">
        <v>236</v>
      </c>
      <c r="D33" s="131">
        <v>14</v>
      </c>
      <c r="E33" s="126">
        <v>2.4305555555555556E-2</v>
      </c>
      <c r="F33" s="125">
        <f t="shared" si="1"/>
        <v>0.72222222222222165</v>
      </c>
      <c r="G33" s="34">
        <v>2.7777777777777776E-2</v>
      </c>
      <c r="H33" s="124">
        <f t="shared" si="0"/>
        <v>0.74999999999999944</v>
      </c>
      <c r="I33" s="130" t="s">
        <v>238</v>
      </c>
    </row>
    <row r="34" spans="1:9" x14ac:dyDescent="0.25">
      <c r="A34" s="40"/>
      <c r="B34" s="129" t="s">
        <v>237</v>
      </c>
      <c r="C34" s="128" t="s">
        <v>236</v>
      </c>
      <c r="D34" s="127"/>
      <c r="E34" s="126"/>
      <c r="F34" s="125">
        <f t="shared" si="1"/>
        <v>0.74999999999999944</v>
      </c>
      <c r="G34" s="30">
        <v>3.472222222222222E-3</v>
      </c>
      <c r="H34" s="124">
        <f t="shared" si="0"/>
        <v>0.75347222222222165</v>
      </c>
      <c r="I34" s="34" t="s">
        <v>235</v>
      </c>
    </row>
    <row r="35" spans="1:9" x14ac:dyDescent="0.25">
      <c r="D35" s="123"/>
      <c r="E35" s="48"/>
      <c r="F35" s="48"/>
      <c r="G35" s="48"/>
      <c r="H35" s="48"/>
      <c r="I35" s="49"/>
    </row>
    <row r="36" spans="1:9" x14ac:dyDescent="0.25">
      <c r="B36" s="118" t="s">
        <v>75</v>
      </c>
      <c r="C36" s="121">
        <f>C37+C38</f>
        <v>0.40277777777777779</v>
      </c>
      <c r="D36" s="144"/>
      <c r="E36" s="118"/>
      <c r="F36" s="118"/>
      <c r="G36" s="118"/>
      <c r="H36" s="122"/>
    </row>
    <row r="37" spans="1:9" x14ac:dyDescent="0.25">
      <c r="B37" s="118" t="s">
        <v>76</v>
      </c>
      <c r="C37" s="121">
        <f>SUM(E16:E34)</f>
        <v>0.1701388888888889</v>
      </c>
      <c r="D37" s="118"/>
      <c r="E37" s="120"/>
      <c r="F37" s="118"/>
      <c r="G37" s="118"/>
      <c r="H37" s="117"/>
      <c r="I37" s="56"/>
    </row>
    <row r="38" spans="1:9" x14ac:dyDescent="0.25">
      <c r="B38" s="118" t="s">
        <v>77</v>
      </c>
      <c r="C38" s="119">
        <f>SUM(G16:G34)</f>
        <v>0.2326388888888889</v>
      </c>
      <c r="D38" s="118"/>
      <c r="E38" s="118"/>
      <c r="F38" s="118"/>
      <c r="G38" s="118"/>
      <c r="H38" s="117"/>
      <c r="I38" s="57"/>
    </row>
    <row r="39" spans="1:9" s="6" customFormat="1" x14ac:dyDescent="0.25">
      <c r="B39" s="61"/>
      <c r="E39" s="7"/>
      <c r="F39" s="7"/>
      <c r="G39" s="7"/>
      <c r="H39" s="7"/>
      <c r="I39" s="7"/>
    </row>
  </sheetData>
  <mergeCells count="12">
    <mergeCell ref="I18:I20"/>
    <mergeCell ref="I23:I25"/>
    <mergeCell ref="I26:I29"/>
    <mergeCell ref="I30:I32"/>
    <mergeCell ref="A4:I4"/>
    <mergeCell ref="A5:I5"/>
    <mergeCell ref="A14:A15"/>
    <mergeCell ref="B14:B15"/>
    <mergeCell ref="C14:C15"/>
    <mergeCell ref="D14:D15"/>
    <mergeCell ref="E14:H14"/>
    <mergeCell ref="I14:I15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workbookViewId="0">
      <selection activeCell="C7" sqref="C7"/>
    </sheetView>
  </sheetViews>
  <sheetFormatPr defaultColWidth="10.42578125" defaultRowHeight="15" x14ac:dyDescent="0.25"/>
  <cols>
    <col min="1" max="1" width="4.140625" style="11" customWidth="1"/>
    <col min="2" max="2" width="26.42578125" style="11" customWidth="1"/>
    <col min="3" max="3" width="37.85546875" style="11" customWidth="1"/>
    <col min="4" max="4" width="14" style="11" customWidth="1"/>
    <col min="5" max="5" width="8.7109375" style="11" customWidth="1"/>
    <col min="6" max="6" width="11.42578125" style="11" customWidth="1"/>
    <col min="7" max="7" width="10" style="11" customWidth="1"/>
    <col min="8" max="8" width="12.42578125" style="11" customWidth="1"/>
    <col min="9" max="9" width="27.5703125" style="11" customWidth="1"/>
    <col min="10" max="21" width="5.5703125" style="11" customWidth="1"/>
    <col min="22" max="16384" width="10.42578125" style="11"/>
  </cols>
  <sheetData>
    <row r="1" spans="1:11" s="141" customFormat="1" x14ac:dyDescent="0.25">
      <c r="B1" s="178"/>
      <c r="C1" s="178"/>
      <c r="D1" s="179"/>
      <c r="F1" s="178"/>
      <c r="G1" s="178"/>
      <c r="H1" s="178"/>
      <c r="I1" s="178"/>
      <c r="J1" s="179"/>
      <c r="K1" s="179"/>
    </row>
    <row r="2" spans="1:11" s="141" customFormat="1" x14ac:dyDescent="0.25">
      <c r="B2" s="178"/>
      <c r="C2" s="178"/>
      <c r="D2" s="179"/>
      <c r="F2" s="178"/>
      <c r="G2" s="178"/>
      <c r="H2" s="178"/>
      <c r="I2" s="178"/>
      <c r="J2" s="179"/>
      <c r="K2" s="179"/>
    </row>
    <row r="3" spans="1:11" s="7" customFormat="1" x14ac:dyDescent="0.25">
      <c r="A3" s="3"/>
      <c r="B3" s="3"/>
      <c r="C3" s="3"/>
      <c r="D3" s="4"/>
      <c r="E3" s="5"/>
      <c r="F3" s="6"/>
      <c r="G3" s="6"/>
      <c r="H3" s="6"/>
      <c r="I3" s="6"/>
      <c r="J3" s="6"/>
    </row>
    <row r="4" spans="1:11" ht="15.75" customHeight="1" x14ac:dyDescent="0.25">
      <c r="A4" s="193" t="s">
        <v>42</v>
      </c>
      <c r="B4" s="193"/>
      <c r="C4" s="193"/>
      <c r="D4" s="193"/>
      <c r="E4" s="193"/>
      <c r="F4" s="193"/>
      <c r="G4" s="193"/>
      <c r="H4" s="193"/>
      <c r="I4" s="193"/>
    </row>
    <row r="5" spans="1:11" ht="15.75" customHeight="1" x14ac:dyDescent="0.25">
      <c r="A5" s="193" t="s">
        <v>247</v>
      </c>
      <c r="B5" s="193"/>
      <c r="C5" s="193"/>
      <c r="D5" s="193"/>
      <c r="E5" s="193"/>
      <c r="F5" s="193"/>
      <c r="G5" s="193"/>
      <c r="H5" s="193"/>
      <c r="I5" s="193"/>
    </row>
    <row r="6" spans="1:11" x14ac:dyDescent="0.25">
      <c r="A6" s="11" t="s">
        <v>44</v>
      </c>
      <c r="C6" s="13" t="s">
        <v>45</v>
      </c>
    </row>
    <row r="7" spans="1:11" x14ac:dyDescent="0.25">
      <c r="A7" s="11" t="s">
        <v>46</v>
      </c>
      <c r="C7" s="19" t="s">
        <v>234</v>
      </c>
    </row>
    <row r="8" spans="1:11" x14ac:dyDescent="0.25">
      <c r="A8" s="11" t="s">
        <v>47</v>
      </c>
      <c r="C8" s="15"/>
    </row>
    <row r="9" spans="1:11" x14ac:dyDescent="0.25">
      <c r="A9" s="11" t="s">
        <v>48</v>
      </c>
      <c r="C9" s="13" t="s">
        <v>226</v>
      </c>
    </row>
    <row r="10" spans="1:11" x14ac:dyDescent="0.25">
      <c r="A10" s="11" t="s">
        <v>49</v>
      </c>
      <c r="C10" s="116">
        <f>SUM(D16:D28)</f>
        <v>95.457088627152515</v>
      </c>
    </row>
    <row r="11" spans="1:11" x14ac:dyDescent="0.25">
      <c r="A11" s="11" t="s">
        <v>50</v>
      </c>
      <c r="C11" s="13" t="s">
        <v>51</v>
      </c>
    </row>
    <row r="12" spans="1:11" x14ac:dyDescent="0.25">
      <c r="A12" s="18" t="s">
        <v>52</v>
      </c>
      <c r="B12" s="18"/>
      <c r="C12" s="137">
        <v>3000</v>
      </c>
      <c r="D12" s="19"/>
      <c r="F12" s="19"/>
      <c r="G12" s="18"/>
      <c r="H12" s="18"/>
      <c r="I12" s="18"/>
    </row>
    <row r="13" spans="1:11" x14ac:dyDescent="0.25">
      <c r="H13" s="11" t="s">
        <v>138</v>
      </c>
    </row>
    <row r="14" spans="1:11" x14ac:dyDescent="0.25">
      <c r="A14" s="194" t="s">
        <v>55</v>
      </c>
      <c r="B14" s="196" t="s">
        <v>56</v>
      </c>
      <c r="C14" s="198" t="s">
        <v>57</v>
      </c>
      <c r="D14" s="196" t="s">
        <v>58</v>
      </c>
      <c r="E14" s="196" t="s">
        <v>59</v>
      </c>
      <c r="F14" s="196"/>
      <c r="G14" s="196"/>
      <c r="H14" s="196"/>
      <c r="I14" s="196" t="s">
        <v>60</v>
      </c>
    </row>
    <row r="15" spans="1:11" ht="30" x14ac:dyDescent="0.25">
      <c r="A15" s="195"/>
      <c r="B15" s="197"/>
      <c r="C15" s="199"/>
      <c r="D15" s="200"/>
      <c r="E15" s="23" t="s">
        <v>179</v>
      </c>
      <c r="F15" s="23" t="s">
        <v>180</v>
      </c>
      <c r="G15" s="23" t="s">
        <v>63</v>
      </c>
      <c r="H15" s="23" t="s">
        <v>64</v>
      </c>
      <c r="I15" s="196"/>
    </row>
    <row r="16" spans="1:11" x14ac:dyDescent="0.25">
      <c r="A16" s="22"/>
      <c r="B16" s="182" t="s">
        <v>237</v>
      </c>
      <c r="C16" s="183" t="s">
        <v>236</v>
      </c>
      <c r="D16" s="184" t="s">
        <v>195</v>
      </c>
      <c r="E16" s="146">
        <v>0</v>
      </c>
      <c r="F16" s="180">
        <v>0.48263888888888884</v>
      </c>
      <c r="G16" s="30">
        <v>3.472222222222222E-3</v>
      </c>
      <c r="H16" s="181">
        <f t="shared" ref="H16:H28" si="0">F16+G16</f>
        <v>0.48611111111111105</v>
      </c>
      <c r="I16" s="35"/>
    </row>
    <row r="17" spans="1:10" x14ac:dyDescent="0.25">
      <c r="A17" s="40"/>
      <c r="B17" s="182" t="s">
        <v>239</v>
      </c>
      <c r="C17" s="183" t="s">
        <v>236</v>
      </c>
      <c r="D17" s="184" t="s">
        <v>195</v>
      </c>
      <c r="E17" s="146">
        <v>0</v>
      </c>
      <c r="F17" s="180">
        <f t="shared" ref="F17:F28" si="1">H16+E17</f>
        <v>0.48611111111111105</v>
      </c>
      <c r="G17" s="34">
        <v>4.1666666666666664E-2</v>
      </c>
      <c r="H17" s="181">
        <f t="shared" si="0"/>
        <v>0.52777777777777768</v>
      </c>
      <c r="I17" s="183" t="s">
        <v>68</v>
      </c>
      <c r="J17" s="11" t="s">
        <v>68</v>
      </c>
    </row>
    <row r="18" spans="1:10" x14ac:dyDescent="0.25">
      <c r="A18" s="40">
        <v>1</v>
      </c>
      <c r="B18" s="148">
        <v>125627</v>
      </c>
      <c r="C18" s="147" t="s">
        <v>276</v>
      </c>
      <c r="D18" s="185">
        <v>13.049258031015601</v>
      </c>
      <c r="E18" s="146">
        <v>2.7777777777777776E-2</v>
      </c>
      <c r="F18" s="180">
        <f t="shared" si="1"/>
        <v>0.55555555555555547</v>
      </c>
      <c r="G18" s="34">
        <v>6.9444444444444441E-3</v>
      </c>
      <c r="H18" s="181">
        <f t="shared" si="0"/>
        <v>0.56249999999999989</v>
      </c>
      <c r="I18" s="211" t="s">
        <v>248</v>
      </c>
      <c r="J18" s="136"/>
    </row>
    <row r="19" spans="1:10" x14ac:dyDescent="0.25">
      <c r="A19" s="40">
        <f>A18+1</f>
        <v>2</v>
      </c>
      <c r="B19" s="148">
        <v>124365</v>
      </c>
      <c r="C19" s="147" t="s">
        <v>277</v>
      </c>
      <c r="D19" s="185">
        <v>27.258897023380079</v>
      </c>
      <c r="E19" s="146">
        <v>3.125E-2</v>
      </c>
      <c r="F19" s="180">
        <f>H18+E19</f>
        <v>0.59374999999999989</v>
      </c>
      <c r="G19" s="34">
        <v>6.9444444444444441E-3</v>
      </c>
      <c r="H19" s="181">
        <f t="shared" si="0"/>
        <v>0.60069444444444431</v>
      </c>
      <c r="I19" s="212"/>
      <c r="J19" s="136"/>
    </row>
    <row r="20" spans="1:10" x14ac:dyDescent="0.25">
      <c r="A20" s="40">
        <f t="shared" ref="A20:A26" si="2">A19+1</f>
        <v>3</v>
      </c>
      <c r="B20" s="148">
        <v>124683</v>
      </c>
      <c r="C20" s="147" t="s">
        <v>278</v>
      </c>
      <c r="D20" s="185">
        <v>2.066973006596855</v>
      </c>
      <c r="E20" s="146">
        <v>6.9444444444444441E-3</v>
      </c>
      <c r="F20" s="180">
        <f t="shared" si="1"/>
        <v>0.60763888888888873</v>
      </c>
      <c r="G20" s="34">
        <v>6.9444444444444441E-3</v>
      </c>
      <c r="H20" s="181">
        <f t="shared" si="0"/>
        <v>0.61458333333333315</v>
      </c>
      <c r="I20" s="216"/>
      <c r="J20" s="136"/>
    </row>
    <row r="21" spans="1:10" x14ac:dyDescent="0.25">
      <c r="A21" s="40">
        <f t="shared" si="2"/>
        <v>4</v>
      </c>
      <c r="B21" s="148">
        <v>124617</v>
      </c>
      <c r="C21" s="147" t="s">
        <v>279</v>
      </c>
      <c r="D21" s="185">
        <v>2</v>
      </c>
      <c r="E21" s="146">
        <v>6.9444444444444441E-3</v>
      </c>
      <c r="F21" s="180">
        <f t="shared" si="1"/>
        <v>0.62152777777777757</v>
      </c>
      <c r="G21" s="34">
        <v>1.3888888888888888E-2</v>
      </c>
      <c r="H21" s="181">
        <f t="shared" si="0"/>
        <v>0.63541666666666641</v>
      </c>
      <c r="I21" s="211" t="s">
        <v>244</v>
      </c>
      <c r="J21" s="136"/>
    </row>
    <row r="22" spans="1:10" x14ac:dyDescent="0.25">
      <c r="A22" s="40">
        <f t="shared" si="2"/>
        <v>5</v>
      </c>
      <c r="B22" s="148">
        <v>124575</v>
      </c>
      <c r="C22" s="147" t="s">
        <v>280</v>
      </c>
      <c r="D22" s="185">
        <v>2.698726952369412</v>
      </c>
      <c r="E22" s="146">
        <v>6.9444444444444441E-3</v>
      </c>
      <c r="F22" s="180">
        <f t="shared" si="1"/>
        <v>0.64236111111111083</v>
      </c>
      <c r="G22" s="34">
        <v>1.3888888888888888E-2</v>
      </c>
      <c r="H22" s="181">
        <f t="shared" si="0"/>
        <v>0.65624999999999967</v>
      </c>
      <c r="I22" s="212"/>
      <c r="J22" s="136"/>
    </row>
    <row r="23" spans="1:10" x14ac:dyDescent="0.25">
      <c r="A23" s="40">
        <f t="shared" si="2"/>
        <v>6</v>
      </c>
      <c r="B23" s="148">
        <v>124527</v>
      </c>
      <c r="C23" s="147" t="s">
        <v>281</v>
      </c>
      <c r="D23" s="186">
        <v>1.691029176331198</v>
      </c>
      <c r="E23" s="146">
        <v>6.9444444444444441E-3</v>
      </c>
      <c r="F23" s="180">
        <f t="shared" si="1"/>
        <v>0.66319444444444409</v>
      </c>
      <c r="G23" s="34">
        <v>1.3888888888888888E-2</v>
      </c>
      <c r="H23" s="181">
        <f t="shared" si="0"/>
        <v>0.67708333333333293</v>
      </c>
      <c r="I23" s="216"/>
      <c r="J23" s="136"/>
    </row>
    <row r="24" spans="1:10" x14ac:dyDescent="0.25">
      <c r="A24" s="40">
        <f t="shared" si="2"/>
        <v>7</v>
      </c>
      <c r="B24" s="148">
        <v>124683</v>
      </c>
      <c r="C24" s="147" t="s">
        <v>278</v>
      </c>
      <c r="D24" s="186">
        <v>3.3840493830636009</v>
      </c>
      <c r="E24" s="146">
        <v>6.9444444444444441E-3</v>
      </c>
      <c r="F24" s="180">
        <f t="shared" si="1"/>
        <v>0.68402777777777735</v>
      </c>
      <c r="G24" s="34">
        <v>6.9444444444444441E-3</v>
      </c>
      <c r="H24" s="181">
        <f t="shared" si="0"/>
        <v>0.69097222222222177</v>
      </c>
      <c r="I24" s="211" t="s">
        <v>73</v>
      </c>
      <c r="J24" s="136"/>
    </row>
    <row r="25" spans="1:10" x14ac:dyDescent="0.25">
      <c r="A25" s="40">
        <f t="shared" si="2"/>
        <v>8</v>
      </c>
      <c r="B25" s="148">
        <v>124365</v>
      </c>
      <c r="C25" s="147" t="s">
        <v>277</v>
      </c>
      <c r="D25" s="186">
        <v>3</v>
      </c>
      <c r="E25" s="146">
        <v>6.9444444444444441E-3</v>
      </c>
      <c r="F25" s="180">
        <f>H24+E25</f>
        <v>0.69791666666666619</v>
      </c>
      <c r="G25" s="34">
        <v>6.9444444444444441E-3</v>
      </c>
      <c r="H25" s="181">
        <f t="shared" si="0"/>
        <v>0.70486111111111061</v>
      </c>
      <c r="I25" s="212"/>
      <c r="J25" s="136"/>
    </row>
    <row r="26" spans="1:10" x14ac:dyDescent="0.25">
      <c r="A26" s="40">
        <f t="shared" si="2"/>
        <v>9</v>
      </c>
      <c r="B26" s="148">
        <v>125627</v>
      </c>
      <c r="C26" s="147" t="s">
        <v>276</v>
      </c>
      <c r="D26" s="186">
        <v>27.258897023380172</v>
      </c>
      <c r="E26" s="146">
        <v>3.4722222222222224E-2</v>
      </c>
      <c r="F26" s="180">
        <f>H25+E26</f>
        <v>0.73958333333333282</v>
      </c>
      <c r="G26" s="34">
        <v>6.9444444444444441E-3</v>
      </c>
      <c r="H26" s="181">
        <f t="shared" si="0"/>
        <v>0.74652777777777724</v>
      </c>
      <c r="I26" s="216"/>
      <c r="J26" s="11" t="s">
        <v>160</v>
      </c>
    </row>
    <row r="27" spans="1:10" x14ac:dyDescent="0.25">
      <c r="A27" s="40"/>
      <c r="B27" s="182" t="s">
        <v>239</v>
      </c>
      <c r="C27" s="183" t="s">
        <v>236</v>
      </c>
      <c r="D27" s="186">
        <v>13.049258031015601</v>
      </c>
      <c r="E27" s="146">
        <v>2.0833333333333332E-2</v>
      </c>
      <c r="F27" s="180">
        <f t="shared" si="1"/>
        <v>0.76736111111111061</v>
      </c>
      <c r="G27" s="34">
        <v>4.1666666666666664E-2</v>
      </c>
      <c r="H27" s="181">
        <f t="shared" si="0"/>
        <v>0.80902777777777724</v>
      </c>
      <c r="I27" s="35" t="s">
        <v>238</v>
      </c>
    </row>
    <row r="28" spans="1:10" x14ac:dyDescent="0.25">
      <c r="A28" s="40"/>
      <c r="B28" s="182" t="s">
        <v>237</v>
      </c>
      <c r="C28" s="183" t="s">
        <v>236</v>
      </c>
      <c r="D28" s="184" t="s">
        <v>195</v>
      </c>
      <c r="E28" s="146">
        <v>0</v>
      </c>
      <c r="F28" s="180">
        <f t="shared" si="1"/>
        <v>0.80902777777777724</v>
      </c>
      <c r="G28" s="30">
        <v>3.472222222222222E-3</v>
      </c>
      <c r="H28" s="181">
        <f t="shared" si="0"/>
        <v>0.81249999999999944</v>
      </c>
      <c r="I28" s="35"/>
    </row>
    <row r="29" spans="1:10" x14ac:dyDescent="0.25">
      <c r="D29" s="123"/>
      <c r="E29" s="48"/>
      <c r="F29" s="48"/>
      <c r="G29" s="48"/>
      <c r="H29" s="48"/>
      <c r="I29" s="49"/>
    </row>
    <row r="30" spans="1:10" x14ac:dyDescent="0.25">
      <c r="B30" s="118" t="s">
        <v>75</v>
      </c>
      <c r="C30" s="119">
        <f>H28-F16</f>
        <v>0.32986111111111061</v>
      </c>
      <c r="D30" s="118"/>
      <c r="E30" s="118"/>
      <c r="F30" s="118"/>
      <c r="G30" s="118"/>
      <c r="H30" s="122"/>
    </row>
    <row r="31" spans="1:10" x14ac:dyDescent="0.25">
      <c r="B31" s="118" t="s">
        <v>76</v>
      </c>
      <c r="C31" s="121">
        <f>SUM(E16:E28)</f>
        <v>0.15625000000000003</v>
      </c>
      <c r="D31" s="158"/>
      <c r="E31" s="120"/>
      <c r="F31" s="118"/>
      <c r="G31" s="118"/>
      <c r="H31" s="117"/>
      <c r="I31" s="56"/>
    </row>
    <row r="32" spans="1:10" x14ac:dyDescent="0.25">
      <c r="B32" s="118" t="s">
        <v>77</v>
      </c>
      <c r="C32" s="121">
        <f>SUM(G16:G28)</f>
        <v>0.1736111111111111</v>
      </c>
      <c r="D32" s="158"/>
      <c r="E32" s="118"/>
      <c r="F32" s="118"/>
      <c r="G32" s="118"/>
      <c r="H32" s="117"/>
      <c r="I32" s="57"/>
    </row>
    <row r="33" spans="2:9" x14ac:dyDescent="0.25">
      <c r="B33" s="155"/>
      <c r="C33" s="155"/>
      <c r="E33" s="153"/>
      <c r="F33" s="153"/>
      <c r="G33" s="153"/>
      <c r="H33" s="153"/>
      <c r="I33" s="56"/>
    </row>
    <row r="34" spans="2:9" x14ac:dyDescent="0.25">
      <c r="B34" s="155"/>
      <c r="C34" s="154"/>
      <c r="E34" s="153"/>
      <c r="F34" s="153"/>
      <c r="G34" s="153"/>
      <c r="H34" s="153"/>
    </row>
    <row r="35" spans="2:9" s="6" customFormat="1" x14ac:dyDescent="0.25">
      <c r="B35" s="61"/>
      <c r="E35" s="7"/>
      <c r="F35" s="7"/>
      <c r="G35" s="7"/>
      <c r="H35" s="7"/>
      <c r="I35" s="7"/>
    </row>
    <row r="36" spans="2:9" x14ac:dyDescent="0.25">
      <c r="B36" s="150"/>
    </row>
  </sheetData>
  <mergeCells count="11">
    <mergeCell ref="I18:I20"/>
    <mergeCell ref="I21:I23"/>
    <mergeCell ref="I24:I26"/>
    <mergeCell ref="A4:I4"/>
    <mergeCell ref="A5:I5"/>
    <mergeCell ref="A14:A15"/>
    <mergeCell ref="B14:B15"/>
    <mergeCell ref="C14:C15"/>
    <mergeCell ref="D14:D15"/>
    <mergeCell ref="E14:H14"/>
    <mergeCell ref="I14:I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opLeftCell="A4" workbookViewId="0">
      <selection activeCell="C37" sqref="C37"/>
    </sheetView>
  </sheetViews>
  <sheetFormatPr defaultColWidth="10.42578125" defaultRowHeight="15" x14ac:dyDescent="0.25"/>
  <cols>
    <col min="1" max="1" width="4.140625" style="11" customWidth="1"/>
    <col min="2" max="2" width="26.28515625" style="11" customWidth="1"/>
    <col min="3" max="3" width="34.85546875" style="11" customWidth="1"/>
    <col min="4" max="4" width="14" style="11" customWidth="1"/>
    <col min="5" max="5" width="8.7109375" style="11" customWidth="1"/>
    <col min="6" max="7" width="10" style="11" customWidth="1"/>
    <col min="8" max="8" width="12.42578125" style="11" customWidth="1"/>
    <col min="9" max="9" width="19.42578125" style="11" customWidth="1"/>
    <col min="10" max="21" width="5.5703125" style="11" customWidth="1"/>
    <col min="22" max="16384" width="10.42578125" style="11"/>
  </cols>
  <sheetData>
    <row r="1" spans="1:10" s="7" customFormat="1" x14ac:dyDescent="0.25">
      <c r="A1" s="3"/>
      <c r="B1" s="3"/>
      <c r="C1" s="3"/>
      <c r="D1" s="4"/>
      <c r="E1" s="5"/>
      <c r="F1" s="6"/>
      <c r="G1" s="6"/>
      <c r="H1" s="6"/>
      <c r="I1" s="6"/>
      <c r="J1" s="6"/>
    </row>
    <row r="2" spans="1:10" s="7" customFormat="1" x14ac:dyDescent="0.25">
      <c r="D2" s="8"/>
      <c r="E2" s="9"/>
      <c r="F2" s="6"/>
      <c r="G2" s="6"/>
      <c r="H2" s="6"/>
      <c r="I2" s="6"/>
      <c r="J2" s="6"/>
    </row>
    <row r="3" spans="1:10" x14ac:dyDescent="0.25">
      <c r="A3" s="10"/>
      <c r="B3" s="10"/>
      <c r="C3" s="10"/>
      <c r="D3" s="10"/>
      <c r="E3" s="10"/>
      <c r="F3" s="10"/>
      <c r="G3" s="10"/>
      <c r="H3" s="10"/>
    </row>
    <row r="4" spans="1:10" x14ac:dyDescent="0.25">
      <c r="A4" s="12"/>
      <c r="B4" s="12"/>
      <c r="C4" s="193" t="s">
        <v>42</v>
      </c>
      <c r="D4" s="193"/>
      <c r="E4" s="193"/>
      <c r="F4" s="193"/>
      <c r="G4" s="193"/>
      <c r="H4" s="193"/>
    </row>
    <row r="5" spans="1:10" x14ac:dyDescent="0.25">
      <c r="A5" s="193" t="s">
        <v>98</v>
      </c>
      <c r="B5" s="193"/>
      <c r="C5" s="193"/>
      <c r="D5" s="193"/>
      <c r="E5" s="193"/>
      <c r="F5" s="193"/>
      <c r="G5" s="193"/>
      <c r="H5" s="193"/>
      <c r="I5" s="193"/>
    </row>
    <row r="6" spans="1:10" x14ac:dyDescent="0.25">
      <c r="A6" s="11" t="s">
        <v>44</v>
      </c>
      <c r="C6" s="13" t="s">
        <v>45</v>
      </c>
    </row>
    <row r="7" spans="1:10" x14ac:dyDescent="0.25">
      <c r="A7" s="11" t="s">
        <v>46</v>
      </c>
      <c r="C7" s="13" t="s">
        <v>12</v>
      </c>
      <c r="D7" s="14">
        <f>C10</f>
        <v>98</v>
      </c>
      <c r="E7" s="11" t="str">
        <f>C9</f>
        <v>понедельник-воскресенье</v>
      </c>
    </row>
    <row r="8" spans="1:10" x14ac:dyDescent="0.25">
      <c r="A8" s="11" t="s">
        <v>47</v>
      </c>
      <c r="C8" s="15"/>
    </row>
    <row r="9" spans="1:10" x14ac:dyDescent="0.25">
      <c r="A9" s="11" t="s">
        <v>48</v>
      </c>
      <c r="C9" s="13" t="s">
        <v>5</v>
      </c>
    </row>
    <row r="10" spans="1:10" x14ac:dyDescent="0.25">
      <c r="A10" s="11" t="s">
        <v>49</v>
      </c>
      <c r="C10" s="17">
        <f>SUM(D16:D36)</f>
        <v>98</v>
      </c>
    </row>
    <row r="11" spans="1:10" x14ac:dyDescent="0.25">
      <c r="A11" s="11" t="s">
        <v>50</v>
      </c>
      <c r="C11" s="13" t="s">
        <v>51</v>
      </c>
    </row>
    <row r="12" spans="1:10" x14ac:dyDescent="0.25">
      <c r="A12" s="18" t="s">
        <v>52</v>
      </c>
      <c r="B12" s="18"/>
      <c r="C12" s="19" t="s">
        <v>53</v>
      </c>
      <c r="D12" s="20"/>
      <c r="F12" s="19"/>
      <c r="G12" s="19"/>
    </row>
    <row r="13" spans="1:10" x14ac:dyDescent="0.25">
      <c r="C13" s="15"/>
      <c r="G13" s="21"/>
      <c r="H13" s="11" t="s">
        <v>99</v>
      </c>
    </row>
    <row r="14" spans="1:10" x14ac:dyDescent="0.25">
      <c r="A14" s="194" t="s">
        <v>55</v>
      </c>
      <c r="B14" s="196" t="s">
        <v>56</v>
      </c>
      <c r="C14" s="198" t="s">
        <v>57</v>
      </c>
      <c r="D14" s="196" t="s">
        <v>58</v>
      </c>
      <c r="E14" s="196" t="s">
        <v>59</v>
      </c>
      <c r="F14" s="196"/>
      <c r="G14" s="196"/>
      <c r="H14" s="196"/>
      <c r="I14" s="196" t="s">
        <v>60</v>
      </c>
    </row>
    <row r="15" spans="1:10" ht="45" x14ac:dyDescent="0.25">
      <c r="A15" s="195"/>
      <c r="B15" s="197"/>
      <c r="C15" s="199"/>
      <c r="D15" s="200"/>
      <c r="E15" s="23" t="s">
        <v>61</v>
      </c>
      <c r="F15" s="23" t="s">
        <v>62</v>
      </c>
      <c r="G15" s="23" t="s">
        <v>63</v>
      </c>
      <c r="H15" s="23" t="s">
        <v>64</v>
      </c>
      <c r="I15" s="196"/>
    </row>
    <row r="16" spans="1:10" ht="30" x14ac:dyDescent="0.25">
      <c r="A16" s="24"/>
      <c r="B16" s="25" t="s">
        <v>65</v>
      </c>
      <c r="C16" s="26" t="s">
        <v>66</v>
      </c>
      <c r="D16" s="27"/>
      <c r="E16" s="28"/>
      <c r="F16" s="29">
        <v>0.4201388888888889</v>
      </c>
      <c r="G16" s="30">
        <v>6.9444444444444441E-3</v>
      </c>
      <c r="H16" s="31">
        <f t="shared" ref="H16:H29" si="0">F16+G16</f>
        <v>0.42708333333333331</v>
      </c>
      <c r="I16" s="32" t="s">
        <v>67</v>
      </c>
    </row>
    <row r="17" spans="1:9" x14ac:dyDescent="0.25">
      <c r="A17" s="24"/>
      <c r="B17" s="25"/>
      <c r="C17" s="33" t="s">
        <v>68</v>
      </c>
      <c r="D17" s="27">
        <v>1.5</v>
      </c>
      <c r="E17" s="28">
        <v>3.4722222222222099E-3</v>
      </c>
      <c r="F17" s="29">
        <f t="shared" ref="F17:F29" si="1">H16+E17</f>
        <v>0.43055555555555552</v>
      </c>
      <c r="G17" s="34">
        <v>2.7777777777777776E-2</v>
      </c>
      <c r="H17" s="31">
        <f t="shared" si="0"/>
        <v>0.45833333333333331</v>
      </c>
      <c r="I17" s="35"/>
    </row>
    <row r="18" spans="1:9" ht="45" x14ac:dyDescent="0.25">
      <c r="A18" s="24"/>
      <c r="B18" s="36" t="s">
        <v>69</v>
      </c>
      <c r="C18" s="37" t="s">
        <v>66</v>
      </c>
      <c r="D18" s="27">
        <v>1.5</v>
      </c>
      <c r="E18" s="38">
        <v>3.472222222222222E-3</v>
      </c>
      <c r="F18" s="29">
        <f t="shared" si="1"/>
        <v>0.46180555555555552</v>
      </c>
      <c r="G18" s="34">
        <v>6.9444444444444441E-3</v>
      </c>
      <c r="H18" s="31">
        <f t="shared" si="0"/>
        <v>0.46874999999999994</v>
      </c>
      <c r="I18" s="39" t="s">
        <v>70</v>
      </c>
    </row>
    <row r="19" spans="1:9" ht="15" customHeight="1" x14ac:dyDescent="0.25">
      <c r="A19" s="40">
        <v>1</v>
      </c>
      <c r="B19" s="62">
        <v>117292</v>
      </c>
      <c r="C19" s="63" t="s">
        <v>100</v>
      </c>
      <c r="D19" s="62">
        <v>34</v>
      </c>
      <c r="E19" s="65">
        <v>4.8611111111111112E-2</v>
      </c>
      <c r="F19" s="29">
        <f>H18+E19</f>
        <v>0.51736111111111105</v>
      </c>
      <c r="G19" s="34">
        <v>6.9444444444444441E-3</v>
      </c>
      <c r="H19" s="31">
        <f t="shared" si="0"/>
        <v>0.52430555555555547</v>
      </c>
      <c r="I19" s="201" t="s">
        <v>71</v>
      </c>
    </row>
    <row r="20" spans="1:9" ht="30" customHeight="1" x14ac:dyDescent="0.25">
      <c r="A20" s="40">
        <f t="shared" ref="A20:A27" si="2">A19+1</f>
        <v>2</v>
      </c>
      <c r="B20" s="62">
        <v>117335</v>
      </c>
      <c r="C20" s="63" t="s">
        <v>101</v>
      </c>
      <c r="D20" s="62">
        <v>1.5</v>
      </c>
      <c r="E20" s="65">
        <v>6.9444444444444441E-3</v>
      </c>
      <c r="F20" s="29">
        <f t="shared" ref="F20:F28" si="3">H19+E20</f>
        <v>0.53124999999999989</v>
      </c>
      <c r="G20" s="34">
        <v>6.9444444444444441E-3</v>
      </c>
      <c r="H20" s="31">
        <f t="shared" si="0"/>
        <v>0.53819444444444431</v>
      </c>
      <c r="I20" s="191"/>
    </row>
    <row r="21" spans="1:9" ht="30" customHeight="1" x14ac:dyDescent="0.25">
      <c r="A21" s="40">
        <f t="shared" si="2"/>
        <v>3</v>
      </c>
      <c r="B21" s="62">
        <v>119261</v>
      </c>
      <c r="C21" s="63" t="s">
        <v>102</v>
      </c>
      <c r="D21" s="62">
        <v>1.5</v>
      </c>
      <c r="E21" s="65">
        <v>6.9444444444444441E-3</v>
      </c>
      <c r="F21" s="29">
        <f t="shared" si="3"/>
        <v>0.54513888888888873</v>
      </c>
      <c r="G21" s="34">
        <v>6.9444444444444441E-3</v>
      </c>
      <c r="H21" s="31">
        <f t="shared" si="0"/>
        <v>0.55208333333333315</v>
      </c>
      <c r="I21" s="192"/>
    </row>
    <row r="22" spans="1:9" ht="15" customHeight="1" x14ac:dyDescent="0.25">
      <c r="A22" s="40">
        <f t="shared" si="2"/>
        <v>4</v>
      </c>
      <c r="B22" s="62">
        <v>119330</v>
      </c>
      <c r="C22" s="63" t="s">
        <v>103</v>
      </c>
      <c r="D22" s="62">
        <v>5.5</v>
      </c>
      <c r="E22" s="65">
        <v>1.0416666666666666E-2</v>
      </c>
      <c r="F22" s="29">
        <f t="shared" si="3"/>
        <v>0.56249999999999978</v>
      </c>
      <c r="G22" s="34">
        <v>1.38888888888889E-2</v>
      </c>
      <c r="H22" s="31">
        <f t="shared" si="0"/>
        <v>0.57638888888888873</v>
      </c>
      <c r="I22" s="190" t="s">
        <v>104</v>
      </c>
    </row>
    <row r="23" spans="1:9" x14ac:dyDescent="0.25">
      <c r="A23" s="40">
        <f t="shared" si="2"/>
        <v>5</v>
      </c>
      <c r="B23" s="62">
        <v>121293</v>
      </c>
      <c r="C23" s="63" t="s">
        <v>105</v>
      </c>
      <c r="D23" s="62">
        <v>4</v>
      </c>
      <c r="E23" s="65">
        <v>6.9444444444444441E-3</v>
      </c>
      <c r="F23" s="66">
        <f>H22+E23</f>
        <v>0.58333333333333315</v>
      </c>
      <c r="G23" s="34">
        <v>1.38888888888889E-2</v>
      </c>
      <c r="H23" s="31">
        <f t="shared" si="0"/>
        <v>0.5972222222222221</v>
      </c>
      <c r="I23" s="190"/>
    </row>
    <row r="24" spans="1:9" x14ac:dyDescent="0.25">
      <c r="A24" s="40">
        <f t="shared" si="2"/>
        <v>6</v>
      </c>
      <c r="B24" s="62">
        <v>121170</v>
      </c>
      <c r="C24" s="63" t="s">
        <v>106</v>
      </c>
      <c r="D24" s="62">
        <v>1.5</v>
      </c>
      <c r="E24" s="65">
        <v>6.9444444444444441E-3</v>
      </c>
      <c r="F24" s="66">
        <f>H23+E24</f>
        <v>0.60416666666666652</v>
      </c>
      <c r="G24" s="34">
        <v>1.38888888888889E-2</v>
      </c>
      <c r="H24" s="31">
        <f t="shared" si="0"/>
        <v>0.61805555555555547</v>
      </c>
      <c r="I24" s="190"/>
    </row>
    <row r="25" spans="1:9" x14ac:dyDescent="0.25">
      <c r="A25" s="40">
        <f t="shared" si="2"/>
        <v>7</v>
      </c>
      <c r="B25" s="62">
        <v>119261</v>
      </c>
      <c r="C25" s="63" t="s">
        <v>102</v>
      </c>
      <c r="D25" s="62">
        <v>8.5</v>
      </c>
      <c r="E25" s="65">
        <v>1.7361111111111112E-2</v>
      </c>
      <c r="F25" s="66">
        <f>H24+E25</f>
        <v>0.63541666666666663</v>
      </c>
      <c r="G25" s="34">
        <v>6.9444444444444441E-3</v>
      </c>
      <c r="H25" s="31">
        <f t="shared" si="0"/>
        <v>0.64236111111111105</v>
      </c>
      <c r="I25" s="201" t="s">
        <v>73</v>
      </c>
    </row>
    <row r="26" spans="1:9" ht="15" customHeight="1" x14ac:dyDescent="0.25">
      <c r="A26" s="40">
        <f t="shared" si="2"/>
        <v>8</v>
      </c>
      <c r="B26" s="62">
        <v>117292</v>
      </c>
      <c r="C26" s="63" t="s">
        <v>100</v>
      </c>
      <c r="D26" s="62">
        <v>3.5</v>
      </c>
      <c r="E26" s="65">
        <v>6.9444444444444441E-3</v>
      </c>
      <c r="F26" s="29">
        <f t="shared" si="3"/>
        <v>0.64930555555555547</v>
      </c>
      <c r="G26" s="34">
        <v>6.9444444444444441E-3</v>
      </c>
      <c r="H26" s="31">
        <f t="shared" si="0"/>
        <v>0.65624999999999989</v>
      </c>
      <c r="I26" s="191"/>
    </row>
    <row r="27" spans="1:9" x14ac:dyDescent="0.25">
      <c r="A27" s="40">
        <f t="shared" si="2"/>
        <v>9</v>
      </c>
      <c r="B27" s="62">
        <v>117335</v>
      </c>
      <c r="C27" s="63" t="s">
        <v>101</v>
      </c>
      <c r="D27" s="62">
        <v>1.5</v>
      </c>
      <c r="E27" s="65">
        <v>3.472222222222222E-3</v>
      </c>
      <c r="F27" s="29">
        <f t="shared" si="3"/>
        <v>0.6597222222222221</v>
      </c>
      <c r="G27" s="34">
        <v>6.9444444444444441E-3</v>
      </c>
      <c r="H27" s="31">
        <f t="shared" si="0"/>
        <v>0.66666666666666652</v>
      </c>
      <c r="I27" s="191"/>
    </row>
    <row r="28" spans="1:9" ht="30" x14ac:dyDescent="0.25">
      <c r="A28" s="40"/>
      <c r="B28" s="25" t="s">
        <v>74</v>
      </c>
      <c r="C28" s="67" t="s">
        <v>66</v>
      </c>
      <c r="D28" s="68">
        <v>32</v>
      </c>
      <c r="E28" s="28">
        <v>5.2083333333333336E-2</v>
      </c>
      <c r="F28" s="29">
        <f t="shared" si="3"/>
        <v>0.71874999999999989</v>
      </c>
      <c r="G28" s="34">
        <v>2.7777777777777776E-2</v>
      </c>
      <c r="H28" s="31">
        <f t="shared" si="0"/>
        <v>0.74652777777777768</v>
      </c>
      <c r="I28" s="39"/>
    </row>
    <row r="29" spans="1:9" ht="30" x14ac:dyDescent="0.25">
      <c r="A29" s="40"/>
      <c r="B29" s="43" t="s">
        <v>65</v>
      </c>
      <c r="C29" s="45" t="s">
        <v>66</v>
      </c>
      <c r="D29" s="46">
        <v>1.5</v>
      </c>
      <c r="E29" s="44">
        <v>3.472222222222222E-3</v>
      </c>
      <c r="F29" s="41">
        <f t="shared" si="1"/>
        <v>0.74999999999999989</v>
      </c>
      <c r="G29" s="30">
        <v>6.9444444444444441E-3</v>
      </c>
      <c r="H29" s="42">
        <f t="shared" si="0"/>
        <v>0.75694444444444431</v>
      </c>
      <c r="I29" s="23" t="s">
        <v>67</v>
      </c>
    </row>
    <row r="30" spans="1:9" x14ac:dyDescent="0.25">
      <c r="D30" s="47"/>
      <c r="E30" s="48"/>
      <c r="F30" s="48"/>
      <c r="G30" s="48"/>
      <c r="H30" s="48"/>
      <c r="I30" s="49"/>
    </row>
    <row r="31" spans="1:9" x14ac:dyDescent="0.25">
      <c r="B31" s="50" t="s">
        <v>75</v>
      </c>
      <c r="C31" s="51">
        <f>H29-F16</f>
        <v>0.33680555555555541</v>
      </c>
      <c r="D31" s="50"/>
      <c r="E31" s="50"/>
      <c r="F31" s="50"/>
      <c r="G31" s="50"/>
      <c r="H31" s="52"/>
    </row>
    <row r="32" spans="1:9" x14ac:dyDescent="0.25">
      <c r="B32" s="50" t="s">
        <v>76</v>
      </c>
      <c r="C32" s="53">
        <f>SUM(E16:E29)</f>
        <v>0.17708333333333331</v>
      </c>
      <c r="D32" s="50"/>
      <c r="E32" s="54"/>
      <c r="F32" s="50"/>
      <c r="G32" s="50"/>
      <c r="H32" s="55"/>
      <c r="I32" s="56"/>
    </row>
    <row r="33" spans="2:9" x14ac:dyDescent="0.25">
      <c r="B33" s="50" t="s">
        <v>77</v>
      </c>
      <c r="C33" s="51">
        <f>SUM(G16:G29)</f>
        <v>0.15972222222222224</v>
      </c>
      <c r="D33" s="50"/>
      <c r="E33" s="50"/>
      <c r="F33" s="50"/>
      <c r="G33" s="50"/>
      <c r="H33" s="55"/>
      <c r="I33" s="57"/>
    </row>
    <row r="34" spans="2:9" x14ac:dyDescent="0.25">
      <c r="B34" s="58"/>
      <c r="C34" s="58"/>
      <c r="E34" s="59"/>
      <c r="F34" s="59"/>
      <c r="G34" s="59"/>
      <c r="H34" s="59"/>
      <c r="I34" s="56"/>
    </row>
    <row r="35" spans="2:9" x14ac:dyDescent="0.25">
      <c r="B35" s="58"/>
      <c r="C35" s="60"/>
      <c r="E35" s="59"/>
      <c r="F35" s="59"/>
      <c r="G35" s="59"/>
      <c r="H35" s="59"/>
    </row>
    <row r="36" spans="2:9" s="6" customFormat="1" x14ac:dyDescent="0.25">
      <c r="B36" s="61"/>
      <c r="E36" s="7"/>
      <c r="F36" s="7"/>
      <c r="G36" s="7"/>
      <c r="H36" s="7"/>
      <c r="I36" s="7"/>
    </row>
    <row r="40" spans="2:9" x14ac:dyDescent="0.25">
      <c r="E40" s="59"/>
    </row>
    <row r="41" spans="2:9" x14ac:dyDescent="0.25">
      <c r="E41" s="59"/>
    </row>
  </sheetData>
  <mergeCells count="11">
    <mergeCell ref="I19:I21"/>
    <mergeCell ref="I22:I24"/>
    <mergeCell ref="I25:I27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opLeftCell="A4" workbookViewId="0">
      <selection activeCell="C10" sqref="C10"/>
    </sheetView>
  </sheetViews>
  <sheetFormatPr defaultColWidth="10.42578125" defaultRowHeight="15" x14ac:dyDescent="0.25"/>
  <cols>
    <col min="1" max="1" width="4.140625" style="11" customWidth="1"/>
    <col min="2" max="2" width="26.28515625" style="11" customWidth="1"/>
    <col min="3" max="3" width="34.85546875" style="11" customWidth="1"/>
    <col min="4" max="4" width="14" style="11" customWidth="1"/>
    <col min="5" max="5" width="8.7109375" style="11" customWidth="1"/>
    <col min="6" max="7" width="10" style="11" customWidth="1"/>
    <col min="8" max="8" width="12.42578125" style="11" customWidth="1"/>
    <col min="9" max="9" width="19.42578125" style="11" customWidth="1"/>
    <col min="10" max="21" width="5.5703125" style="11" customWidth="1"/>
    <col min="22" max="16384" width="10.42578125" style="11"/>
  </cols>
  <sheetData>
    <row r="1" spans="1:10" s="7" customFormat="1" x14ac:dyDescent="0.25">
      <c r="A1" s="3"/>
      <c r="B1" s="3"/>
      <c r="C1" s="3"/>
      <c r="D1" s="4"/>
      <c r="E1" s="5"/>
      <c r="F1" s="6"/>
      <c r="G1" s="6"/>
      <c r="H1" s="6"/>
      <c r="I1" s="6"/>
      <c r="J1" s="6"/>
    </row>
    <row r="2" spans="1:10" s="7" customFormat="1" x14ac:dyDescent="0.25">
      <c r="D2" s="8"/>
      <c r="E2" s="9"/>
      <c r="F2" s="6"/>
      <c r="G2" s="6"/>
      <c r="H2" s="6"/>
      <c r="I2" s="6"/>
      <c r="J2" s="6"/>
    </row>
    <row r="3" spans="1:10" x14ac:dyDescent="0.25">
      <c r="A3" s="10"/>
      <c r="B3" s="10"/>
      <c r="C3" s="10"/>
      <c r="D3" s="10"/>
      <c r="E3" s="10"/>
      <c r="F3" s="10"/>
      <c r="G3" s="10"/>
      <c r="H3" s="10"/>
    </row>
    <row r="4" spans="1:10" x14ac:dyDescent="0.25">
      <c r="A4" s="12"/>
      <c r="B4" s="12"/>
      <c r="C4" s="193" t="s">
        <v>42</v>
      </c>
      <c r="D4" s="193"/>
      <c r="E4" s="193"/>
      <c r="F4" s="193"/>
      <c r="G4" s="193"/>
      <c r="H4" s="193"/>
    </row>
    <row r="5" spans="1:10" x14ac:dyDescent="0.25">
      <c r="A5" s="193" t="s">
        <v>78</v>
      </c>
      <c r="B5" s="193"/>
      <c r="C5" s="193"/>
      <c r="D5" s="193"/>
      <c r="E5" s="193"/>
      <c r="F5" s="193"/>
      <c r="G5" s="193"/>
      <c r="H5" s="193"/>
      <c r="I5" s="193"/>
    </row>
    <row r="6" spans="1:10" x14ac:dyDescent="0.25">
      <c r="A6" s="11" t="s">
        <v>44</v>
      </c>
      <c r="C6" s="13" t="s">
        <v>45</v>
      </c>
    </row>
    <row r="7" spans="1:10" x14ac:dyDescent="0.25">
      <c r="A7" s="11" t="s">
        <v>46</v>
      </c>
      <c r="C7" s="13" t="s">
        <v>13</v>
      </c>
      <c r="D7" s="14">
        <f>C10</f>
        <v>90.5</v>
      </c>
      <c r="E7" s="11" t="str">
        <f>C9</f>
        <v>понедельник-воскресенье</v>
      </c>
    </row>
    <row r="8" spans="1:10" x14ac:dyDescent="0.25">
      <c r="A8" s="11" t="s">
        <v>47</v>
      </c>
      <c r="C8" s="15"/>
    </row>
    <row r="9" spans="1:10" x14ac:dyDescent="0.25">
      <c r="A9" s="11" t="s">
        <v>48</v>
      </c>
      <c r="C9" s="13" t="s">
        <v>5</v>
      </c>
    </row>
    <row r="10" spans="1:10" x14ac:dyDescent="0.25">
      <c r="A10" s="11" t="s">
        <v>49</v>
      </c>
      <c r="C10" s="17">
        <f>SUM(D16:D39)</f>
        <v>90.5</v>
      </c>
    </row>
    <row r="11" spans="1:10" x14ac:dyDescent="0.25">
      <c r="A11" s="11" t="s">
        <v>50</v>
      </c>
      <c r="C11" s="13" t="s">
        <v>51</v>
      </c>
    </row>
    <row r="12" spans="1:10" x14ac:dyDescent="0.25">
      <c r="A12" s="18" t="s">
        <v>52</v>
      </c>
      <c r="B12" s="18"/>
      <c r="C12" s="19" t="s">
        <v>53</v>
      </c>
      <c r="D12" s="20"/>
      <c r="F12" s="19"/>
      <c r="G12" s="19"/>
    </row>
    <row r="13" spans="1:10" x14ac:dyDescent="0.25">
      <c r="C13" s="15"/>
      <c r="G13" s="21"/>
      <c r="H13" s="11" t="s">
        <v>79</v>
      </c>
    </row>
    <row r="14" spans="1:10" x14ac:dyDescent="0.25">
      <c r="A14" s="194" t="s">
        <v>55</v>
      </c>
      <c r="B14" s="196" t="s">
        <v>56</v>
      </c>
      <c r="C14" s="198" t="s">
        <v>57</v>
      </c>
      <c r="D14" s="196" t="s">
        <v>58</v>
      </c>
      <c r="E14" s="196" t="s">
        <v>59</v>
      </c>
      <c r="F14" s="196"/>
      <c r="G14" s="196"/>
      <c r="H14" s="196"/>
      <c r="I14" s="196" t="s">
        <v>60</v>
      </c>
    </row>
    <row r="15" spans="1:10" ht="45" x14ac:dyDescent="0.25">
      <c r="A15" s="195"/>
      <c r="B15" s="197"/>
      <c r="C15" s="199"/>
      <c r="D15" s="200"/>
      <c r="E15" s="23" t="s">
        <v>61</v>
      </c>
      <c r="F15" s="23" t="s">
        <v>62</v>
      </c>
      <c r="G15" s="23" t="s">
        <v>63</v>
      </c>
      <c r="H15" s="23" t="s">
        <v>64</v>
      </c>
      <c r="I15" s="196"/>
    </row>
    <row r="16" spans="1:10" ht="30" x14ac:dyDescent="0.25">
      <c r="A16" s="24"/>
      <c r="B16" s="25" t="s">
        <v>65</v>
      </c>
      <c r="C16" s="26" t="s">
        <v>66</v>
      </c>
      <c r="D16" s="27"/>
      <c r="E16" s="28"/>
      <c r="F16" s="29">
        <v>0.4201388888888889</v>
      </c>
      <c r="G16" s="30">
        <v>6.9444444444444441E-3</v>
      </c>
      <c r="H16" s="31">
        <f t="shared" ref="H16:H32" si="0">F16+G16</f>
        <v>0.42708333333333331</v>
      </c>
      <c r="I16" s="32" t="s">
        <v>67</v>
      </c>
    </row>
    <row r="17" spans="1:9" x14ac:dyDescent="0.25">
      <c r="A17" s="24"/>
      <c r="B17" s="25"/>
      <c r="C17" s="33" t="s">
        <v>68</v>
      </c>
      <c r="D17" s="27">
        <v>1.5</v>
      </c>
      <c r="E17" s="28">
        <v>3.4722222222222099E-3</v>
      </c>
      <c r="F17" s="29">
        <f t="shared" ref="F17:F32" si="1">H16+E17</f>
        <v>0.43055555555555552</v>
      </c>
      <c r="G17" s="34">
        <v>2.7777777777777776E-2</v>
      </c>
      <c r="H17" s="31">
        <f t="shared" si="0"/>
        <v>0.45833333333333331</v>
      </c>
      <c r="I17" s="35"/>
    </row>
    <row r="18" spans="1:9" ht="45" x14ac:dyDescent="0.25">
      <c r="A18" s="24"/>
      <c r="B18" s="36" t="s">
        <v>69</v>
      </c>
      <c r="C18" s="37" t="s">
        <v>66</v>
      </c>
      <c r="D18" s="27">
        <v>1.5</v>
      </c>
      <c r="E18" s="38">
        <v>3.472222222222222E-3</v>
      </c>
      <c r="F18" s="29">
        <f t="shared" si="1"/>
        <v>0.46180555555555552</v>
      </c>
      <c r="G18" s="34">
        <v>6.9444444444444441E-3</v>
      </c>
      <c r="H18" s="31">
        <f t="shared" si="0"/>
        <v>0.46874999999999994</v>
      </c>
      <c r="I18" s="39" t="s">
        <v>70</v>
      </c>
    </row>
    <row r="19" spans="1:9" ht="15" customHeight="1" x14ac:dyDescent="0.25">
      <c r="A19" s="40">
        <v>1</v>
      </c>
      <c r="B19" s="62">
        <v>119421</v>
      </c>
      <c r="C19" s="63" t="s">
        <v>107</v>
      </c>
      <c r="D19" s="62">
        <v>29</v>
      </c>
      <c r="E19" s="65">
        <v>5.5555555555555552E-2</v>
      </c>
      <c r="F19" s="29">
        <f>H18+E19</f>
        <v>0.52430555555555547</v>
      </c>
      <c r="G19" s="34">
        <v>6.9444444444444441E-3</v>
      </c>
      <c r="H19" s="31">
        <f t="shared" si="0"/>
        <v>0.53124999999999989</v>
      </c>
      <c r="I19" s="201" t="s">
        <v>71</v>
      </c>
    </row>
    <row r="20" spans="1:9" ht="30" customHeight="1" x14ac:dyDescent="0.25">
      <c r="A20" s="40">
        <f t="shared" ref="A20:A30" si="2">A19+1</f>
        <v>2</v>
      </c>
      <c r="B20" s="62">
        <v>117630</v>
      </c>
      <c r="C20" s="63" t="s">
        <v>108</v>
      </c>
      <c r="D20" s="62">
        <v>1.5</v>
      </c>
      <c r="E20" s="65">
        <v>6.9444444444444441E-3</v>
      </c>
      <c r="F20" s="29">
        <f t="shared" ref="F20:F31" si="3">H19+E20</f>
        <v>0.53819444444444431</v>
      </c>
      <c r="G20" s="34">
        <v>6.9444444444444441E-3</v>
      </c>
      <c r="H20" s="31">
        <f t="shared" si="0"/>
        <v>0.54513888888888873</v>
      </c>
      <c r="I20" s="191"/>
    </row>
    <row r="21" spans="1:9" ht="30" customHeight="1" x14ac:dyDescent="0.25">
      <c r="A21" s="40">
        <f t="shared" si="2"/>
        <v>3</v>
      </c>
      <c r="B21" s="62">
        <v>117485</v>
      </c>
      <c r="C21" s="63" t="s">
        <v>108</v>
      </c>
      <c r="D21" s="62">
        <v>0.5</v>
      </c>
      <c r="E21" s="65">
        <v>3.472222222222222E-3</v>
      </c>
      <c r="F21" s="29">
        <f t="shared" si="3"/>
        <v>0.54861111111111094</v>
      </c>
      <c r="G21" s="34">
        <v>6.9444444444444441E-3</v>
      </c>
      <c r="H21" s="31">
        <f t="shared" si="0"/>
        <v>0.55555555555555536</v>
      </c>
      <c r="I21" s="192"/>
    </row>
    <row r="22" spans="1:9" ht="15" customHeight="1" x14ac:dyDescent="0.25">
      <c r="A22" s="40">
        <f t="shared" si="2"/>
        <v>4</v>
      </c>
      <c r="B22" s="62">
        <v>117209</v>
      </c>
      <c r="C22" s="63" t="s">
        <v>109</v>
      </c>
      <c r="D22" s="62">
        <v>5</v>
      </c>
      <c r="E22" s="65">
        <v>1.3888888888888888E-2</v>
      </c>
      <c r="F22" s="29">
        <f t="shared" si="3"/>
        <v>0.5694444444444442</v>
      </c>
      <c r="G22" s="34">
        <v>1.38888888888889E-2</v>
      </c>
      <c r="H22" s="31">
        <f t="shared" si="0"/>
        <v>0.58333333333333315</v>
      </c>
      <c r="I22" s="190" t="s">
        <v>72</v>
      </c>
    </row>
    <row r="23" spans="1:9" ht="30" x14ac:dyDescent="0.25">
      <c r="A23" s="40">
        <f t="shared" si="2"/>
        <v>5</v>
      </c>
      <c r="B23" s="62">
        <v>115446</v>
      </c>
      <c r="C23" s="63" t="s">
        <v>110</v>
      </c>
      <c r="D23" s="62">
        <v>7</v>
      </c>
      <c r="E23" s="65">
        <v>1.3888888888888888E-2</v>
      </c>
      <c r="F23" s="66">
        <f>H22+E23</f>
        <v>0.59722222222222199</v>
      </c>
      <c r="G23" s="34">
        <v>1.38888888888889E-2</v>
      </c>
      <c r="H23" s="31">
        <f t="shared" si="0"/>
        <v>0.61111111111111094</v>
      </c>
      <c r="I23" s="190"/>
    </row>
    <row r="24" spans="1:9" ht="30" x14ac:dyDescent="0.25">
      <c r="A24" s="40">
        <f t="shared" si="2"/>
        <v>6</v>
      </c>
      <c r="B24" s="62">
        <v>115201</v>
      </c>
      <c r="C24" s="63" t="s">
        <v>111</v>
      </c>
      <c r="D24" s="62">
        <v>3</v>
      </c>
      <c r="E24" s="65">
        <v>6.9444444444444441E-3</v>
      </c>
      <c r="F24" s="66">
        <f>H23+E24</f>
        <v>0.61805555555555536</v>
      </c>
      <c r="G24" s="34">
        <v>1.38888888888889E-2</v>
      </c>
      <c r="H24" s="31">
        <f t="shared" si="0"/>
        <v>0.63194444444444431</v>
      </c>
      <c r="I24" s="190"/>
    </row>
    <row r="25" spans="1:9" ht="30" x14ac:dyDescent="0.25">
      <c r="A25" s="40">
        <f t="shared" si="2"/>
        <v>7</v>
      </c>
      <c r="B25" s="62">
        <v>117556</v>
      </c>
      <c r="C25" s="63" t="s">
        <v>112</v>
      </c>
      <c r="D25" s="62">
        <v>1</v>
      </c>
      <c r="E25" s="65">
        <v>6.9444444444444441E-3</v>
      </c>
      <c r="F25" s="66">
        <f>H24+E25</f>
        <v>0.63888888888888873</v>
      </c>
      <c r="G25" s="34">
        <v>1.38888888888889E-2</v>
      </c>
      <c r="H25" s="31">
        <f t="shared" si="0"/>
        <v>0.65277777777777768</v>
      </c>
      <c r="I25" s="190"/>
    </row>
    <row r="26" spans="1:9" x14ac:dyDescent="0.25">
      <c r="A26" s="40">
        <f t="shared" si="2"/>
        <v>8</v>
      </c>
      <c r="B26" s="62">
        <v>117149</v>
      </c>
      <c r="C26" s="63" t="s">
        <v>113</v>
      </c>
      <c r="D26" s="62">
        <v>1.5</v>
      </c>
      <c r="E26" s="65">
        <v>6.9444444444444441E-3</v>
      </c>
      <c r="F26" s="66">
        <f>H25+E26</f>
        <v>0.6597222222222221</v>
      </c>
      <c r="G26" s="34">
        <v>1.38888888888889E-2</v>
      </c>
      <c r="H26" s="31">
        <f t="shared" si="0"/>
        <v>0.67361111111111105</v>
      </c>
      <c r="I26" s="190"/>
    </row>
    <row r="27" spans="1:9" ht="15" customHeight="1" x14ac:dyDescent="0.25">
      <c r="A27" s="40">
        <f t="shared" si="2"/>
        <v>9</v>
      </c>
      <c r="B27" s="62">
        <v>117303</v>
      </c>
      <c r="C27" s="63" t="s">
        <v>114</v>
      </c>
      <c r="D27" s="62">
        <v>2.5</v>
      </c>
      <c r="E27" s="65">
        <v>6.9444444444444441E-3</v>
      </c>
      <c r="F27" s="29">
        <f>H26+E27</f>
        <v>0.68055555555555547</v>
      </c>
      <c r="G27" s="34">
        <v>1.38888888888889E-2</v>
      </c>
      <c r="H27" s="31">
        <f t="shared" si="0"/>
        <v>0.69444444444444442</v>
      </c>
      <c r="I27" s="190"/>
    </row>
    <row r="28" spans="1:9" ht="15" customHeight="1" x14ac:dyDescent="0.25">
      <c r="A28" s="40">
        <f t="shared" si="2"/>
        <v>10</v>
      </c>
      <c r="B28" s="62">
        <v>117630</v>
      </c>
      <c r="C28" s="63" t="s">
        <v>108</v>
      </c>
      <c r="D28" s="62">
        <v>4.5</v>
      </c>
      <c r="E28" s="65">
        <v>1.0416666666666666E-2</v>
      </c>
      <c r="F28" s="29">
        <f t="shared" si="3"/>
        <v>0.70486111111111105</v>
      </c>
      <c r="G28" s="34">
        <v>6.9444444444444441E-3</v>
      </c>
      <c r="H28" s="31">
        <f t="shared" si="0"/>
        <v>0.71180555555555547</v>
      </c>
      <c r="I28" s="201" t="s">
        <v>73</v>
      </c>
    </row>
    <row r="29" spans="1:9" ht="15" customHeight="1" x14ac:dyDescent="0.25">
      <c r="A29" s="40">
        <f t="shared" si="2"/>
        <v>11</v>
      </c>
      <c r="B29" s="62">
        <v>117485</v>
      </c>
      <c r="C29" s="63" t="s">
        <v>108</v>
      </c>
      <c r="D29" s="62">
        <v>0.5</v>
      </c>
      <c r="E29" s="65">
        <v>3.472222222222222E-3</v>
      </c>
      <c r="F29" s="29">
        <f t="shared" si="3"/>
        <v>0.71527777777777768</v>
      </c>
      <c r="G29" s="34">
        <v>6.9444444444444441E-3</v>
      </c>
      <c r="H29" s="31">
        <f t="shared" si="0"/>
        <v>0.7222222222222221</v>
      </c>
      <c r="I29" s="191"/>
    </row>
    <row r="30" spans="1:9" x14ac:dyDescent="0.25">
      <c r="A30" s="40">
        <f t="shared" si="2"/>
        <v>12</v>
      </c>
      <c r="B30" s="62">
        <v>119421</v>
      </c>
      <c r="C30" s="63" t="s">
        <v>107</v>
      </c>
      <c r="D30" s="62">
        <v>2</v>
      </c>
      <c r="E30" s="65">
        <v>6.9444444444444441E-3</v>
      </c>
      <c r="F30" s="29">
        <f t="shared" si="3"/>
        <v>0.72916666666666652</v>
      </c>
      <c r="G30" s="34">
        <v>6.9444444444444441E-3</v>
      </c>
      <c r="H30" s="31">
        <f t="shared" si="0"/>
        <v>0.73611111111111094</v>
      </c>
      <c r="I30" s="191"/>
    </row>
    <row r="31" spans="1:9" ht="30" x14ac:dyDescent="0.25">
      <c r="A31" s="40"/>
      <c r="B31" s="25" t="s">
        <v>74</v>
      </c>
      <c r="C31" s="67" t="s">
        <v>66</v>
      </c>
      <c r="D31" s="68">
        <v>28</v>
      </c>
      <c r="E31" s="28">
        <v>4.5138888888888888E-2</v>
      </c>
      <c r="F31" s="29">
        <f t="shared" si="3"/>
        <v>0.78124999999999978</v>
      </c>
      <c r="G31" s="34">
        <v>2.7777777777777776E-2</v>
      </c>
      <c r="H31" s="31">
        <f t="shared" si="0"/>
        <v>0.80902777777777757</v>
      </c>
      <c r="I31" s="39"/>
    </row>
    <row r="32" spans="1:9" ht="30" x14ac:dyDescent="0.25">
      <c r="A32" s="40"/>
      <c r="B32" s="43" t="s">
        <v>65</v>
      </c>
      <c r="C32" s="45" t="s">
        <v>66</v>
      </c>
      <c r="D32" s="46">
        <v>1.5</v>
      </c>
      <c r="E32" s="44">
        <v>3.472222222222222E-3</v>
      </c>
      <c r="F32" s="41">
        <f t="shared" si="1"/>
        <v>0.81249999999999978</v>
      </c>
      <c r="G32" s="30">
        <v>6.9444444444444441E-3</v>
      </c>
      <c r="H32" s="42">
        <f t="shared" si="0"/>
        <v>0.8194444444444442</v>
      </c>
      <c r="I32" s="23" t="s">
        <v>67</v>
      </c>
    </row>
    <row r="33" spans="2:9" x14ac:dyDescent="0.25">
      <c r="D33" s="47"/>
      <c r="E33" s="48"/>
      <c r="F33" s="48"/>
      <c r="G33" s="48"/>
      <c r="H33" s="48"/>
      <c r="I33" s="49"/>
    </row>
    <row r="34" spans="2:9" x14ac:dyDescent="0.25">
      <c r="B34" s="50" t="s">
        <v>75</v>
      </c>
      <c r="C34" s="51">
        <f>H32-F16</f>
        <v>0.3993055555555553</v>
      </c>
      <c r="D34" s="50"/>
      <c r="E34" s="50"/>
      <c r="F34" s="50"/>
      <c r="G34" s="50"/>
      <c r="H34" s="52"/>
    </row>
    <row r="35" spans="2:9" x14ac:dyDescent="0.25">
      <c r="B35" s="50" t="s">
        <v>76</v>
      </c>
      <c r="C35" s="53">
        <f>SUM(E16:E32)</f>
        <v>0.19791666666666666</v>
      </c>
      <c r="D35" s="50"/>
      <c r="E35" s="54"/>
      <c r="F35" s="50"/>
      <c r="G35" s="50"/>
      <c r="H35" s="55"/>
      <c r="I35" s="56"/>
    </row>
    <row r="36" spans="2:9" x14ac:dyDescent="0.25">
      <c r="B36" s="50" t="s">
        <v>77</v>
      </c>
      <c r="C36" s="51">
        <f>SUM(G16:G32)</f>
        <v>0.20138888888888898</v>
      </c>
      <c r="D36" s="50"/>
      <c r="E36" s="50"/>
      <c r="F36" s="50"/>
      <c r="G36" s="50"/>
      <c r="H36" s="55"/>
      <c r="I36" s="57"/>
    </row>
    <row r="37" spans="2:9" x14ac:dyDescent="0.25">
      <c r="B37" s="58"/>
      <c r="C37" s="58"/>
      <c r="E37" s="59"/>
      <c r="F37" s="59"/>
      <c r="G37" s="59"/>
      <c r="H37" s="59"/>
      <c r="I37" s="56"/>
    </row>
    <row r="38" spans="2:9" x14ac:dyDescent="0.25">
      <c r="B38" s="58"/>
      <c r="C38" s="60"/>
      <c r="E38" s="59"/>
      <c r="F38" s="59"/>
      <c r="G38" s="59"/>
      <c r="H38" s="59"/>
    </row>
    <row r="39" spans="2:9" s="6" customFormat="1" x14ac:dyDescent="0.25">
      <c r="B39" s="61"/>
      <c r="E39" s="7"/>
      <c r="F39" s="7"/>
      <c r="G39" s="7"/>
      <c r="H39" s="7"/>
      <c r="I39" s="7"/>
    </row>
    <row r="43" spans="2:9" x14ac:dyDescent="0.25">
      <c r="E43" s="59"/>
    </row>
    <row r="44" spans="2:9" x14ac:dyDescent="0.25">
      <c r="E44" s="59"/>
    </row>
  </sheetData>
  <mergeCells count="11">
    <mergeCell ref="I19:I21"/>
    <mergeCell ref="I22:I27"/>
    <mergeCell ref="I28:I30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workbookViewId="0">
      <selection activeCell="A44" sqref="A38:XFD44"/>
    </sheetView>
  </sheetViews>
  <sheetFormatPr defaultColWidth="10.42578125" defaultRowHeight="15" x14ac:dyDescent="0.25"/>
  <cols>
    <col min="1" max="1" width="4.140625" style="11" customWidth="1"/>
    <col min="2" max="2" width="26.28515625" style="11" customWidth="1"/>
    <col min="3" max="3" width="34.85546875" style="11" customWidth="1"/>
    <col min="4" max="4" width="14" style="11" customWidth="1"/>
    <col min="5" max="5" width="8.7109375" style="11" customWidth="1"/>
    <col min="6" max="7" width="10" style="11" customWidth="1"/>
    <col min="8" max="8" width="12.42578125" style="11" customWidth="1"/>
    <col min="9" max="9" width="19.42578125" style="11" customWidth="1"/>
    <col min="10" max="21" width="5.5703125" style="11" customWidth="1"/>
    <col min="22" max="16384" width="10.42578125" style="11"/>
  </cols>
  <sheetData>
    <row r="1" spans="1:10" s="7" customFormat="1" x14ac:dyDescent="0.25">
      <c r="A1" s="3"/>
      <c r="B1" s="3"/>
      <c r="C1" s="3"/>
      <c r="D1" s="4"/>
      <c r="E1" s="5"/>
      <c r="F1" s="6"/>
      <c r="G1" s="6"/>
      <c r="H1" s="6"/>
      <c r="I1" s="6"/>
      <c r="J1" s="6"/>
    </row>
    <row r="2" spans="1:10" s="7" customFormat="1" x14ac:dyDescent="0.25">
      <c r="D2" s="8"/>
      <c r="E2" s="9"/>
      <c r="F2" s="6"/>
      <c r="G2" s="6"/>
      <c r="H2" s="6"/>
      <c r="I2" s="6"/>
      <c r="J2" s="6"/>
    </row>
    <row r="3" spans="1:10" x14ac:dyDescent="0.25">
      <c r="A3" s="10"/>
      <c r="B3" s="10"/>
      <c r="C3" s="10"/>
      <c r="D3" s="10"/>
      <c r="E3" s="10"/>
      <c r="F3" s="10"/>
      <c r="G3" s="10"/>
      <c r="H3" s="10"/>
    </row>
    <row r="4" spans="1:10" x14ac:dyDescent="0.25">
      <c r="A4" s="12"/>
      <c r="B4" s="12"/>
      <c r="C4" s="193" t="s">
        <v>42</v>
      </c>
      <c r="D4" s="193"/>
      <c r="E4" s="193"/>
      <c r="F4" s="193"/>
      <c r="G4" s="193"/>
      <c r="H4" s="193"/>
    </row>
    <row r="5" spans="1:10" x14ac:dyDescent="0.25">
      <c r="A5" s="193" t="s">
        <v>78</v>
      </c>
      <c r="B5" s="193"/>
      <c r="C5" s="193"/>
      <c r="D5" s="193"/>
      <c r="E5" s="193"/>
      <c r="F5" s="193"/>
      <c r="G5" s="193"/>
      <c r="H5" s="193"/>
      <c r="I5" s="193"/>
    </row>
    <row r="6" spans="1:10" x14ac:dyDescent="0.25">
      <c r="A6" s="11" t="s">
        <v>44</v>
      </c>
      <c r="C6" s="13" t="s">
        <v>45</v>
      </c>
    </row>
    <row r="7" spans="1:10" x14ac:dyDescent="0.25">
      <c r="A7" s="11" t="s">
        <v>46</v>
      </c>
      <c r="C7" s="13" t="s">
        <v>14</v>
      </c>
      <c r="D7" s="14">
        <f>C10</f>
        <v>95.5</v>
      </c>
      <c r="E7" s="11" t="str">
        <f>C9</f>
        <v>понедельник-пятница</v>
      </c>
    </row>
    <row r="8" spans="1:10" x14ac:dyDescent="0.25">
      <c r="A8" s="11" t="s">
        <v>47</v>
      </c>
      <c r="C8" s="15"/>
      <c r="D8" s="16"/>
    </row>
    <row r="9" spans="1:10" x14ac:dyDescent="0.25">
      <c r="A9" s="11" t="s">
        <v>48</v>
      </c>
      <c r="C9" s="13" t="s">
        <v>3</v>
      </c>
    </row>
    <row r="10" spans="1:10" x14ac:dyDescent="0.25">
      <c r="A10" s="11" t="s">
        <v>49</v>
      </c>
      <c r="C10" s="17">
        <f>SUM(D16:D37)</f>
        <v>95.5</v>
      </c>
    </row>
    <row r="11" spans="1:10" x14ac:dyDescent="0.25">
      <c r="A11" s="11" t="s">
        <v>50</v>
      </c>
      <c r="C11" s="13" t="s">
        <v>51</v>
      </c>
    </row>
    <row r="12" spans="1:10" x14ac:dyDescent="0.25">
      <c r="A12" s="18" t="s">
        <v>52</v>
      </c>
      <c r="B12" s="18"/>
      <c r="C12" s="19" t="s">
        <v>53</v>
      </c>
      <c r="D12" s="20"/>
      <c r="F12" s="19"/>
      <c r="G12" s="19"/>
    </row>
    <row r="13" spans="1:10" x14ac:dyDescent="0.25">
      <c r="C13" s="15"/>
      <c r="G13" s="21"/>
      <c r="H13" s="11" t="s">
        <v>54</v>
      </c>
    </row>
    <row r="14" spans="1:10" x14ac:dyDescent="0.25">
      <c r="A14" s="194" t="s">
        <v>55</v>
      </c>
      <c r="B14" s="196" t="s">
        <v>56</v>
      </c>
      <c r="C14" s="198" t="s">
        <v>57</v>
      </c>
      <c r="D14" s="196" t="s">
        <v>58</v>
      </c>
      <c r="E14" s="196" t="s">
        <v>59</v>
      </c>
      <c r="F14" s="196"/>
      <c r="G14" s="196"/>
      <c r="H14" s="196"/>
      <c r="I14" s="196" t="s">
        <v>60</v>
      </c>
    </row>
    <row r="15" spans="1:10" ht="45" x14ac:dyDescent="0.25">
      <c r="A15" s="195"/>
      <c r="B15" s="197"/>
      <c r="C15" s="199"/>
      <c r="D15" s="200"/>
      <c r="E15" s="23" t="s">
        <v>61</v>
      </c>
      <c r="F15" s="23" t="s">
        <v>62</v>
      </c>
      <c r="G15" s="23" t="s">
        <v>63</v>
      </c>
      <c r="H15" s="23" t="s">
        <v>64</v>
      </c>
      <c r="I15" s="196"/>
    </row>
    <row r="16" spans="1:10" ht="30" x14ac:dyDescent="0.25">
      <c r="A16" s="24"/>
      <c r="B16" s="25" t="s">
        <v>65</v>
      </c>
      <c r="C16" s="26" t="s">
        <v>66</v>
      </c>
      <c r="D16" s="27"/>
      <c r="E16" s="28"/>
      <c r="F16" s="29">
        <v>0.44791666666666669</v>
      </c>
      <c r="G16" s="30">
        <v>6.9444444444444441E-3</v>
      </c>
      <c r="H16" s="31">
        <f t="shared" ref="H16:H30" si="0">F16+G16</f>
        <v>0.4548611111111111</v>
      </c>
      <c r="I16" s="32" t="s">
        <v>67</v>
      </c>
    </row>
    <row r="17" spans="1:9" x14ac:dyDescent="0.25">
      <c r="A17" s="24"/>
      <c r="B17" s="25"/>
      <c r="C17" s="33" t="s">
        <v>68</v>
      </c>
      <c r="D17" s="27">
        <v>1.5</v>
      </c>
      <c r="E17" s="28">
        <v>3.4722222222222099E-3</v>
      </c>
      <c r="F17" s="29">
        <f t="shared" ref="F17:F30" si="1">H16+E17</f>
        <v>0.45833333333333331</v>
      </c>
      <c r="G17" s="34">
        <v>2.7777777777777776E-2</v>
      </c>
      <c r="H17" s="31">
        <f t="shared" si="0"/>
        <v>0.4861111111111111</v>
      </c>
      <c r="I17" s="35"/>
    </row>
    <row r="18" spans="1:9" ht="45" x14ac:dyDescent="0.25">
      <c r="A18" s="24"/>
      <c r="B18" s="36" t="s">
        <v>69</v>
      </c>
      <c r="C18" s="37" t="s">
        <v>66</v>
      </c>
      <c r="D18" s="27">
        <v>1.5</v>
      </c>
      <c r="E18" s="38">
        <v>3.472222222222222E-3</v>
      </c>
      <c r="F18" s="29">
        <f t="shared" si="1"/>
        <v>0.48958333333333331</v>
      </c>
      <c r="G18" s="34">
        <v>6.9444444444444441E-3</v>
      </c>
      <c r="H18" s="31">
        <f t="shared" si="0"/>
        <v>0.49652777777777773</v>
      </c>
      <c r="I18" s="39" t="s">
        <v>70</v>
      </c>
    </row>
    <row r="19" spans="1:9" ht="30" customHeight="1" x14ac:dyDescent="0.25">
      <c r="A19" s="40">
        <v>1</v>
      </c>
      <c r="B19" s="62">
        <v>119571</v>
      </c>
      <c r="C19" s="63" t="s">
        <v>115</v>
      </c>
      <c r="D19" s="62">
        <v>33</v>
      </c>
      <c r="E19" s="65">
        <v>5.5555555555555552E-2</v>
      </c>
      <c r="F19" s="29">
        <f>H18+E19</f>
        <v>0.55208333333333326</v>
      </c>
      <c r="G19" s="34">
        <v>6.9444444444444441E-3</v>
      </c>
      <c r="H19" s="31">
        <f t="shared" si="0"/>
        <v>0.55902777777777768</v>
      </c>
      <c r="I19" s="201" t="s">
        <v>71</v>
      </c>
    </row>
    <row r="20" spans="1:9" ht="30" customHeight="1" x14ac:dyDescent="0.25">
      <c r="A20" s="40">
        <f t="shared" ref="A20:A28" si="2">A19+1</f>
        <v>2</v>
      </c>
      <c r="B20" s="62">
        <v>119526</v>
      </c>
      <c r="C20" s="63" t="s">
        <v>116</v>
      </c>
      <c r="D20" s="62">
        <v>1</v>
      </c>
      <c r="E20" s="65">
        <v>6.9444444444444441E-3</v>
      </c>
      <c r="F20" s="29">
        <f t="shared" ref="F20:F29" si="3">H19+E20</f>
        <v>0.5659722222222221</v>
      </c>
      <c r="G20" s="34">
        <v>6.9444444444444441E-3</v>
      </c>
      <c r="H20" s="31">
        <f t="shared" si="0"/>
        <v>0.57291666666666652</v>
      </c>
      <c r="I20" s="191"/>
    </row>
    <row r="21" spans="1:9" ht="30" customHeight="1" x14ac:dyDescent="0.25">
      <c r="A21" s="40">
        <f t="shared" si="2"/>
        <v>3</v>
      </c>
      <c r="B21" s="62">
        <v>117393</v>
      </c>
      <c r="C21" s="63" t="s">
        <v>117</v>
      </c>
      <c r="D21" s="62">
        <v>6</v>
      </c>
      <c r="E21" s="65">
        <v>1.3888888888888888E-2</v>
      </c>
      <c r="F21" s="29">
        <f t="shared" si="3"/>
        <v>0.58680555555555536</v>
      </c>
      <c r="G21" s="34">
        <v>1.38888888888889E-2</v>
      </c>
      <c r="H21" s="31">
        <f t="shared" si="0"/>
        <v>0.60069444444444431</v>
      </c>
      <c r="I21" s="190" t="s">
        <v>72</v>
      </c>
    </row>
    <row r="22" spans="1:9" ht="15" customHeight="1" x14ac:dyDescent="0.25">
      <c r="A22" s="40">
        <f t="shared" si="2"/>
        <v>4</v>
      </c>
      <c r="B22" s="62">
        <v>117449</v>
      </c>
      <c r="C22" s="63" t="s">
        <v>118</v>
      </c>
      <c r="D22" s="62">
        <v>6.5</v>
      </c>
      <c r="E22" s="65">
        <v>1.3888888888888888E-2</v>
      </c>
      <c r="F22" s="66">
        <f>H21+E22</f>
        <v>0.61458333333333315</v>
      </c>
      <c r="G22" s="34">
        <v>1.38888888888889E-2</v>
      </c>
      <c r="H22" s="31">
        <f t="shared" si="0"/>
        <v>0.6284722222222221</v>
      </c>
      <c r="I22" s="190"/>
    </row>
    <row r="23" spans="1:9" x14ac:dyDescent="0.25">
      <c r="A23" s="40">
        <f t="shared" si="2"/>
        <v>5</v>
      </c>
      <c r="B23" s="62">
        <v>117447</v>
      </c>
      <c r="C23" s="63" t="s">
        <v>118</v>
      </c>
      <c r="D23" s="62">
        <v>0.5</v>
      </c>
      <c r="E23" s="65">
        <v>3.472222222222222E-3</v>
      </c>
      <c r="F23" s="66">
        <f>H22+E23</f>
        <v>0.63194444444444431</v>
      </c>
      <c r="G23" s="34">
        <v>1.0416666666666666E-2</v>
      </c>
      <c r="H23" s="31">
        <f t="shared" si="0"/>
        <v>0.64236111111111094</v>
      </c>
      <c r="I23" s="190"/>
    </row>
    <row r="24" spans="1:9" x14ac:dyDescent="0.25">
      <c r="A24" s="40">
        <f t="shared" si="2"/>
        <v>6</v>
      </c>
      <c r="B24" s="62">
        <v>117105</v>
      </c>
      <c r="C24" s="63" t="s">
        <v>119</v>
      </c>
      <c r="D24" s="62">
        <v>3</v>
      </c>
      <c r="E24" s="65">
        <v>6.9444444444444441E-3</v>
      </c>
      <c r="F24" s="66">
        <f>H23+E24</f>
        <v>0.64930555555555536</v>
      </c>
      <c r="G24" s="34">
        <v>1.38888888888889E-2</v>
      </c>
      <c r="H24" s="31">
        <f t="shared" si="0"/>
        <v>0.66319444444444431</v>
      </c>
      <c r="I24" s="190"/>
    </row>
    <row r="25" spans="1:9" ht="30" x14ac:dyDescent="0.25">
      <c r="A25" s="40">
        <f t="shared" si="2"/>
        <v>7</v>
      </c>
      <c r="B25" s="62">
        <v>117418</v>
      </c>
      <c r="C25" s="63" t="s">
        <v>120</v>
      </c>
      <c r="D25" s="62">
        <v>6</v>
      </c>
      <c r="E25" s="65">
        <v>1.3888888888888888E-2</v>
      </c>
      <c r="F25" s="66">
        <f>H24+E25</f>
        <v>0.67708333333333315</v>
      </c>
      <c r="G25" s="34">
        <v>1.38888888888889E-2</v>
      </c>
      <c r="H25" s="31">
        <f t="shared" si="0"/>
        <v>0.6909722222222221</v>
      </c>
      <c r="I25" s="190"/>
    </row>
    <row r="26" spans="1:9" ht="30" x14ac:dyDescent="0.25">
      <c r="A26" s="40">
        <f t="shared" si="2"/>
        <v>8</v>
      </c>
      <c r="B26" s="62">
        <v>119571</v>
      </c>
      <c r="C26" s="63" t="s">
        <v>115</v>
      </c>
      <c r="D26" s="62">
        <v>7.5</v>
      </c>
      <c r="E26" s="65">
        <v>1.7361111111111112E-2</v>
      </c>
      <c r="F26" s="66">
        <f>H25+E26</f>
        <v>0.70833333333333326</v>
      </c>
      <c r="G26" s="34">
        <v>6.9444444444444441E-3</v>
      </c>
      <c r="H26" s="31">
        <f t="shared" si="0"/>
        <v>0.71527777777777768</v>
      </c>
      <c r="I26" s="201" t="s">
        <v>73</v>
      </c>
    </row>
    <row r="27" spans="1:9" ht="25.15" customHeight="1" x14ac:dyDescent="0.25">
      <c r="A27" s="40">
        <f t="shared" si="2"/>
        <v>9</v>
      </c>
      <c r="B27" s="62">
        <v>119526</v>
      </c>
      <c r="C27" s="63" t="s">
        <v>116</v>
      </c>
      <c r="D27" s="62">
        <v>2</v>
      </c>
      <c r="E27" s="65">
        <v>6.9444444444444441E-3</v>
      </c>
      <c r="F27" s="29">
        <f t="shared" si="3"/>
        <v>0.7222222222222221</v>
      </c>
      <c r="G27" s="34">
        <v>6.9444444444444441E-3</v>
      </c>
      <c r="H27" s="31">
        <f t="shared" si="0"/>
        <v>0.72916666666666652</v>
      </c>
      <c r="I27" s="191"/>
    </row>
    <row r="28" spans="1:9" ht="30" x14ac:dyDescent="0.25">
      <c r="A28" s="40">
        <f t="shared" si="2"/>
        <v>10</v>
      </c>
      <c r="B28" s="62" t="s">
        <v>121</v>
      </c>
      <c r="C28" s="63" t="s">
        <v>116</v>
      </c>
      <c r="D28" s="62">
        <v>0.5</v>
      </c>
      <c r="E28" s="65">
        <v>3.472222222222222E-3</v>
      </c>
      <c r="F28" s="29">
        <f t="shared" si="3"/>
        <v>0.73263888888888873</v>
      </c>
      <c r="G28" s="34">
        <v>6.9444444444444441E-3</v>
      </c>
      <c r="H28" s="31">
        <f t="shared" si="0"/>
        <v>0.73958333333333315</v>
      </c>
      <c r="I28" s="191"/>
    </row>
    <row r="29" spans="1:9" ht="30" x14ac:dyDescent="0.25">
      <c r="A29" s="40"/>
      <c r="B29" s="25" t="s">
        <v>74</v>
      </c>
      <c r="C29" s="67" t="s">
        <v>66</v>
      </c>
      <c r="D29" s="68">
        <v>25</v>
      </c>
      <c r="E29" s="28">
        <v>3.8194444444444441E-2</v>
      </c>
      <c r="F29" s="29">
        <f t="shared" si="3"/>
        <v>0.77777777777777757</v>
      </c>
      <c r="G29" s="34">
        <v>2.7777777777777776E-2</v>
      </c>
      <c r="H29" s="31">
        <f t="shared" si="0"/>
        <v>0.80555555555555536</v>
      </c>
      <c r="I29" s="39"/>
    </row>
    <row r="30" spans="1:9" ht="30" x14ac:dyDescent="0.25">
      <c r="A30" s="40"/>
      <c r="B30" s="43" t="s">
        <v>65</v>
      </c>
      <c r="C30" s="45" t="s">
        <v>66</v>
      </c>
      <c r="D30" s="46">
        <v>1.5</v>
      </c>
      <c r="E30" s="44">
        <v>3.472222222222222E-3</v>
      </c>
      <c r="F30" s="41">
        <f t="shared" si="1"/>
        <v>0.80902777777777757</v>
      </c>
      <c r="G30" s="30">
        <v>6.9444444444444441E-3</v>
      </c>
      <c r="H30" s="42">
        <f t="shared" si="0"/>
        <v>0.81597222222222199</v>
      </c>
      <c r="I30" s="23" t="s">
        <v>67</v>
      </c>
    </row>
    <row r="31" spans="1:9" x14ac:dyDescent="0.25">
      <c r="D31" s="47"/>
      <c r="E31" s="48"/>
      <c r="F31" s="48"/>
      <c r="G31" s="48"/>
      <c r="H31" s="48"/>
      <c r="I31" s="49"/>
    </row>
    <row r="32" spans="1:9" x14ac:dyDescent="0.25">
      <c r="B32" s="50" t="s">
        <v>75</v>
      </c>
      <c r="C32" s="51">
        <f>H30-F16</f>
        <v>0.3680555555555553</v>
      </c>
      <c r="D32" s="50"/>
      <c r="E32" s="50"/>
      <c r="F32" s="50"/>
      <c r="G32" s="50"/>
      <c r="H32" s="52"/>
    </row>
    <row r="33" spans="2:9" x14ac:dyDescent="0.25">
      <c r="B33" s="50" t="s">
        <v>76</v>
      </c>
      <c r="C33" s="53">
        <f>SUM(E16:E30)</f>
        <v>0.19097222222222218</v>
      </c>
      <c r="D33" s="50"/>
      <c r="E33" s="54"/>
      <c r="F33" s="50"/>
      <c r="G33" s="50"/>
      <c r="H33" s="55"/>
      <c r="I33" s="56"/>
    </row>
    <row r="34" spans="2:9" x14ac:dyDescent="0.25">
      <c r="B34" s="50" t="s">
        <v>77</v>
      </c>
      <c r="C34" s="51">
        <f>SUM(G16:G30)</f>
        <v>0.1770833333333334</v>
      </c>
      <c r="D34" s="50"/>
      <c r="E34" s="50"/>
      <c r="F34" s="50"/>
      <c r="G34" s="50"/>
      <c r="H34" s="55"/>
      <c r="I34" s="57"/>
    </row>
    <row r="35" spans="2:9" x14ac:dyDescent="0.25">
      <c r="B35" s="58"/>
      <c r="C35" s="58"/>
      <c r="E35" s="59"/>
      <c r="F35" s="59"/>
      <c r="G35" s="59"/>
      <c r="H35" s="59"/>
      <c r="I35" s="56"/>
    </row>
    <row r="36" spans="2:9" x14ac:dyDescent="0.25">
      <c r="B36" s="58"/>
      <c r="C36" s="60"/>
      <c r="E36" s="59"/>
      <c r="F36" s="59"/>
      <c r="G36" s="59"/>
      <c r="H36" s="59"/>
    </row>
    <row r="37" spans="2:9" s="6" customFormat="1" x14ac:dyDescent="0.25">
      <c r="B37" s="61"/>
      <c r="E37" s="7"/>
      <c r="F37" s="7"/>
      <c r="G37" s="7"/>
      <c r="H37" s="7"/>
      <c r="I37" s="7"/>
    </row>
    <row r="41" spans="2:9" x14ac:dyDescent="0.25">
      <c r="E41" s="59"/>
    </row>
    <row r="42" spans="2:9" x14ac:dyDescent="0.25">
      <c r="E42" s="59"/>
    </row>
  </sheetData>
  <mergeCells count="11">
    <mergeCell ref="I19:I20"/>
    <mergeCell ref="I21:I25"/>
    <mergeCell ref="I26:I28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>
      <selection activeCell="C11" sqref="C11"/>
    </sheetView>
  </sheetViews>
  <sheetFormatPr defaultColWidth="10.42578125" defaultRowHeight="15" x14ac:dyDescent="0.25"/>
  <cols>
    <col min="1" max="1" width="4.140625" style="11" customWidth="1"/>
    <col min="2" max="2" width="26.28515625" style="11" customWidth="1"/>
    <col min="3" max="3" width="34.85546875" style="11" customWidth="1"/>
    <col min="4" max="4" width="14" style="11" customWidth="1"/>
    <col min="5" max="5" width="8.7109375" style="11" customWidth="1"/>
    <col min="6" max="7" width="10" style="11" customWidth="1"/>
    <col min="8" max="8" width="12.42578125" style="11" customWidth="1"/>
    <col min="9" max="9" width="19.42578125" style="11" customWidth="1"/>
    <col min="10" max="21" width="5.5703125" style="11" customWidth="1"/>
    <col min="22" max="16384" width="10.42578125" style="11"/>
  </cols>
  <sheetData>
    <row r="1" spans="1:10" s="7" customFormat="1" x14ac:dyDescent="0.25">
      <c r="A1" s="3"/>
      <c r="B1" s="3"/>
      <c r="C1" s="3"/>
      <c r="D1" s="4"/>
      <c r="E1" s="5"/>
      <c r="F1" s="6"/>
      <c r="G1" s="6"/>
      <c r="H1" s="6"/>
      <c r="I1" s="6"/>
      <c r="J1" s="6"/>
    </row>
    <row r="2" spans="1:10" s="7" customFormat="1" x14ac:dyDescent="0.25">
      <c r="D2" s="8"/>
      <c r="E2" s="9"/>
      <c r="F2" s="6"/>
      <c r="G2" s="6"/>
      <c r="H2" s="6"/>
      <c r="I2" s="6"/>
      <c r="J2" s="6"/>
    </row>
    <row r="3" spans="1:10" x14ac:dyDescent="0.25">
      <c r="A3" s="10"/>
      <c r="B3" s="10"/>
      <c r="C3" s="10"/>
      <c r="D3" s="10"/>
      <c r="E3" s="10"/>
      <c r="F3" s="10"/>
      <c r="G3" s="10"/>
      <c r="H3" s="10"/>
    </row>
    <row r="4" spans="1:10" x14ac:dyDescent="0.25">
      <c r="A4" s="12"/>
      <c r="B4" s="12"/>
      <c r="C4" s="193" t="s">
        <v>42</v>
      </c>
      <c r="D4" s="193"/>
      <c r="E4" s="193"/>
      <c r="F4" s="193"/>
      <c r="G4" s="193"/>
      <c r="H4" s="193"/>
    </row>
    <row r="5" spans="1:10" x14ac:dyDescent="0.25">
      <c r="A5" s="193" t="s">
        <v>78</v>
      </c>
      <c r="B5" s="193"/>
      <c r="C5" s="193"/>
      <c r="D5" s="193"/>
      <c r="E5" s="193"/>
      <c r="F5" s="193"/>
      <c r="G5" s="193"/>
      <c r="H5" s="193"/>
      <c r="I5" s="193"/>
    </row>
    <row r="6" spans="1:10" x14ac:dyDescent="0.25">
      <c r="A6" s="11" t="s">
        <v>44</v>
      </c>
      <c r="C6" s="13" t="s">
        <v>45</v>
      </c>
    </row>
    <row r="7" spans="1:10" x14ac:dyDescent="0.25">
      <c r="A7" s="11" t="s">
        <v>46</v>
      </c>
      <c r="C7" s="13" t="s">
        <v>15</v>
      </c>
      <c r="D7" s="14">
        <f>C10</f>
        <v>95</v>
      </c>
      <c r="E7" s="11" t="str">
        <f>C9</f>
        <v>суббота, воскресенье</v>
      </c>
    </row>
    <row r="8" spans="1:10" x14ac:dyDescent="0.25">
      <c r="A8" s="11" t="s">
        <v>47</v>
      </c>
      <c r="C8" s="15"/>
      <c r="D8" s="16"/>
    </row>
    <row r="9" spans="1:10" x14ac:dyDescent="0.25">
      <c r="A9" s="11" t="s">
        <v>48</v>
      </c>
      <c r="C9" s="13" t="s">
        <v>4</v>
      </c>
    </row>
    <row r="10" spans="1:10" x14ac:dyDescent="0.25">
      <c r="A10" s="11" t="s">
        <v>49</v>
      </c>
      <c r="C10" s="17">
        <f>SUM(D16:D36)</f>
        <v>95</v>
      </c>
    </row>
    <row r="11" spans="1:10" x14ac:dyDescent="0.25">
      <c r="A11" s="11" t="s">
        <v>50</v>
      </c>
      <c r="C11" s="13" t="s">
        <v>51</v>
      </c>
    </row>
    <row r="12" spans="1:10" x14ac:dyDescent="0.25">
      <c r="A12" s="18" t="s">
        <v>52</v>
      </c>
      <c r="B12" s="18"/>
      <c r="C12" s="19" t="s">
        <v>53</v>
      </c>
      <c r="D12" s="20"/>
      <c r="F12" s="19"/>
      <c r="G12" s="19"/>
    </row>
    <row r="13" spans="1:10" x14ac:dyDescent="0.25">
      <c r="C13" s="15"/>
      <c r="G13" s="21"/>
      <c r="H13" s="11" t="s">
        <v>54</v>
      </c>
    </row>
    <row r="14" spans="1:10" x14ac:dyDescent="0.25">
      <c r="A14" s="194" t="s">
        <v>55</v>
      </c>
      <c r="B14" s="196" t="s">
        <v>56</v>
      </c>
      <c r="C14" s="198" t="s">
        <v>57</v>
      </c>
      <c r="D14" s="196" t="s">
        <v>58</v>
      </c>
      <c r="E14" s="196" t="s">
        <v>59</v>
      </c>
      <c r="F14" s="196"/>
      <c r="G14" s="196"/>
      <c r="H14" s="196"/>
      <c r="I14" s="196" t="s">
        <v>60</v>
      </c>
    </row>
    <row r="15" spans="1:10" ht="45" x14ac:dyDescent="0.25">
      <c r="A15" s="195"/>
      <c r="B15" s="197"/>
      <c r="C15" s="199"/>
      <c r="D15" s="200"/>
      <c r="E15" s="23" t="s">
        <v>61</v>
      </c>
      <c r="F15" s="23" t="s">
        <v>62</v>
      </c>
      <c r="G15" s="23" t="s">
        <v>63</v>
      </c>
      <c r="H15" s="23" t="s">
        <v>64</v>
      </c>
      <c r="I15" s="196"/>
    </row>
    <row r="16" spans="1:10" ht="30" x14ac:dyDescent="0.25">
      <c r="A16" s="24"/>
      <c r="B16" s="25" t="s">
        <v>65</v>
      </c>
      <c r="C16" s="26" t="s">
        <v>66</v>
      </c>
      <c r="D16" s="27"/>
      <c r="E16" s="28"/>
      <c r="F16" s="29">
        <v>0.44791666666666669</v>
      </c>
      <c r="G16" s="30">
        <v>6.9444444444444441E-3</v>
      </c>
      <c r="H16" s="31">
        <f t="shared" ref="H16:H29" si="0">F16+G16</f>
        <v>0.4548611111111111</v>
      </c>
      <c r="I16" s="32" t="s">
        <v>67</v>
      </c>
    </row>
    <row r="17" spans="1:9" x14ac:dyDescent="0.25">
      <c r="A17" s="24"/>
      <c r="B17" s="25"/>
      <c r="C17" s="33" t="s">
        <v>68</v>
      </c>
      <c r="D17" s="27">
        <v>1.5</v>
      </c>
      <c r="E17" s="28">
        <v>3.4722222222222099E-3</v>
      </c>
      <c r="F17" s="29">
        <f t="shared" ref="F17:F29" si="1">H16+E17</f>
        <v>0.45833333333333331</v>
      </c>
      <c r="G17" s="34">
        <v>2.7777777777777776E-2</v>
      </c>
      <c r="H17" s="31">
        <f t="shared" si="0"/>
        <v>0.4861111111111111</v>
      </c>
      <c r="I17" s="35"/>
    </row>
    <row r="18" spans="1:9" ht="45" x14ac:dyDescent="0.25">
      <c r="A18" s="24"/>
      <c r="B18" s="36" t="s">
        <v>69</v>
      </c>
      <c r="C18" s="37" t="s">
        <v>66</v>
      </c>
      <c r="D18" s="27">
        <v>1.5</v>
      </c>
      <c r="E18" s="38">
        <v>3.472222222222222E-3</v>
      </c>
      <c r="F18" s="29">
        <f t="shared" si="1"/>
        <v>0.48958333333333331</v>
      </c>
      <c r="G18" s="34">
        <v>6.9444444444444441E-3</v>
      </c>
      <c r="H18" s="31">
        <f t="shared" si="0"/>
        <v>0.49652777777777773</v>
      </c>
      <c r="I18" s="39" t="s">
        <v>70</v>
      </c>
    </row>
    <row r="19" spans="1:9" ht="22.9" customHeight="1" x14ac:dyDescent="0.25">
      <c r="A19" s="40">
        <v>1</v>
      </c>
      <c r="B19" s="62">
        <v>119571</v>
      </c>
      <c r="C19" s="63" t="s">
        <v>115</v>
      </c>
      <c r="D19" s="62">
        <v>33</v>
      </c>
      <c r="E19" s="65">
        <v>5.5555555555555552E-2</v>
      </c>
      <c r="F19" s="29">
        <f>H18+E19</f>
        <v>0.55208333333333326</v>
      </c>
      <c r="G19" s="34">
        <v>6.9444444444444441E-3</v>
      </c>
      <c r="H19" s="31">
        <f t="shared" si="0"/>
        <v>0.55902777777777768</v>
      </c>
      <c r="I19" s="201" t="s">
        <v>71</v>
      </c>
    </row>
    <row r="20" spans="1:9" ht="30" customHeight="1" x14ac:dyDescent="0.25">
      <c r="A20" s="40">
        <f t="shared" ref="A20:A27" si="2">A19+1</f>
        <v>2</v>
      </c>
      <c r="B20" s="62">
        <v>119526</v>
      </c>
      <c r="C20" s="63" t="s">
        <v>116</v>
      </c>
      <c r="D20" s="62">
        <v>1</v>
      </c>
      <c r="E20" s="65">
        <v>6.9444444444444441E-3</v>
      </c>
      <c r="F20" s="29">
        <f t="shared" ref="F20:F28" si="3">H19+E20</f>
        <v>0.5659722222222221</v>
      </c>
      <c r="G20" s="34">
        <v>6.9444444444444441E-3</v>
      </c>
      <c r="H20" s="31">
        <f t="shared" si="0"/>
        <v>0.57291666666666652</v>
      </c>
      <c r="I20" s="191"/>
    </row>
    <row r="21" spans="1:9" ht="30" customHeight="1" x14ac:dyDescent="0.25">
      <c r="A21" s="40">
        <f t="shared" si="2"/>
        <v>3</v>
      </c>
      <c r="B21" s="62">
        <v>117393</v>
      </c>
      <c r="C21" s="63" t="s">
        <v>117</v>
      </c>
      <c r="D21" s="62">
        <v>6</v>
      </c>
      <c r="E21" s="65">
        <v>1.3888888888888888E-2</v>
      </c>
      <c r="F21" s="29">
        <f t="shared" si="3"/>
        <v>0.58680555555555536</v>
      </c>
      <c r="G21" s="34">
        <v>1.38888888888889E-2</v>
      </c>
      <c r="H21" s="31">
        <f t="shared" si="0"/>
        <v>0.60069444444444431</v>
      </c>
      <c r="I21" s="190" t="s">
        <v>72</v>
      </c>
    </row>
    <row r="22" spans="1:9" ht="15" customHeight="1" x14ac:dyDescent="0.25">
      <c r="A22" s="40">
        <f t="shared" si="2"/>
        <v>4</v>
      </c>
      <c r="B22" s="62">
        <v>117449</v>
      </c>
      <c r="C22" s="63" t="s">
        <v>118</v>
      </c>
      <c r="D22" s="62">
        <v>6.5</v>
      </c>
      <c r="E22" s="65">
        <v>1.3888888888888888E-2</v>
      </c>
      <c r="F22" s="66">
        <f>H21+E22</f>
        <v>0.61458333333333315</v>
      </c>
      <c r="G22" s="34">
        <v>1.38888888888889E-2</v>
      </c>
      <c r="H22" s="31">
        <f t="shared" si="0"/>
        <v>0.6284722222222221</v>
      </c>
      <c r="I22" s="190"/>
    </row>
    <row r="23" spans="1:9" x14ac:dyDescent="0.25">
      <c r="A23" s="40">
        <f t="shared" si="2"/>
        <v>5</v>
      </c>
      <c r="B23" s="62">
        <v>117447</v>
      </c>
      <c r="C23" s="63" t="s">
        <v>118</v>
      </c>
      <c r="D23" s="62">
        <v>0.5</v>
      </c>
      <c r="E23" s="65">
        <v>3.472222222222222E-3</v>
      </c>
      <c r="F23" s="66">
        <f>H22+E23</f>
        <v>0.63194444444444431</v>
      </c>
      <c r="G23" s="34">
        <v>1.0416666666666666E-2</v>
      </c>
      <c r="H23" s="31">
        <f t="shared" si="0"/>
        <v>0.64236111111111094</v>
      </c>
      <c r="I23" s="190"/>
    </row>
    <row r="24" spans="1:9" x14ac:dyDescent="0.25">
      <c r="A24" s="40">
        <f t="shared" si="2"/>
        <v>6</v>
      </c>
      <c r="B24" s="62">
        <v>117105</v>
      </c>
      <c r="C24" s="63" t="s">
        <v>119</v>
      </c>
      <c r="D24" s="62">
        <v>3</v>
      </c>
      <c r="E24" s="65">
        <v>6.9444444444444441E-3</v>
      </c>
      <c r="F24" s="66">
        <f>H23+E24</f>
        <v>0.64930555555555536</v>
      </c>
      <c r="G24" s="34">
        <v>1.38888888888889E-2</v>
      </c>
      <c r="H24" s="31">
        <f t="shared" si="0"/>
        <v>0.66319444444444431</v>
      </c>
      <c r="I24" s="190"/>
    </row>
    <row r="25" spans="1:9" ht="30" x14ac:dyDescent="0.25">
      <c r="A25" s="40">
        <f t="shared" si="2"/>
        <v>7</v>
      </c>
      <c r="B25" s="62">
        <v>117418</v>
      </c>
      <c r="C25" s="63" t="s">
        <v>120</v>
      </c>
      <c r="D25" s="62">
        <v>6</v>
      </c>
      <c r="E25" s="65">
        <v>1.3888888888888888E-2</v>
      </c>
      <c r="F25" s="66">
        <f>H24+E25</f>
        <v>0.67708333333333315</v>
      </c>
      <c r="G25" s="34">
        <v>1.38888888888889E-2</v>
      </c>
      <c r="H25" s="31">
        <f t="shared" si="0"/>
        <v>0.6909722222222221</v>
      </c>
      <c r="I25" s="190"/>
    </row>
    <row r="26" spans="1:9" ht="30" x14ac:dyDescent="0.25">
      <c r="A26" s="40">
        <f t="shared" si="2"/>
        <v>8</v>
      </c>
      <c r="B26" s="62">
        <v>119571</v>
      </c>
      <c r="C26" s="63" t="s">
        <v>115</v>
      </c>
      <c r="D26" s="62">
        <v>7.5</v>
      </c>
      <c r="E26" s="65">
        <v>1.7361111111111112E-2</v>
      </c>
      <c r="F26" s="66">
        <f>H25+E26</f>
        <v>0.70833333333333326</v>
      </c>
      <c r="G26" s="34">
        <v>6.9444444444444441E-3</v>
      </c>
      <c r="H26" s="31">
        <f t="shared" si="0"/>
        <v>0.71527777777777768</v>
      </c>
      <c r="I26" s="201" t="s">
        <v>73</v>
      </c>
    </row>
    <row r="27" spans="1:9" ht="22.9" customHeight="1" x14ac:dyDescent="0.25">
      <c r="A27" s="40">
        <f t="shared" si="2"/>
        <v>9</v>
      </c>
      <c r="B27" s="62">
        <v>119526</v>
      </c>
      <c r="C27" s="63" t="s">
        <v>116</v>
      </c>
      <c r="D27" s="62">
        <v>2</v>
      </c>
      <c r="E27" s="65">
        <v>6.9444444444444441E-3</v>
      </c>
      <c r="F27" s="29">
        <f t="shared" si="3"/>
        <v>0.7222222222222221</v>
      </c>
      <c r="G27" s="34">
        <v>6.9444444444444441E-3</v>
      </c>
      <c r="H27" s="31">
        <f t="shared" si="0"/>
        <v>0.72916666666666652</v>
      </c>
      <c r="I27" s="191"/>
    </row>
    <row r="28" spans="1:9" ht="30" x14ac:dyDescent="0.25">
      <c r="A28" s="40"/>
      <c r="B28" s="25" t="s">
        <v>74</v>
      </c>
      <c r="C28" s="67" t="s">
        <v>66</v>
      </c>
      <c r="D28" s="68">
        <v>25</v>
      </c>
      <c r="E28" s="28">
        <v>2.7777777777777776E-2</v>
      </c>
      <c r="F28" s="29">
        <f t="shared" si="3"/>
        <v>0.75694444444444431</v>
      </c>
      <c r="G28" s="34">
        <v>2.7777777777777776E-2</v>
      </c>
      <c r="H28" s="31">
        <f t="shared" si="0"/>
        <v>0.7847222222222221</v>
      </c>
      <c r="I28" s="39"/>
    </row>
    <row r="29" spans="1:9" ht="30" x14ac:dyDescent="0.25">
      <c r="A29" s="40"/>
      <c r="B29" s="43" t="s">
        <v>65</v>
      </c>
      <c r="C29" s="45" t="s">
        <v>66</v>
      </c>
      <c r="D29" s="46">
        <v>1.5</v>
      </c>
      <c r="E29" s="44">
        <v>3.472222222222222E-3</v>
      </c>
      <c r="F29" s="41">
        <f t="shared" si="1"/>
        <v>0.78819444444444431</v>
      </c>
      <c r="G29" s="30">
        <v>6.9444444444444441E-3</v>
      </c>
      <c r="H29" s="42">
        <f t="shared" si="0"/>
        <v>0.79513888888888873</v>
      </c>
      <c r="I29" s="23" t="s">
        <v>67</v>
      </c>
    </row>
    <row r="30" spans="1:9" x14ac:dyDescent="0.25">
      <c r="D30" s="47"/>
      <c r="E30" s="48"/>
      <c r="F30" s="48"/>
      <c r="G30" s="48"/>
      <c r="H30" s="48"/>
      <c r="I30" s="49"/>
    </row>
    <row r="31" spans="1:9" x14ac:dyDescent="0.25">
      <c r="B31" s="50" t="s">
        <v>75</v>
      </c>
      <c r="C31" s="51">
        <f>H29-F16</f>
        <v>0.34722222222222204</v>
      </c>
      <c r="D31" s="50"/>
      <c r="E31" s="50"/>
      <c r="F31" s="50"/>
      <c r="G31" s="50"/>
      <c r="H31" s="52"/>
    </row>
    <row r="32" spans="1:9" x14ac:dyDescent="0.25">
      <c r="B32" s="50" t="s">
        <v>76</v>
      </c>
      <c r="C32" s="53">
        <f>SUM(E16:E29)</f>
        <v>0.17708333333333331</v>
      </c>
      <c r="D32" s="50"/>
      <c r="E32" s="54"/>
      <c r="F32" s="50"/>
      <c r="G32" s="50"/>
      <c r="H32" s="55"/>
      <c r="I32" s="56"/>
    </row>
    <row r="33" spans="2:9" x14ac:dyDescent="0.25">
      <c r="B33" s="50" t="s">
        <v>77</v>
      </c>
      <c r="C33" s="51">
        <f>SUM(G16:G29)</f>
        <v>0.17013888888888892</v>
      </c>
      <c r="D33" s="50"/>
      <c r="E33" s="50"/>
      <c r="F33" s="50"/>
      <c r="G33" s="50"/>
      <c r="H33" s="55"/>
      <c r="I33" s="57"/>
    </row>
    <row r="34" spans="2:9" x14ac:dyDescent="0.25">
      <c r="B34" s="58"/>
      <c r="C34" s="58"/>
      <c r="E34" s="59"/>
      <c r="F34" s="59"/>
      <c r="G34" s="59"/>
      <c r="H34" s="59"/>
      <c r="I34" s="56"/>
    </row>
    <row r="35" spans="2:9" x14ac:dyDescent="0.25">
      <c r="B35" s="58"/>
      <c r="C35" s="60"/>
      <c r="E35" s="59"/>
      <c r="F35" s="59"/>
      <c r="G35" s="59"/>
      <c r="H35" s="59"/>
    </row>
    <row r="36" spans="2:9" s="6" customFormat="1" x14ac:dyDescent="0.25">
      <c r="B36" s="61"/>
      <c r="E36" s="7"/>
      <c r="F36" s="7"/>
      <c r="G36" s="7"/>
      <c r="H36" s="7"/>
      <c r="I36" s="7"/>
    </row>
    <row r="40" spans="2:9" x14ac:dyDescent="0.25">
      <c r="E40" s="59"/>
    </row>
    <row r="41" spans="2:9" x14ac:dyDescent="0.25">
      <c r="E41" s="59"/>
    </row>
  </sheetData>
  <mergeCells count="11">
    <mergeCell ref="I19:I20"/>
    <mergeCell ref="I21:I25"/>
    <mergeCell ref="I26:I27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workbookViewId="0">
      <selection activeCell="C37" sqref="C37"/>
    </sheetView>
  </sheetViews>
  <sheetFormatPr defaultColWidth="10.42578125" defaultRowHeight="15" x14ac:dyDescent="0.25"/>
  <cols>
    <col min="1" max="1" width="4.140625" style="11" customWidth="1"/>
    <col min="2" max="2" width="26.28515625" style="11" customWidth="1"/>
    <col min="3" max="3" width="34.85546875" style="11" customWidth="1"/>
    <col min="4" max="4" width="14" style="11" customWidth="1"/>
    <col min="5" max="5" width="8.7109375" style="11" customWidth="1"/>
    <col min="6" max="7" width="10" style="11" customWidth="1"/>
    <col min="8" max="8" width="12.42578125" style="11" customWidth="1"/>
    <col min="9" max="9" width="19.42578125" style="11" customWidth="1"/>
    <col min="10" max="21" width="5.5703125" style="11" customWidth="1"/>
    <col min="22" max="16384" width="10.42578125" style="11"/>
  </cols>
  <sheetData>
    <row r="1" spans="1:10" s="7" customFormat="1" x14ac:dyDescent="0.25">
      <c r="A1" s="3"/>
      <c r="B1" s="3"/>
      <c r="C1" s="3"/>
      <c r="D1" s="4"/>
      <c r="E1" s="5"/>
      <c r="F1" s="6"/>
      <c r="G1" s="6"/>
      <c r="H1" s="6"/>
      <c r="I1" s="6"/>
      <c r="J1" s="6"/>
    </row>
    <row r="2" spans="1:10" s="7" customFormat="1" x14ac:dyDescent="0.25">
      <c r="D2" s="8"/>
      <c r="E2" s="9"/>
      <c r="F2" s="6"/>
      <c r="G2" s="6"/>
      <c r="H2" s="6"/>
      <c r="I2" s="6"/>
      <c r="J2" s="6"/>
    </row>
    <row r="3" spans="1:10" x14ac:dyDescent="0.25">
      <c r="A3" s="10"/>
      <c r="B3" s="10"/>
      <c r="C3" s="10"/>
      <c r="D3" s="10"/>
      <c r="E3" s="10"/>
      <c r="F3" s="10"/>
      <c r="G3" s="10"/>
      <c r="H3" s="10"/>
    </row>
    <row r="4" spans="1:10" x14ac:dyDescent="0.25">
      <c r="A4" s="12"/>
      <c r="B4" s="12"/>
      <c r="C4" s="193" t="s">
        <v>42</v>
      </c>
      <c r="D4" s="193"/>
      <c r="E4" s="193"/>
      <c r="F4" s="193"/>
      <c r="G4" s="193"/>
      <c r="H4" s="193"/>
    </row>
    <row r="5" spans="1:10" x14ac:dyDescent="0.25">
      <c r="A5" s="193" t="s">
        <v>43</v>
      </c>
      <c r="B5" s="193"/>
      <c r="C5" s="193"/>
      <c r="D5" s="193"/>
      <c r="E5" s="193"/>
      <c r="F5" s="193"/>
      <c r="G5" s="193"/>
      <c r="H5" s="193"/>
      <c r="I5" s="193"/>
    </row>
    <row r="6" spans="1:10" x14ac:dyDescent="0.25">
      <c r="A6" s="11" t="s">
        <v>44</v>
      </c>
      <c r="C6" s="13" t="s">
        <v>45</v>
      </c>
    </row>
    <row r="7" spans="1:10" x14ac:dyDescent="0.25">
      <c r="A7" s="11" t="s">
        <v>46</v>
      </c>
      <c r="C7" s="13" t="s">
        <v>16</v>
      </c>
      <c r="D7" s="14">
        <f>C10</f>
        <v>96</v>
      </c>
      <c r="E7" s="11" t="str">
        <f>C9</f>
        <v>понедельник-суббота</v>
      </c>
    </row>
    <row r="8" spans="1:10" x14ac:dyDescent="0.25">
      <c r="A8" s="11" t="s">
        <v>47</v>
      </c>
      <c r="C8" s="15"/>
    </row>
    <row r="9" spans="1:10" x14ac:dyDescent="0.25">
      <c r="A9" s="11" t="s">
        <v>48</v>
      </c>
      <c r="C9" s="13" t="s">
        <v>10</v>
      </c>
    </row>
    <row r="10" spans="1:10" x14ac:dyDescent="0.25">
      <c r="A10" s="11" t="s">
        <v>49</v>
      </c>
      <c r="C10" s="17">
        <f>SUM(D16:D37)</f>
        <v>96</v>
      </c>
    </row>
    <row r="11" spans="1:10" x14ac:dyDescent="0.25">
      <c r="A11" s="11" t="s">
        <v>50</v>
      </c>
      <c r="C11" s="13" t="s">
        <v>51</v>
      </c>
    </row>
    <row r="12" spans="1:10" x14ac:dyDescent="0.25">
      <c r="A12" s="18" t="s">
        <v>52</v>
      </c>
      <c r="B12" s="18"/>
      <c r="C12" s="19" t="s">
        <v>53</v>
      </c>
      <c r="D12" s="20"/>
      <c r="F12" s="19"/>
      <c r="G12" s="19"/>
    </row>
    <row r="13" spans="1:10" x14ac:dyDescent="0.25">
      <c r="C13" s="15"/>
      <c r="G13" s="21"/>
      <c r="H13" s="11" t="s">
        <v>88</v>
      </c>
    </row>
    <row r="14" spans="1:10" x14ac:dyDescent="0.25">
      <c r="A14" s="194" t="s">
        <v>55</v>
      </c>
      <c r="B14" s="196" t="s">
        <v>56</v>
      </c>
      <c r="C14" s="198" t="s">
        <v>57</v>
      </c>
      <c r="D14" s="196" t="s">
        <v>58</v>
      </c>
      <c r="E14" s="196" t="s">
        <v>59</v>
      </c>
      <c r="F14" s="196"/>
      <c r="G14" s="196"/>
      <c r="H14" s="196"/>
      <c r="I14" s="196" t="s">
        <v>60</v>
      </c>
    </row>
    <row r="15" spans="1:10" ht="45" x14ac:dyDescent="0.25">
      <c r="A15" s="195"/>
      <c r="B15" s="197"/>
      <c r="C15" s="199"/>
      <c r="D15" s="200"/>
      <c r="E15" s="23" t="s">
        <v>61</v>
      </c>
      <c r="F15" s="23" t="s">
        <v>62</v>
      </c>
      <c r="G15" s="23" t="s">
        <v>63</v>
      </c>
      <c r="H15" s="23" t="s">
        <v>64</v>
      </c>
      <c r="I15" s="196"/>
    </row>
    <row r="16" spans="1:10" ht="30" x14ac:dyDescent="0.25">
      <c r="A16" s="24"/>
      <c r="B16" s="25" t="s">
        <v>65</v>
      </c>
      <c r="C16" s="26" t="s">
        <v>66</v>
      </c>
      <c r="D16" s="27"/>
      <c r="E16" s="28"/>
      <c r="F16" s="29">
        <v>0.44791666666666669</v>
      </c>
      <c r="G16" s="30">
        <v>6.9444444444444441E-3</v>
      </c>
      <c r="H16" s="31">
        <f t="shared" ref="H16:H30" si="0">F16+G16</f>
        <v>0.4548611111111111</v>
      </c>
      <c r="I16" s="32" t="s">
        <v>67</v>
      </c>
    </row>
    <row r="17" spans="1:9" x14ac:dyDescent="0.25">
      <c r="A17" s="24"/>
      <c r="B17" s="25"/>
      <c r="C17" s="33" t="s">
        <v>68</v>
      </c>
      <c r="D17" s="27">
        <v>1.5</v>
      </c>
      <c r="E17" s="28">
        <v>3.4722222222222099E-3</v>
      </c>
      <c r="F17" s="29">
        <f t="shared" ref="F17:F30" si="1">H16+E17</f>
        <v>0.45833333333333331</v>
      </c>
      <c r="G17" s="34">
        <v>2.7777777777777776E-2</v>
      </c>
      <c r="H17" s="31">
        <f t="shared" si="0"/>
        <v>0.4861111111111111</v>
      </c>
      <c r="I17" s="35"/>
    </row>
    <row r="18" spans="1:9" ht="45" x14ac:dyDescent="0.25">
      <c r="A18" s="24"/>
      <c r="B18" s="36" t="s">
        <v>69</v>
      </c>
      <c r="C18" s="37" t="s">
        <v>66</v>
      </c>
      <c r="D18" s="27">
        <v>1.5</v>
      </c>
      <c r="E18" s="38">
        <v>3.472222222222222E-3</v>
      </c>
      <c r="F18" s="29">
        <f t="shared" si="1"/>
        <v>0.48958333333333331</v>
      </c>
      <c r="G18" s="34">
        <v>6.9444444444444441E-3</v>
      </c>
      <c r="H18" s="31">
        <f t="shared" si="0"/>
        <v>0.49652777777777773</v>
      </c>
      <c r="I18" s="39" t="s">
        <v>70</v>
      </c>
    </row>
    <row r="19" spans="1:9" ht="15" customHeight="1" x14ac:dyDescent="0.25">
      <c r="A19" s="40">
        <v>1</v>
      </c>
      <c r="B19" s="62">
        <v>119415</v>
      </c>
      <c r="C19" s="63" t="s">
        <v>122</v>
      </c>
      <c r="D19" s="62">
        <v>29</v>
      </c>
      <c r="E19" s="65">
        <v>4.1666666666666664E-2</v>
      </c>
      <c r="F19" s="29">
        <f>H18+E19</f>
        <v>0.53819444444444442</v>
      </c>
      <c r="G19" s="34">
        <v>6.9444444444444441E-3</v>
      </c>
      <c r="H19" s="31">
        <f t="shared" si="0"/>
        <v>0.54513888888888884</v>
      </c>
      <c r="I19" s="201" t="s">
        <v>71</v>
      </c>
    </row>
    <row r="20" spans="1:9" ht="30" customHeight="1" x14ac:dyDescent="0.25">
      <c r="A20" s="40">
        <f t="shared" ref="A20:A28" si="2">A19+1</f>
        <v>2</v>
      </c>
      <c r="B20" s="62">
        <v>119313</v>
      </c>
      <c r="C20" s="63" t="s">
        <v>123</v>
      </c>
      <c r="D20" s="62">
        <v>2.5</v>
      </c>
      <c r="E20" s="65">
        <v>6.9444444444444441E-3</v>
      </c>
      <c r="F20" s="29">
        <f t="shared" ref="F20:F29" si="3">H19+E20</f>
        <v>0.55208333333333326</v>
      </c>
      <c r="G20" s="34">
        <v>6.9444444444444441E-3</v>
      </c>
      <c r="H20" s="31">
        <f t="shared" si="0"/>
        <v>0.55902777777777768</v>
      </c>
      <c r="I20" s="191"/>
    </row>
    <row r="21" spans="1:9" ht="30" customHeight="1" x14ac:dyDescent="0.25">
      <c r="A21" s="40">
        <f t="shared" si="2"/>
        <v>3</v>
      </c>
      <c r="B21" s="62">
        <v>119311</v>
      </c>
      <c r="C21" s="63" t="s">
        <v>124</v>
      </c>
      <c r="D21" s="62">
        <v>3.5</v>
      </c>
      <c r="E21" s="65">
        <v>1.0416666666666666E-2</v>
      </c>
      <c r="F21" s="29">
        <f t="shared" si="3"/>
        <v>0.56944444444444431</v>
      </c>
      <c r="G21" s="34">
        <v>1.38888888888889E-2</v>
      </c>
      <c r="H21" s="31">
        <f t="shared" si="0"/>
        <v>0.58333333333333326</v>
      </c>
      <c r="I21" s="190" t="s">
        <v>72</v>
      </c>
    </row>
    <row r="22" spans="1:9" ht="15" customHeight="1" x14ac:dyDescent="0.25">
      <c r="A22" s="40">
        <f t="shared" si="2"/>
        <v>4</v>
      </c>
      <c r="B22" s="62">
        <v>119331</v>
      </c>
      <c r="C22" s="63" t="s">
        <v>125</v>
      </c>
      <c r="D22" s="62">
        <v>2</v>
      </c>
      <c r="E22" s="65">
        <v>6.9444444444444441E-3</v>
      </c>
      <c r="F22" s="66">
        <f t="shared" si="3"/>
        <v>0.59027777777777768</v>
      </c>
      <c r="G22" s="34">
        <v>1.38888888888889E-2</v>
      </c>
      <c r="H22" s="31">
        <f t="shared" si="0"/>
        <v>0.60416666666666663</v>
      </c>
      <c r="I22" s="190"/>
    </row>
    <row r="23" spans="1:9" x14ac:dyDescent="0.25">
      <c r="A23" s="40">
        <f t="shared" si="2"/>
        <v>5</v>
      </c>
      <c r="B23" s="62">
        <v>119530</v>
      </c>
      <c r="C23" s="63" t="s">
        <v>126</v>
      </c>
      <c r="D23" s="62">
        <v>8</v>
      </c>
      <c r="E23" s="65">
        <v>1.3888888888888888E-2</v>
      </c>
      <c r="F23" s="66">
        <f t="shared" si="3"/>
        <v>0.61805555555555547</v>
      </c>
      <c r="G23" s="34">
        <v>1.38888888888889E-2</v>
      </c>
      <c r="H23" s="31">
        <f t="shared" si="0"/>
        <v>0.63194444444444442</v>
      </c>
      <c r="I23" s="190"/>
    </row>
    <row r="24" spans="1:9" ht="30" x14ac:dyDescent="0.25">
      <c r="A24" s="40">
        <f t="shared" si="2"/>
        <v>6</v>
      </c>
      <c r="B24" s="62">
        <v>119361</v>
      </c>
      <c r="C24" s="63" t="s">
        <v>127</v>
      </c>
      <c r="D24" s="62">
        <v>3.5</v>
      </c>
      <c r="E24" s="65">
        <v>6.9444444444444441E-3</v>
      </c>
      <c r="F24" s="66">
        <f t="shared" si="3"/>
        <v>0.63888888888888884</v>
      </c>
      <c r="G24" s="34">
        <v>1.38888888888889E-2</v>
      </c>
      <c r="H24" s="31">
        <f t="shared" si="0"/>
        <v>0.65277777777777779</v>
      </c>
      <c r="I24" s="190"/>
    </row>
    <row r="25" spans="1:9" ht="30" x14ac:dyDescent="0.25">
      <c r="A25" s="40">
        <f t="shared" si="2"/>
        <v>7</v>
      </c>
      <c r="B25" s="62">
        <v>119991</v>
      </c>
      <c r="C25" s="63" t="s">
        <v>128</v>
      </c>
      <c r="D25" s="62">
        <v>4</v>
      </c>
      <c r="E25" s="65">
        <v>6.9444444444444441E-3</v>
      </c>
      <c r="F25" s="66">
        <f t="shared" si="3"/>
        <v>0.65972222222222221</v>
      </c>
      <c r="G25" s="34">
        <v>1.38888888888889E-2</v>
      </c>
      <c r="H25" s="31">
        <f t="shared" si="0"/>
        <v>0.67361111111111116</v>
      </c>
      <c r="I25" s="190"/>
    </row>
    <row r="26" spans="1:9" ht="30" x14ac:dyDescent="0.25">
      <c r="A26" s="40">
        <f t="shared" si="2"/>
        <v>8</v>
      </c>
      <c r="B26" s="62">
        <v>119602</v>
      </c>
      <c r="C26" s="63" t="s">
        <v>129</v>
      </c>
      <c r="D26" s="62">
        <v>0</v>
      </c>
      <c r="E26" s="65">
        <v>3.472222222222222E-3</v>
      </c>
      <c r="F26" s="66">
        <f t="shared" si="3"/>
        <v>0.67708333333333337</v>
      </c>
      <c r="G26" s="34">
        <v>1.0416666666666666E-2</v>
      </c>
      <c r="H26" s="31">
        <f t="shared" si="0"/>
        <v>0.6875</v>
      </c>
      <c r="I26" s="190"/>
    </row>
    <row r="27" spans="1:9" ht="15" customHeight="1" x14ac:dyDescent="0.25">
      <c r="A27" s="40">
        <f t="shared" si="2"/>
        <v>9</v>
      </c>
      <c r="B27" s="62">
        <v>119415</v>
      </c>
      <c r="C27" s="63" t="s">
        <v>122</v>
      </c>
      <c r="D27" s="62">
        <v>4.5</v>
      </c>
      <c r="E27" s="65">
        <v>1.0416666666666666E-2</v>
      </c>
      <c r="F27" s="66">
        <f t="shared" si="3"/>
        <v>0.69791666666666663</v>
      </c>
      <c r="G27" s="34">
        <v>6.9444444444444441E-3</v>
      </c>
      <c r="H27" s="31">
        <f t="shared" si="0"/>
        <v>0.70486111111111105</v>
      </c>
      <c r="I27" s="191" t="s">
        <v>73</v>
      </c>
    </row>
    <row r="28" spans="1:9" x14ac:dyDescent="0.25">
      <c r="A28" s="40">
        <f t="shared" si="2"/>
        <v>10</v>
      </c>
      <c r="B28" s="62">
        <v>119313</v>
      </c>
      <c r="C28" s="63" t="s">
        <v>123</v>
      </c>
      <c r="D28" s="62">
        <v>2.5</v>
      </c>
      <c r="E28" s="65">
        <v>6.9444444444444441E-3</v>
      </c>
      <c r="F28" s="29">
        <f t="shared" si="3"/>
        <v>0.71180555555555547</v>
      </c>
      <c r="G28" s="34">
        <v>6.9444444444444441E-3</v>
      </c>
      <c r="H28" s="31">
        <f t="shared" si="0"/>
        <v>0.71874999999999989</v>
      </c>
      <c r="I28" s="191"/>
    </row>
    <row r="29" spans="1:9" ht="30" x14ac:dyDescent="0.25">
      <c r="A29" s="40"/>
      <c r="B29" s="25" t="s">
        <v>74</v>
      </c>
      <c r="C29" s="67" t="s">
        <v>66</v>
      </c>
      <c r="D29" s="68">
        <v>32</v>
      </c>
      <c r="E29" s="28">
        <v>4.8611111111111112E-2</v>
      </c>
      <c r="F29" s="29">
        <f t="shared" si="3"/>
        <v>0.76736111111111105</v>
      </c>
      <c r="G29" s="34">
        <v>2.7777777777777776E-2</v>
      </c>
      <c r="H29" s="31">
        <f t="shared" si="0"/>
        <v>0.79513888888888884</v>
      </c>
      <c r="I29" s="39"/>
    </row>
    <row r="30" spans="1:9" ht="30" x14ac:dyDescent="0.25">
      <c r="A30" s="40"/>
      <c r="B30" s="43" t="s">
        <v>65</v>
      </c>
      <c r="C30" s="45" t="s">
        <v>66</v>
      </c>
      <c r="D30" s="46">
        <v>1.5</v>
      </c>
      <c r="E30" s="44">
        <v>3.472222222222222E-3</v>
      </c>
      <c r="F30" s="41">
        <f t="shared" si="1"/>
        <v>0.79861111111111105</v>
      </c>
      <c r="G30" s="30">
        <v>6.9444444444444441E-3</v>
      </c>
      <c r="H30" s="42">
        <f t="shared" si="0"/>
        <v>0.80555555555555547</v>
      </c>
      <c r="I30" s="23" t="s">
        <v>67</v>
      </c>
    </row>
    <row r="31" spans="1:9" x14ac:dyDescent="0.25">
      <c r="D31" s="47"/>
      <c r="E31" s="48"/>
      <c r="F31" s="48"/>
      <c r="G31" s="48"/>
      <c r="H31" s="48"/>
      <c r="I31" s="49"/>
    </row>
    <row r="32" spans="1:9" x14ac:dyDescent="0.25">
      <c r="B32" s="50" t="s">
        <v>75</v>
      </c>
      <c r="C32" s="51">
        <f>H30-F16</f>
        <v>0.35763888888888878</v>
      </c>
      <c r="D32" s="50"/>
      <c r="E32" s="50"/>
      <c r="F32" s="50"/>
      <c r="G32" s="50"/>
      <c r="H32" s="52"/>
    </row>
    <row r="33" spans="2:9" x14ac:dyDescent="0.25">
      <c r="B33" s="50" t="s">
        <v>76</v>
      </c>
      <c r="C33" s="53">
        <f>SUM(E16:E30)</f>
        <v>0.1736111111111111</v>
      </c>
      <c r="D33" s="50"/>
      <c r="E33" s="54"/>
      <c r="F33" s="50"/>
      <c r="G33" s="50"/>
      <c r="H33" s="55"/>
      <c r="I33" s="56"/>
    </row>
    <row r="34" spans="2:9" x14ac:dyDescent="0.25">
      <c r="B34" s="50" t="s">
        <v>77</v>
      </c>
      <c r="C34" s="51">
        <f>SUM(G16:G30)</f>
        <v>0.18402777777777782</v>
      </c>
      <c r="D34" s="50"/>
      <c r="E34" s="50"/>
      <c r="F34" s="50"/>
      <c r="G34" s="50"/>
      <c r="H34" s="55"/>
      <c r="I34" s="57"/>
    </row>
    <row r="35" spans="2:9" x14ac:dyDescent="0.25">
      <c r="B35" s="58"/>
      <c r="C35" s="58"/>
      <c r="E35" s="59"/>
      <c r="F35" s="59"/>
      <c r="G35" s="59"/>
      <c r="H35" s="59"/>
      <c r="I35" s="56"/>
    </row>
    <row r="36" spans="2:9" x14ac:dyDescent="0.25">
      <c r="B36" s="58"/>
      <c r="C36" s="60"/>
      <c r="E36" s="59"/>
      <c r="F36" s="59"/>
      <c r="G36" s="59"/>
      <c r="H36" s="59"/>
    </row>
    <row r="37" spans="2:9" s="6" customFormat="1" x14ac:dyDescent="0.25">
      <c r="B37" s="61"/>
      <c r="E37" s="7"/>
      <c r="F37" s="7"/>
      <c r="G37" s="7"/>
      <c r="H37" s="7"/>
      <c r="I37" s="7"/>
    </row>
    <row r="41" spans="2:9" x14ac:dyDescent="0.25">
      <c r="E41" s="59"/>
    </row>
    <row r="42" spans="2:9" x14ac:dyDescent="0.25">
      <c r="E42" s="59"/>
    </row>
  </sheetData>
  <mergeCells count="11">
    <mergeCell ref="I19:I20"/>
    <mergeCell ref="I21:I26"/>
    <mergeCell ref="I27:I28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>
      <selection activeCell="C43" sqref="C43"/>
    </sheetView>
  </sheetViews>
  <sheetFormatPr defaultColWidth="10.42578125" defaultRowHeight="15" x14ac:dyDescent="0.25"/>
  <cols>
    <col min="1" max="1" width="4.140625" style="11" customWidth="1"/>
    <col min="2" max="2" width="26.28515625" style="11" customWidth="1"/>
    <col min="3" max="3" width="34.85546875" style="11" customWidth="1"/>
    <col min="4" max="4" width="14" style="11" customWidth="1"/>
    <col min="5" max="5" width="8.7109375" style="11" customWidth="1"/>
    <col min="6" max="7" width="10" style="11" customWidth="1"/>
    <col min="8" max="8" width="12.42578125" style="11" customWidth="1"/>
    <col min="9" max="9" width="19.42578125" style="11" customWidth="1"/>
    <col min="10" max="21" width="5.5703125" style="11" customWidth="1"/>
    <col min="22" max="16384" width="10.42578125" style="11"/>
  </cols>
  <sheetData>
    <row r="1" spans="1:10" s="7" customFormat="1" x14ac:dyDescent="0.25">
      <c r="A1" s="3"/>
      <c r="B1" s="3"/>
      <c r="C1" s="3"/>
      <c r="D1" s="4"/>
      <c r="E1" s="5"/>
      <c r="F1" s="6"/>
      <c r="G1" s="6"/>
      <c r="H1" s="6"/>
      <c r="I1" s="6"/>
      <c r="J1" s="6"/>
    </row>
    <row r="2" spans="1:10" s="7" customFormat="1" x14ac:dyDescent="0.25">
      <c r="D2" s="8"/>
      <c r="E2" s="9"/>
      <c r="F2" s="6"/>
      <c r="G2" s="6"/>
      <c r="H2" s="6"/>
      <c r="I2" s="6"/>
      <c r="J2" s="6"/>
    </row>
    <row r="3" spans="1:10" x14ac:dyDescent="0.25">
      <c r="A3" s="10"/>
      <c r="B3" s="10"/>
      <c r="C3" s="10"/>
      <c r="D3" s="10"/>
      <c r="E3" s="10"/>
      <c r="F3" s="10"/>
      <c r="G3" s="10"/>
      <c r="H3" s="10"/>
    </row>
    <row r="4" spans="1:10" x14ac:dyDescent="0.25">
      <c r="A4" s="12"/>
      <c r="B4" s="12"/>
      <c r="C4" s="193" t="s">
        <v>42</v>
      </c>
      <c r="D4" s="193"/>
      <c r="E4" s="193"/>
      <c r="F4" s="193"/>
      <c r="G4" s="193"/>
      <c r="H4" s="193"/>
    </row>
    <row r="5" spans="1:10" x14ac:dyDescent="0.25">
      <c r="A5" s="193" t="s">
        <v>43</v>
      </c>
      <c r="B5" s="193"/>
      <c r="C5" s="193"/>
      <c r="D5" s="193"/>
      <c r="E5" s="193"/>
      <c r="F5" s="193"/>
      <c r="G5" s="193"/>
      <c r="H5" s="193"/>
      <c r="I5" s="193"/>
    </row>
    <row r="6" spans="1:10" x14ac:dyDescent="0.25">
      <c r="A6" s="11" t="s">
        <v>44</v>
      </c>
      <c r="C6" s="13" t="s">
        <v>45</v>
      </c>
    </row>
    <row r="7" spans="1:10" x14ac:dyDescent="0.25">
      <c r="A7" s="11" t="s">
        <v>46</v>
      </c>
      <c r="C7" s="13" t="s">
        <v>17</v>
      </c>
      <c r="D7" s="14">
        <f>C10</f>
        <v>96</v>
      </c>
      <c r="E7" s="11" t="str">
        <f>C9</f>
        <v>воскресенье</v>
      </c>
    </row>
    <row r="8" spans="1:10" x14ac:dyDescent="0.25">
      <c r="A8" s="11" t="s">
        <v>47</v>
      </c>
      <c r="C8" s="15"/>
    </row>
    <row r="9" spans="1:10" x14ac:dyDescent="0.25">
      <c r="A9" s="11" t="s">
        <v>48</v>
      </c>
      <c r="C9" s="13" t="s">
        <v>8</v>
      </c>
    </row>
    <row r="10" spans="1:10" x14ac:dyDescent="0.25">
      <c r="A10" s="11" t="s">
        <v>49</v>
      </c>
      <c r="C10" s="17">
        <f>SUM(D16:D36)</f>
        <v>96</v>
      </c>
    </row>
    <row r="11" spans="1:10" x14ac:dyDescent="0.25">
      <c r="A11" s="11" t="s">
        <v>50</v>
      </c>
      <c r="C11" s="13" t="s">
        <v>51</v>
      </c>
    </row>
    <row r="12" spans="1:10" x14ac:dyDescent="0.25">
      <c r="A12" s="18" t="s">
        <v>52</v>
      </c>
      <c r="B12" s="18"/>
      <c r="C12" s="19" t="s">
        <v>53</v>
      </c>
      <c r="D12" s="20"/>
      <c r="F12" s="19"/>
      <c r="G12" s="19"/>
    </row>
    <row r="13" spans="1:10" x14ac:dyDescent="0.25">
      <c r="C13" s="15"/>
      <c r="G13" s="21"/>
      <c r="H13" s="11" t="s">
        <v>88</v>
      </c>
    </row>
    <row r="14" spans="1:10" x14ac:dyDescent="0.25">
      <c r="A14" s="194" t="s">
        <v>55</v>
      </c>
      <c r="B14" s="196" t="s">
        <v>56</v>
      </c>
      <c r="C14" s="198" t="s">
        <v>57</v>
      </c>
      <c r="D14" s="196" t="s">
        <v>58</v>
      </c>
      <c r="E14" s="196" t="s">
        <v>59</v>
      </c>
      <c r="F14" s="196"/>
      <c r="G14" s="196"/>
      <c r="H14" s="196"/>
      <c r="I14" s="196" t="s">
        <v>60</v>
      </c>
    </row>
    <row r="15" spans="1:10" ht="45" x14ac:dyDescent="0.25">
      <c r="A15" s="195"/>
      <c r="B15" s="197"/>
      <c r="C15" s="199"/>
      <c r="D15" s="200"/>
      <c r="E15" s="23" t="s">
        <v>61</v>
      </c>
      <c r="F15" s="23" t="s">
        <v>62</v>
      </c>
      <c r="G15" s="23" t="s">
        <v>63</v>
      </c>
      <c r="H15" s="23" t="s">
        <v>64</v>
      </c>
      <c r="I15" s="196"/>
    </row>
    <row r="16" spans="1:10" ht="30" x14ac:dyDescent="0.25">
      <c r="A16" s="24"/>
      <c r="B16" s="25" t="s">
        <v>65</v>
      </c>
      <c r="C16" s="26" t="s">
        <v>66</v>
      </c>
      <c r="D16" s="27"/>
      <c r="E16" s="28"/>
      <c r="F16" s="29">
        <v>0.44791666666666669</v>
      </c>
      <c r="G16" s="30">
        <v>6.9444444444444441E-3</v>
      </c>
      <c r="H16" s="31">
        <f t="shared" ref="H16:H29" si="0">F16+G16</f>
        <v>0.4548611111111111</v>
      </c>
      <c r="I16" s="32" t="s">
        <v>67</v>
      </c>
    </row>
    <row r="17" spans="1:9" x14ac:dyDescent="0.25">
      <c r="A17" s="24"/>
      <c r="B17" s="25"/>
      <c r="C17" s="33" t="s">
        <v>68</v>
      </c>
      <c r="D17" s="27">
        <v>1.5</v>
      </c>
      <c r="E17" s="28">
        <v>3.4722222222222099E-3</v>
      </c>
      <c r="F17" s="29">
        <f t="shared" ref="F17:F29" si="1">H16+E17</f>
        <v>0.45833333333333331</v>
      </c>
      <c r="G17" s="34">
        <v>2.7777777777777776E-2</v>
      </c>
      <c r="H17" s="31">
        <f t="shared" si="0"/>
        <v>0.4861111111111111</v>
      </c>
      <c r="I17" s="35"/>
    </row>
    <row r="18" spans="1:9" ht="45" x14ac:dyDescent="0.25">
      <c r="A18" s="24"/>
      <c r="B18" s="36" t="s">
        <v>69</v>
      </c>
      <c r="C18" s="37" t="s">
        <v>66</v>
      </c>
      <c r="D18" s="27">
        <v>1.5</v>
      </c>
      <c r="E18" s="38">
        <v>3.472222222222222E-3</v>
      </c>
      <c r="F18" s="29">
        <f t="shared" si="1"/>
        <v>0.48958333333333331</v>
      </c>
      <c r="G18" s="34">
        <v>6.9444444444444441E-3</v>
      </c>
      <c r="H18" s="31">
        <f t="shared" si="0"/>
        <v>0.49652777777777773</v>
      </c>
      <c r="I18" s="39" t="s">
        <v>70</v>
      </c>
    </row>
    <row r="19" spans="1:9" ht="15" customHeight="1" x14ac:dyDescent="0.25">
      <c r="A19" s="40">
        <v>1</v>
      </c>
      <c r="B19" s="62">
        <v>119415</v>
      </c>
      <c r="C19" s="63" t="s">
        <v>122</v>
      </c>
      <c r="D19" s="62">
        <v>29</v>
      </c>
      <c r="E19" s="65">
        <v>4.1666666666666664E-2</v>
      </c>
      <c r="F19" s="29">
        <f>H18+E19</f>
        <v>0.53819444444444442</v>
      </c>
      <c r="G19" s="34">
        <v>6.9444444444444441E-3</v>
      </c>
      <c r="H19" s="31">
        <f t="shared" si="0"/>
        <v>0.54513888888888884</v>
      </c>
      <c r="I19" s="201" t="s">
        <v>71</v>
      </c>
    </row>
    <row r="20" spans="1:9" ht="30" customHeight="1" x14ac:dyDescent="0.25">
      <c r="A20" s="40">
        <f t="shared" ref="A20:A27" si="2">A19+1</f>
        <v>2</v>
      </c>
      <c r="B20" s="62">
        <v>119313</v>
      </c>
      <c r="C20" s="63" t="s">
        <v>123</v>
      </c>
      <c r="D20" s="62">
        <v>2.5</v>
      </c>
      <c r="E20" s="65">
        <v>6.9444444444444441E-3</v>
      </c>
      <c r="F20" s="29">
        <f t="shared" ref="F20:F28" si="3">H19+E20</f>
        <v>0.55208333333333326</v>
      </c>
      <c r="G20" s="34">
        <v>6.9444444444444441E-3</v>
      </c>
      <c r="H20" s="31">
        <f t="shared" si="0"/>
        <v>0.55902777777777768</v>
      </c>
      <c r="I20" s="191"/>
    </row>
    <row r="21" spans="1:9" ht="30" customHeight="1" x14ac:dyDescent="0.25">
      <c r="A21" s="40">
        <f t="shared" si="2"/>
        <v>3</v>
      </c>
      <c r="B21" s="62">
        <v>119311</v>
      </c>
      <c r="C21" s="63" t="s">
        <v>124</v>
      </c>
      <c r="D21" s="62">
        <v>3.5</v>
      </c>
      <c r="E21" s="65">
        <v>1.0416666666666666E-2</v>
      </c>
      <c r="F21" s="29">
        <f t="shared" si="3"/>
        <v>0.56944444444444431</v>
      </c>
      <c r="G21" s="34">
        <v>1.38888888888889E-2</v>
      </c>
      <c r="H21" s="31">
        <f t="shared" si="0"/>
        <v>0.58333333333333326</v>
      </c>
      <c r="I21" s="190" t="s">
        <v>72</v>
      </c>
    </row>
    <row r="22" spans="1:9" ht="15" customHeight="1" x14ac:dyDescent="0.25">
      <c r="A22" s="40">
        <f t="shared" si="2"/>
        <v>4</v>
      </c>
      <c r="B22" s="62">
        <v>119331</v>
      </c>
      <c r="C22" s="63" t="s">
        <v>125</v>
      </c>
      <c r="D22" s="62">
        <v>2</v>
      </c>
      <c r="E22" s="65">
        <v>6.9444444444444441E-3</v>
      </c>
      <c r="F22" s="66">
        <f t="shared" si="3"/>
        <v>0.59027777777777768</v>
      </c>
      <c r="G22" s="34">
        <v>1.38888888888889E-2</v>
      </c>
      <c r="H22" s="31">
        <f t="shared" si="0"/>
        <v>0.60416666666666663</v>
      </c>
      <c r="I22" s="190"/>
    </row>
    <row r="23" spans="1:9" x14ac:dyDescent="0.25">
      <c r="A23" s="40">
        <f t="shared" si="2"/>
        <v>5</v>
      </c>
      <c r="B23" s="62">
        <v>119530</v>
      </c>
      <c r="C23" s="63" t="s">
        <v>126</v>
      </c>
      <c r="D23" s="62">
        <v>8</v>
      </c>
      <c r="E23" s="65">
        <v>1.3888888888888888E-2</v>
      </c>
      <c r="F23" s="66">
        <f t="shared" si="3"/>
        <v>0.61805555555555547</v>
      </c>
      <c r="G23" s="34">
        <v>1.38888888888889E-2</v>
      </c>
      <c r="H23" s="31">
        <f t="shared" si="0"/>
        <v>0.63194444444444442</v>
      </c>
      <c r="I23" s="190"/>
    </row>
    <row r="24" spans="1:9" ht="30" x14ac:dyDescent="0.25">
      <c r="A24" s="40">
        <f t="shared" si="2"/>
        <v>6</v>
      </c>
      <c r="B24" s="62">
        <v>119361</v>
      </c>
      <c r="C24" s="63" t="s">
        <v>127</v>
      </c>
      <c r="D24" s="62">
        <v>3.5</v>
      </c>
      <c r="E24" s="65">
        <v>6.9444444444444441E-3</v>
      </c>
      <c r="F24" s="66">
        <f t="shared" si="3"/>
        <v>0.63888888888888884</v>
      </c>
      <c r="G24" s="34">
        <v>1.38888888888889E-2</v>
      </c>
      <c r="H24" s="31">
        <f t="shared" si="0"/>
        <v>0.65277777777777779</v>
      </c>
      <c r="I24" s="190"/>
    </row>
    <row r="25" spans="1:9" ht="30" x14ac:dyDescent="0.25">
      <c r="A25" s="40">
        <f t="shared" si="2"/>
        <v>7</v>
      </c>
      <c r="B25" s="62">
        <v>119602</v>
      </c>
      <c r="C25" s="63" t="s">
        <v>129</v>
      </c>
      <c r="D25" s="62">
        <v>4</v>
      </c>
      <c r="E25" s="65">
        <v>6.9444444444444441E-3</v>
      </c>
      <c r="F25" s="66">
        <f t="shared" si="3"/>
        <v>0.65972222222222221</v>
      </c>
      <c r="G25" s="34">
        <v>1.3888888888888888E-2</v>
      </c>
      <c r="H25" s="31">
        <f t="shared" si="0"/>
        <v>0.67361111111111105</v>
      </c>
      <c r="I25" s="190"/>
    </row>
    <row r="26" spans="1:9" x14ac:dyDescent="0.25">
      <c r="A26" s="40">
        <f t="shared" si="2"/>
        <v>8</v>
      </c>
      <c r="B26" s="62">
        <v>119415</v>
      </c>
      <c r="C26" s="63" t="s">
        <v>122</v>
      </c>
      <c r="D26" s="62">
        <v>4.5</v>
      </c>
      <c r="E26" s="65">
        <v>1.0416666666666666E-2</v>
      </c>
      <c r="F26" s="66">
        <f t="shared" si="3"/>
        <v>0.68402777777777768</v>
      </c>
      <c r="G26" s="34">
        <v>6.9444444444444441E-3</v>
      </c>
      <c r="H26" s="31">
        <f t="shared" si="0"/>
        <v>0.6909722222222221</v>
      </c>
      <c r="I26" s="191" t="s">
        <v>73</v>
      </c>
    </row>
    <row r="27" spans="1:9" ht="15" customHeight="1" x14ac:dyDescent="0.25">
      <c r="A27" s="40">
        <f t="shared" si="2"/>
        <v>9</v>
      </c>
      <c r="B27" s="62">
        <v>119313</v>
      </c>
      <c r="C27" s="63" t="s">
        <v>123</v>
      </c>
      <c r="D27" s="62">
        <v>2.5</v>
      </c>
      <c r="E27" s="65">
        <v>6.9444444444444441E-3</v>
      </c>
      <c r="F27" s="29">
        <f t="shared" si="3"/>
        <v>0.69791666666666652</v>
      </c>
      <c r="G27" s="34">
        <v>6.9444444444444441E-3</v>
      </c>
      <c r="H27" s="31">
        <f t="shared" si="0"/>
        <v>0.70486111111111094</v>
      </c>
      <c r="I27" s="191"/>
    </row>
    <row r="28" spans="1:9" ht="30" x14ac:dyDescent="0.25">
      <c r="A28" s="40"/>
      <c r="B28" s="25" t="s">
        <v>74</v>
      </c>
      <c r="C28" s="67" t="s">
        <v>66</v>
      </c>
      <c r="D28" s="68">
        <v>32</v>
      </c>
      <c r="E28" s="28">
        <v>4.8611111111111112E-2</v>
      </c>
      <c r="F28" s="29">
        <f t="shared" si="3"/>
        <v>0.7534722222222221</v>
      </c>
      <c r="G28" s="34">
        <v>2.7777777777777776E-2</v>
      </c>
      <c r="H28" s="31">
        <f t="shared" si="0"/>
        <v>0.78124999999999989</v>
      </c>
      <c r="I28" s="39"/>
    </row>
    <row r="29" spans="1:9" ht="30" x14ac:dyDescent="0.25">
      <c r="A29" s="40"/>
      <c r="B29" s="43" t="s">
        <v>65</v>
      </c>
      <c r="C29" s="45" t="s">
        <v>66</v>
      </c>
      <c r="D29" s="46">
        <v>1.5</v>
      </c>
      <c r="E29" s="44">
        <v>3.472222222222222E-3</v>
      </c>
      <c r="F29" s="41">
        <f t="shared" si="1"/>
        <v>0.7847222222222221</v>
      </c>
      <c r="G29" s="30">
        <v>6.9444444444444441E-3</v>
      </c>
      <c r="H29" s="42">
        <f t="shared" si="0"/>
        <v>0.79166666666666652</v>
      </c>
      <c r="I29" s="23" t="s">
        <v>67</v>
      </c>
    </row>
    <row r="30" spans="1:9" x14ac:dyDescent="0.25">
      <c r="D30" s="47"/>
      <c r="E30" s="48"/>
      <c r="F30" s="48"/>
      <c r="G30" s="48"/>
      <c r="H30" s="48"/>
      <c r="I30" s="49"/>
    </row>
    <row r="31" spans="1:9" x14ac:dyDescent="0.25">
      <c r="B31" s="50" t="s">
        <v>75</v>
      </c>
      <c r="C31" s="51">
        <f>H29-F16</f>
        <v>0.34374999999999983</v>
      </c>
      <c r="D31" s="50"/>
      <c r="E31" s="50"/>
      <c r="F31" s="50"/>
      <c r="G31" s="50"/>
      <c r="H31" s="52"/>
    </row>
    <row r="32" spans="1:9" x14ac:dyDescent="0.25">
      <c r="B32" s="50" t="s">
        <v>76</v>
      </c>
      <c r="C32" s="53">
        <f>SUM(E16:E29)</f>
        <v>0.1701388888888889</v>
      </c>
      <c r="D32" s="50"/>
      <c r="E32" s="54"/>
      <c r="F32" s="50"/>
      <c r="G32" s="50"/>
      <c r="H32" s="55"/>
      <c r="I32" s="56"/>
    </row>
    <row r="33" spans="2:9" x14ac:dyDescent="0.25">
      <c r="B33" s="50" t="s">
        <v>77</v>
      </c>
      <c r="C33" s="51">
        <f>SUM(G16:G29)</f>
        <v>0.17361111111111113</v>
      </c>
      <c r="D33" s="50"/>
      <c r="E33" s="50"/>
      <c r="F33" s="50"/>
      <c r="G33" s="50"/>
      <c r="H33" s="55"/>
      <c r="I33" s="57"/>
    </row>
    <row r="34" spans="2:9" x14ac:dyDescent="0.25">
      <c r="B34" s="58"/>
      <c r="C34" s="58"/>
      <c r="E34" s="59"/>
      <c r="F34" s="59"/>
      <c r="G34" s="59"/>
      <c r="H34" s="59"/>
      <c r="I34" s="56"/>
    </row>
    <row r="35" spans="2:9" x14ac:dyDescent="0.25">
      <c r="B35" s="58"/>
      <c r="C35" s="60"/>
      <c r="E35" s="59"/>
      <c r="F35" s="59"/>
      <c r="G35" s="59"/>
      <c r="H35" s="59"/>
    </row>
    <row r="36" spans="2:9" s="6" customFormat="1" x14ac:dyDescent="0.25">
      <c r="B36" s="61"/>
      <c r="E36" s="7"/>
      <c r="F36" s="7"/>
      <c r="G36" s="7"/>
      <c r="H36" s="7"/>
      <c r="I36" s="7"/>
    </row>
    <row r="40" spans="2:9" x14ac:dyDescent="0.25">
      <c r="E40" s="59"/>
    </row>
    <row r="41" spans="2:9" x14ac:dyDescent="0.25">
      <c r="E41" s="59"/>
    </row>
  </sheetData>
  <mergeCells count="11">
    <mergeCell ref="I19:I20"/>
    <mergeCell ref="I21:I25"/>
    <mergeCell ref="I26:I27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36</vt:i4>
      </vt:variant>
    </vt:vector>
  </HeadingPairs>
  <TitlesOfParts>
    <vt:vector size="36" baseType="lpstr">
      <vt:lpstr>Итог от 75 до 100 км</vt:lpstr>
      <vt:lpstr>77.87.104</vt:lpstr>
      <vt:lpstr>77.87.106</vt:lpstr>
      <vt:lpstr>77.87.107</vt:lpstr>
      <vt:lpstr>77.87.110</vt:lpstr>
      <vt:lpstr>77.87.111</vt:lpstr>
      <vt:lpstr>77.87.111 06</vt:lpstr>
      <vt:lpstr>77.87.113</vt:lpstr>
      <vt:lpstr>77.87.113 07</vt:lpstr>
      <vt:lpstr>77.87.114</vt:lpstr>
      <vt:lpstr>77.87.114 01</vt:lpstr>
      <vt:lpstr>77.87.114 03</vt:lpstr>
      <vt:lpstr>77.87.114 06</vt:lpstr>
      <vt:lpstr>77.87.115</vt:lpstr>
      <vt:lpstr>77.87.116</vt:lpstr>
      <vt:lpstr>77.87.116 07</vt:lpstr>
      <vt:lpstr>77.87.117 07</vt:lpstr>
      <vt:lpstr>77.87.119 07</vt:lpstr>
      <vt:lpstr>77.87.121 07</vt:lpstr>
      <vt:lpstr>77.87.124</vt:lpstr>
      <vt:lpstr>77.87.125</vt:lpstr>
      <vt:lpstr>77.87.125 07</vt:lpstr>
      <vt:lpstr>77.87.126</vt:lpstr>
      <vt:lpstr>77.87.203</vt:lpstr>
      <vt:lpstr>77.87.203 07</vt:lpstr>
      <vt:lpstr>77.87.204</vt:lpstr>
      <vt:lpstr>77.87.204 07</vt:lpstr>
      <vt:lpstr>77.87.205</vt:lpstr>
      <vt:lpstr>77.87.206</vt:lpstr>
      <vt:lpstr>77.85.101</vt:lpstr>
      <vt:lpstr>77.85.103</vt:lpstr>
      <vt:lpstr>77.85.107</vt:lpstr>
      <vt:lpstr>77.85.107 06</vt:lpstr>
      <vt:lpstr>77.85.109</vt:lpstr>
      <vt:lpstr>77.85.109 07</vt:lpstr>
      <vt:lpstr>77.85.114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2026-05-20T10:28:34Z</dcterms:modified>
</cp:coreProperties>
</file>