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0170" windowHeight="3255"/>
  </bookViews>
  <sheets>
    <sheet name="общий расчет" sheetId="1" r:id="rId1"/>
  </sheets>
  <definedNames>
    <definedName name="_ftn1" localSheetId="0">'общий расчет'!#REF!</definedName>
    <definedName name="_ftnref1" localSheetId="0">'общий расчет'!$B$20</definedName>
    <definedName name="_xlnm._FilterDatabase" localSheetId="0" hidden="1">'общий расчет'!$B$9:$P$16</definedName>
    <definedName name="_xlnm.Print_Area" localSheetId="0">'общий расчет'!$A$1:$P$16</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O11" i="1" l="1"/>
  <c r="P11" i="1" s="1"/>
  <c r="U14" i="1" l="1"/>
  <c r="T14" i="1"/>
  <c r="Q14" i="1"/>
  <c r="O14" i="1"/>
  <c r="P14" i="1" s="1"/>
  <c r="U13" i="1"/>
  <c r="T13" i="1"/>
  <c r="Q13" i="1"/>
  <c r="O13" i="1"/>
  <c r="P13" i="1" s="1"/>
  <c r="O12" i="1"/>
  <c r="V11" i="1"/>
  <c r="U11" i="1"/>
  <c r="Q11" i="1"/>
  <c r="Q12" i="1" l="1"/>
  <c r="Q15" i="1" s="1"/>
  <c r="U12" i="1"/>
  <c r="V12" i="1"/>
  <c r="V13" i="1"/>
  <c r="T12" i="1"/>
  <c r="V14" i="1"/>
  <c r="T11" i="1"/>
  <c r="O15" i="1"/>
  <c r="P12" i="1" l="1"/>
  <c r="N14" i="1"/>
  <c r="K14" i="1"/>
  <c r="H14" i="1"/>
  <c r="N13" i="1"/>
  <c r="K13" i="1"/>
  <c r="H13" i="1"/>
  <c r="N12" i="1"/>
  <c r="K12" i="1"/>
  <c r="H12" i="1"/>
  <c r="N11" i="1"/>
  <c r="K11" i="1"/>
</calcChain>
</file>

<file path=xl/comments1.xml><?xml version="1.0" encoding="utf-8"?>
<comments xmlns="http://schemas.openxmlformats.org/spreadsheetml/2006/main">
  <authors>
    <author>Автор</author>
  </authors>
  <commentList>
    <comment ref="P7" authorId="0" shapeId="0">
      <text>
        <r>
          <rPr>
            <b/>
            <sz val="9"/>
            <color indexed="81"/>
            <rFont val="Tahoma"/>
            <family val="2"/>
            <charset val="204"/>
          </rPr>
          <t>Автор:</t>
        </r>
        <r>
          <rPr>
            <sz val="9"/>
            <color indexed="81"/>
            <rFont val="Tahoma"/>
            <family val="2"/>
            <charset val="204"/>
          </rPr>
          <t xml:space="preserve">
в данном столбце, автоматически выделяется красной заливкой превышение свыше 0
</t>
        </r>
      </text>
    </comment>
    <comment ref="Q7" authorId="0" shapeId="0">
      <text>
        <r>
          <rPr>
            <b/>
            <sz val="9"/>
            <color indexed="81"/>
            <rFont val="Tahoma"/>
            <family val="2"/>
            <charset val="204"/>
          </rPr>
          <t>Автор:</t>
        </r>
        <r>
          <rPr>
            <sz val="9"/>
            <color indexed="81"/>
            <rFont val="Tahoma"/>
            <family val="2"/>
            <charset val="204"/>
          </rPr>
          <t xml:space="preserve">
добавила, для исключения замечаний, выдаваемых от группы мониторинга</t>
        </r>
      </text>
    </comment>
    <comment ref="T7" authorId="0" shapeId="0">
      <text>
        <r>
          <rPr>
            <b/>
            <sz val="9"/>
            <color indexed="81"/>
            <rFont val="Tahoma"/>
            <family val="2"/>
            <charset val="204"/>
          </rPr>
          <t>Автор:</t>
        </r>
        <r>
          <rPr>
            <sz val="9"/>
            <color indexed="81"/>
            <rFont val="Tahoma"/>
            <family val="2"/>
            <charset val="204"/>
          </rPr>
          <t xml:space="preserve">
автоматически выделяются:
*красной заливкой превышение свыше 20% от среднеарифметической 
*оранжевой заливкой - превышение менее 20%</t>
        </r>
      </text>
    </comment>
  </commentList>
</comments>
</file>

<file path=xl/sharedStrings.xml><?xml version="1.0" encoding="utf-8"?>
<sst xmlns="http://schemas.openxmlformats.org/spreadsheetml/2006/main" count="33" uniqueCount="26">
  <si>
    <t>КОММЕНТАРИЙ</t>
  </si>
  <si>
    <t>№ п/п</t>
  </si>
  <si>
    <t>Единица изменения</t>
  </si>
  <si>
    <t>Требуемое количество</t>
  </si>
  <si>
    <t>Наименование планируемой к закупке продукции</t>
  </si>
  <si>
    <t>Стоимость продукции (за единицу) с учетом ценообразующих факторов, тыс. руб. без НДС</t>
  </si>
  <si>
    <t>шт.</t>
  </si>
  <si>
    <t>ИТОГО</t>
  </si>
  <si>
    <t>Наименование источника информации</t>
  </si>
  <si>
    <t>Источник информации-1</t>
  </si>
  <si>
    <t>Источник информации-2</t>
  </si>
  <si>
    <t>Источник информации-3</t>
  </si>
  <si>
    <t>Стоимость продукции (за весь объем) с учетом ценообразующих факторов, руб. без НДС</t>
  </si>
  <si>
    <t>Стоимость продукции (за единицу), руб. без НДС</t>
  </si>
  <si>
    <t>Стоимость продукции (за весь объем), руб. без НДС</t>
  </si>
  <si>
    <t>* Если, в связи с условиями рынка, получение ценовой информации из трех и более источников информации невозможно – рассчитать цену, как среднее арифметическое из полученных предложений (при олигопольном рынке) или принять единственное предложение (при монопольном рынке) (с указанием соответствующих пояснений).</t>
  </si>
  <si>
    <t xml:space="preserve">Метод анализа ТКП </t>
  </si>
  <si>
    <t xml:space="preserve">к Требованиям к оформлению и составлению сметной документации на работы по программе ремонтов </t>
  </si>
  <si>
    <t>Цена за ед. в смете, руб. без НДС</t>
  </si>
  <si>
    <t xml:space="preserve">% отклонения цены за ед. в смете от средне арифметической </t>
  </si>
  <si>
    <t>% отклонения от среднеарифметической (не должен быть более 20%)</t>
  </si>
  <si>
    <t>Шкаф автоматизации</t>
  </si>
  <si>
    <r>
      <t xml:space="preserve">Средне арифметическая </t>
    </r>
    <r>
      <rPr>
        <b/>
        <sz val="12"/>
        <color rgb="FF00B050"/>
        <rFont val="Arial"/>
        <family val="2"/>
        <charset val="204"/>
      </rPr>
      <t>(за единицу)</t>
    </r>
    <r>
      <rPr>
        <b/>
        <sz val="12"/>
        <rFont val="Arial"/>
        <family val="2"/>
        <charset val="204"/>
      </rPr>
      <t xml:space="preserve">, руб. без НДС
</t>
    </r>
    <r>
      <rPr>
        <sz val="12"/>
        <rFont val="Arial"/>
        <family val="2"/>
        <charset val="204"/>
      </rPr>
      <t xml:space="preserve">(гр.7+гр.10+гр.13)/3,
где 3 – количество указанных источников ценовой информации </t>
    </r>
  </si>
  <si>
    <r>
      <t>Цена</t>
    </r>
    <r>
      <rPr>
        <b/>
        <sz val="12"/>
        <color rgb="FFFF0000"/>
        <rFont val="Arial"/>
        <family val="2"/>
        <charset val="204"/>
      </rPr>
      <t xml:space="preserve"> </t>
    </r>
    <r>
      <rPr>
        <b/>
        <sz val="12"/>
        <color rgb="FF00B050"/>
        <rFont val="Arial"/>
        <family val="2"/>
        <charset val="204"/>
      </rPr>
      <t>(за весь объем по смете)</t>
    </r>
    <r>
      <rPr>
        <b/>
        <sz val="12"/>
        <rFont val="Arial"/>
        <family val="2"/>
        <charset val="204"/>
      </rPr>
      <t xml:space="preserve">, руб. без НДС
</t>
    </r>
    <r>
      <rPr>
        <sz val="12"/>
        <rFont val="Arial"/>
        <family val="2"/>
        <charset val="204"/>
      </rPr>
      <t>(гр.4*гр.5)</t>
    </r>
  </si>
  <si>
    <r>
      <t xml:space="preserve">* При получении трех и более ТКП, рассчитать цену как среднее арифметическое значение полученных ТКП. Требования к порядку отбора ТКП для расчета цены:
</t>
    </r>
    <r>
      <rPr>
        <sz val="12"/>
        <color theme="1"/>
        <rFont val="Calibri"/>
        <family val="2"/>
        <charset val="204"/>
        <scheme val="minor"/>
      </rPr>
      <t>1. при отсутствии монопольного или олигопольного рынка не допускается использование ценовой информации, которая превышает более, чем на 20% среднее арифметическое значение всех полученных ценовых предложений. Использование ценовой  информации, которая ниже 20% среднего арифметического значения всех полученных ценовых предложений, является правом Заказчика;
2. в случае несоответствия, указанного в п.1, из расчета исключается ценовая информация, имеющая наибольшее отклонение от среднего арифметического значения и осуществляется повторный расчет. Указанные действия осуществляются до устранения несоответствия (нормы отклонения до 20%). В случае, если по результатам указанных действий, осталось менее трех значений полученной ценовой информации, то необходимо осуществить поиск дополнительной ценовой информации из других источников ценовой информации;
3. в случае олигопольного рынка допускается использовать ценовую информацию из двух источников ценовой информации, которая отличается более, чем на 20% от среднего арифметического значения полученных ценовых предложений (выбор конкретного значения цены из двух полученных согласовывается Заказчиком). При этом Заказчику следует провести дополнительную проверку корректности полученной информации (в том числе корректность направленных им запросов ТКП).</t>
    </r>
  </si>
  <si>
    <t>Приложение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</si>
</sst>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0\ &quot;₽&quot;"/>
    <numFmt numFmtId="165" formatCode="_-* #,##0\ _₽_-;\-* #,##0\ _₽_-;_-* &quot;-&quot;??\ _₽_-;_-@_-"/>
    <numFmt numFmtId="166" formatCode="#,##0.000"/>
  </numFmts>
  <fonts count="18" x14ac:knownFonts="1">
    <font>
      <sz val="11"/>
      <color theme="1"/>
      <name val="Calibri"/>
      <family val="2"/>
      <scheme val="minor"/>
    </font>
    <font>
      <b/>
      <sz val="12"/>
      <name val="Arial"/>
      <family val="2"/>
      <charset val="204"/>
    </font>
    <font>
      <sz val="12"/>
      <name val="Arial"/>
      <family val="2"/>
      <charset val="204"/>
    </font>
    <font>
      <sz val="11"/>
      <color theme="1"/>
      <name val="Calibri"/>
      <family val="2"/>
      <scheme val="minor"/>
    </font>
    <font>
      <b/>
      <sz val="12"/>
      <color theme="1"/>
      <name val="Arial"/>
      <family val="2"/>
      <charset val="204"/>
    </font>
    <font>
      <sz val="12"/>
      <color theme="1"/>
      <name val="Arial"/>
      <family val="2"/>
      <charset val="204"/>
    </font>
    <font>
      <b/>
      <sz val="9"/>
      <color indexed="81"/>
      <name val="Tahoma"/>
      <family val="2"/>
      <charset val="204"/>
    </font>
    <font>
      <sz val="9"/>
      <color indexed="81"/>
      <name val="Tahoma"/>
      <family val="2"/>
      <charset val="204"/>
    </font>
    <font>
      <sz val="12"/>
      <color theme="1"/>
      <name val="Calibri"/>
      <family val="2"/>
      <scheme val="minor"/>
    </font>
    <font>
      <sz val="12"/>
      <color theme="1"/>
      <name val="Times New Roman"/>
      <family val="1"/>
      <charset val="204"/>
    </font>
    <font>
      <i/>
      <sz val="12"/>
      <color rgb="FFFF0000"/>
      <name val="Calibri"/>
      <family val="2"/>
      <charset val="204"/>
      <scheme val="minor"/>
    </font>
    <font>
      <sz val="12"/>
      <color rgb="FFFF0000"/>
      <name val="Calibri"/>
      <family val="2"/>
      <scheme val="minor"/>
    </font>
    <font>
      <sz val="12"/>
      <name val="Calibri"/>
      <family val="2"/>
      <scheme val="minor"/>
    </font>
    <font>
      <b/>
      <sz val="12"/>
      <color rgb="FF00B050"/>
      <name val="Arial"/>
      <family val="2"/>
      <charset val="204"/>
    </font>
    <font>
      <b/>
      <sz val="12"/>
      <color rgb="FFFF0000"/>
      <name val="Arial"/>
      <family val="2"/>
      <charset val="204"/>
    </font>
    <font>
      <sz val="12"/>
      <color rgb="FFFF0000"/>
      <name val="Arial"/>
      <family val="2"/>
      <charset val="204"/>
    </font>
    <font>
      <b/>
      <sz val="12"/>
      <color theme="1"/>
      <name val="Calibri"/>
      <family val="2"/>
      <charset val="204"/>
      <scheme val="minor"/>
    </font>
    <font>
      <sz val="12"/>
      <color theme="1"/>
      <name val="Calibri"/>
      <family val="2"/>
      <charset val="204"/>
      <scheme val="minor"/>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theme="3" tint="-0.499984740745262"/>
      </left>
      <right style="thin">
        <color theme="3" tint="-0.499984740745262"/>
      </right>
      <top style="medium">
        <color indexed="64"/>
      </top>
      <bottom/>
      <diagonal/>
    </border>
    <border>
      <left style="thin">
        <color theme="3" tint="-0.499984740745262"/>
      </left>
      <right style="thin">
        <color indexed="64"/>
      </right>
      <top style="medium">
        <color indexed="64"/>
      </top>
      <bottom/>
      <diagonal/>
    </border>
    <border>
      <left style="thin">
        <color theme="3" tint="-0.499984740745262"/>
      </left>
      <right/>
      <top style="medium">
        <color indexed="64"/>
      </top>
      <bottom/>
      <diagonal/>
    </border>
    <border>
      <left style="thin">
        <color theme="3" tint="-0.499984740745262"/>
      </left>
      <right style="thin">
        <color theme="3" tint="-0.499984740745262"/>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57">
    <xf numFmtId="0" fontId="0" fillId="0" borderId="0" xfId="0"/>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0" borderId="0" xfId="0" applyFont="1" applyBorder="1"/>
    <xf numFmtId="164" fontId="1" fillId="5"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1" fillId="6" borderId="1" xfId="0" applyFont="1" applyFill="1" applyBorder="1" applyAlignment="1">
      <alignment horizontal="center" vertical="center" wrapText="1"/>
    </xf>
    <xf numFmtId="0" fontId="5" fillId="0" borderId="0" xfId="0" applyFont="1" applyFill="1" applyAlignment="1">
      <alignment horizontal="center" vertical="center" wrapText="1"/>
    </xf>
    <xf numFmtId="165" fontId="5" fillId="0" borderId="1" xfId="1"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8" fillId="0" borderId="0" xfId="0" applyFont="1"/>
    <xf numFmtId="0" fontId="10" fillId="0" borderId="0" xfId="0" applyFont="1" applyAlignment="1">
      <alignment horizontal="center" vertical="top" wrapText="1"/>
    </xf>
    <xf numFmtId="0" fontId="11" fillId="0" borderId="0" xfId="0" applyFont="1" applyAlignment="1">
      <alignment horizontal="left" vertical="top" wrapText="1"/>
    </xf>
    <xf numFmtId="0" fontId="12" fillId="0" borderId="0" xfId="0" applyFont="1" applyFill="1"/>
    <xf numFmtId="0" fontId="12" fillId="0" borderId="0" xfId="0" applyFont="1"/>
    <xf numFmtId="0" fontId="12" fillId="3" borderId="0" xfId="0" applyFont="1" applyFill="1"/>
    <xf numFmtId="0" fontId="2" fillId="4" borderId="1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0" xfId="0" applyFont="1" applyFill="1" applyAlignment="1">
      <alignment horizontal="center" vertical="center"/>
    </xf>
    <xf numFmtId="0" fontId="12" fillId="4" borderId="10" xfId="0" applyFont="1" applyFill="1" applyBorder="1" applyAlignment="1">
      <alignment horizontal="center" vertical="center"/>
    </xf>
    <xf numFmtId="0" fontId="15" fillId="4" borderId="1" xfId="0" applyFont="1" applyFill="1" applyBorder="1" applyAlignment="1">
      <alignment horizontal="left" vertical="center" wrapText="1"/>
    </xf>
    <xf numFmtId="0" fontId="2" fillId="4" borderId="4" xfId="0" applyFont="1" applyFill="1" applyBorder="1" applyAlignment="1">
      <alignment horizontal="left" vertical="center" wrapText="1"/>
    </xf>
    <xf numFmtId="4" fontId="2" fillId="4" borderId="4" xfId="0" applyNumberFormat="1" applyFont="1" applyFill="1" applyBorder="1" applyAlignment="1">
      <alignment horizontal="left" vertical="center" wrapText="1"/>
    </xf>
    <xf numFmtId="164" fontId="2" fillId="0" borderId="1" xfId="0" applyNumberFormat="1" applyFont="1" applyBorder="1" applyAlignment="1">
      <alignment horizontal="left" vertical="center" wrapText="1"/>
    </xf>
    <xf numFmtId="0" fontId="12" fillId="0" borderId="0" xfId="0" applyFont="1" applyAlignment="1">
      <alignment horizontal="left"/>
    </xf>
    <xf numFmtId="0" fontId="2" fillId="0" borderId="0" xfId="0" applyFont="1" applyBorder="1"/>
    <xf numFmtId="0" fontId="16" fillId="0" borderId="0" xfId="0" applyFont="1" applyAlignment="1">
      <alignment wrapText="1"/>
    </xf>
    <xf numFmtId="0" fontId="16" fillId="0" borderId="0" xfId="0" applyFont="1"/>
    <xf numFmtId="0" fontId="10" fillId="0" borderId="0" xfId="0" applyFont="1" applyAlignment="1">
      <alignment horizontal="center" vertical="top" wrapText="1"/>
    </xf>
    <xf numFmtId="0" fontId="1" fillId="0" borderId="0" xfId="0" applyFont="1" applyBorder="1" applyAlignment="1">
      <alignment horizontal="right" wrapText="1"/>
    </xf>
    <xf numFmtId="0" fontId="1" fillId="4" borderId="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0" xfId="0" applyFont="1" applyFill="1" applyAlignment="1">
      <alignment horizontal="center" vertical="center" wrapText="1"/>
    </xf>
    <xf numFmtId="0" fontId="1" fillId="4" borderId="9"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2" fillId="4" borderId="4" xfId="0" applyFont="1" applyFill="1" applyBorder="1" applyAlignment="1">
      <alignment horizontal="left" vertical="top"/>
    </xf>
    <xf numFmtId="0" fontId="12" fillId="4" borderId="17" xfId="0" applyFont="1" applyFill="1" applyBorder="1" applyAlignment="1">
      <alignment horizontal="left" vertical="top"/>
    </xf>
    <xf numFmtId="0" fontId="12" fillId="4" borderId="18" xfId="0" applyFont="1" applyFill="1" applyBorder="1" applyAlignment="1">
      <alignment horizontal="left" vertical="top"/>
    </xf>
    <xf numFmtId="0" fontId="4" fillId="6" borderId="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1" fillId="2" borderId="11" xfId="0" applyFont="1" applyFill="1" applyBorder="1" applyAlignment="1">
      <alignment horizontal="center" vertical="center"/>
    </xf>
    <xf numFmtId="0" fontId="8" fillId="0" borderId="19"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9" fillId="0" borderId="0" xfId="0" applyFont="1" applyAlignment="1"/>
    <xf numFmtId="0" fontId="9" fillId="0" borderId="0" xfId="0" applyFont="1" applyAlignment="1">
      <alignment wrapText="1"/>
    </xf>
    <xf numFmtId="0" fontId="8" fillId="0" borderId="12" xfId="0" applyFont="1" applyBorder="1" applyAlignment="1">
      <alignment horizontal="center" vertical="center"/>
    </xf>
    <xf numFmtId="0" fontId="8" fillId="0" borderId="7" xfId="0" applyFont="1" applyBorder="1" applyAlignment="1">
      <alignment horizontal="center" vertical="center"/>
    </xf>
  </cellXfs>
  <cellStyles count="2">
    <cellStyle name="Обычный" xfId="0" builtinId="0"/>
    <cellStyle name="Финансовый" xfId="1" builtinId="3"/>
  </cellStyles>
  <dxfs count="3">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22"/>
  <sheetViews>
    <sheetView tabSelected="1" zoomScale="66" zoomScaleNormal="66" zoomScaleSheetLayoutView="46" workbookViewId="0">
      <selection activeCell="F6" sqref="F6"/>
    </sheetView>
  </sheetViews>
  <sheetFormatPr defaultRowHeight="15.75" outlineLevelCol="1" x14ac:dyDescent="0.25"/>
  <cols>
    <col min="1" max="1" width="7.28515625" style="11" customWidth="1"/>
    <col min="2" max="2" width="23.42578125" style="11" customWidth="1"/>
    <col min="3" max="3" width="14.28515625" style="11" customWidth="1"/>
    <col min="4" max="5" width="16" style="11" customWidth="1"/>
    <col min="6" max="6" width="20.28515625" style="11" customWidth="1"/>
    <col min="7" max="7" width="17.5703125" style="11" customWidth="1"/>
    <col min="8" max="8" width="17.42578125" style="11" customWidth="1"/>
    <col min="9" max="9" width="19" style="11" customWidth="1"/>
    <col min="10" max="10" width="16.28515625" style="11" customWidth="1"/>
    <col min="11" max="11" width="17.85546875" style="11" customWidth="1"/>
    <col min="12" max="12" width="17.5703125" style="11" customWidth="1"/>
    <col min="13" max="13" width="17.28515625" style="11" customWidth="1"/>
    <col min="14" max="14" width="19.7109375" style="11" customWidth="1"/>
    <col min="15" max="17" width="23.42578125" style="11" customWidth="1"/>
    <col min="18" max="18" width="40.7109375" style="11" customWidth="1"/>
    <col min="19" max="19" width="9.140625" style="11"/>
    <col min="20" max="22" width="13" style="11" customWidth="1" outlineLevel="1"/>
    <col min="23" max="16384" width="9.140625" style="11"/>
  </cols>
  <sheetData>
    <row r="1" spans="1:35" x14ac:dyDescent="0.25">
      <c r="O1" s="53" t="s">
        <v>25</v>
      </c>
      <c r="P1" s="53"/>
      <c r="Q1" s="53"/>
      <c r="R1" s="53"/>
    </row>
    <row r="2" spans="1:35" ht="32.25" customHeight="1" x14ac:dyDescent="0.25">
      <c r="O2" s="54" t="s">
        <v>17</v>
      </c>
      <c r="P2" s="54"/>
      <c r="Q2" s="54"/>
      <c r="R2" s="54"/>
    </row>
    <row r="3" spans="1:35" ht="25.5" customHeight="1" x14ac:dyDescent="0.25">
      <c r="A3" s="31"/>
      <c r="B3" s="31"/>
      <c r="C3" s="31"/>
      <c r="D3" s="31"/>
      <c r="E3" s="31"/>
      <c r="F3" s="31"/>
      <c r="G3" s="31"/>
      <c r="H3" s="31"/>
      <c r="I3" s="31"/>
      <c r="J3" s="31"/>
      <c r="K3" s="31"/>
      <c r="L3" s="31"/>
      <c r="M3" s="31"/>
      <c r="N3" s="31"/>
      <c r="O3" s="31"/>
      <c r="P3" s="12"/>
      <c r="Q3" s="12"/>
    </row>
    <row r="4" spans="1:35" ht="17.649999999999999" customHeight="1" x14ac:dyDescent="0.25">
      <c r="A4" s="13"/>
      <c r="B4" s="13"/>
      <c r="C4" s="13"/>
      <c r="D4" s="13"/>
      <c r="E4" s="13"/>
      <c r="F4" s="13"/>
      <c r="G4" s="13"/>
      <c r="H4" s="13"/>
      <c r="I4" s="13"/>
      <c r="J4" s="13"/>
      <c r="K4" s="13"/>
      <c r="L4" s="13"/>
      <c r="M4" s="13"/>
      <c r="N4" s="13"/>
    </row>
    <row r="5" spans="1:35" s="14" customFormat="1" ht="28.7" customHeight="1" x14ac:dyDescent="0.25">
      <c r="A5" s="35" t="s">
        <v>16</v>
      </c>
      <c r="B5" s="35"/>
      <c r="C5" s="35"/>
      <c r="D5" s="35"/>
      <c r="E5" s="35"/>
      <c r="F5" s="35"/>
      <c r="G5" s="35"/>
      <c r="H5" s="35"/>
      <c r="I5" s="35"/>
      <c r="J5" s="35"/>
      <c r="K5" s="35"/>
      <c r="L5" s="35"/>
      <c r="M5" s="35"/>
      <c r="N5" s="35"/>
      <c r="O5" s="35"/>
      <c r="P5" s="35"/>
    </row>
    <row r="6" spans="1:35" s="15" customFormat="1" ht="16.5" thickBot="1" x14ac:dyDescent="0.3"/>
    <row r="7" spans="1:35" s="15" customFormat="1" ht="27.4" customHeight="1" x14ac:dyDescent="0.25">
      <c r="A7" s="33" t="s">
        <v>1</v>
      </c>
      <c r="B7" s="40" t="s">
        <v>4</v>
      </c>
      <c r="C7" s="33" t="s">
        <v>2</v>
      </c>
      <c r="D7" s="33" t="s">
        <v>3</v>
      </c>
      <c r="E7" s="37" t="s">
        <v>18</v>
      </c>
      <c r="F7" s="49" t="s">
        <v>9</v>
      </c>
      <c r="G7" s="50"/>
      <c r="H7" s="50"/>
      <c r="I7" s="49" t="s">
        <v>10</v>
      </c>
      <c r="J7" s="50"/>
      <c r="K7" s="50"/>
      <c r="L7" s="49" t="s">
        <v>11</v>
      </c>
      <c r="M7" s="50"/>
      <c r="N7" s="55"/>
      <c r="O7" s="41" t="s">
        <v>22</v>
      </c>
      <c r="P7" s="37" t="s">
        <v>19</v>
      </c>
      <c r="Q7" s="41" t="s">
        <v>23</v>
      </c>
      <c r="R7" s="33" t="s">
        <v>0</v>
      </c>
      <c r="T7" s="47" t="s">
        <v>20</v>
      </c>
      <c r="U7" s="47"/>
      <c r="V7" s="47"/>
    </row>
    <row r="8" spans="1:35" s="15" customFormat="1" ht="30.95" customHeight="1" thickBot="1" x14ac:dyDescent="0.3">
      <c r="A8" s="34"/>
      <c r="B8" s="34"/>
      <c r="C8" s="34"/>
      <c r="D8" s="34"/>
      <c r="E8" s="38"/>
      <c r="F8" s="51"/>
      <c r="G8" s="52"/>
      <c r="H8" s="52"/>
      <c r="I8" s="51"/>
      <c r="J8" s="52"/>
      <c r="K8" s="52"/>
      <c r="L8" s="51"/>
      <c r="M8" s="52"/>
      <c r="N8" s="56"/>
      <c r="O8" s="42"/>
      <c r="P8" s="38"/>
      <c r="Q8" s="42"/>
      <c r="R8" s="34"/>
      <c r="T8" s="48"/>
      <c r="U8" s="48"/>
      <c r="V8" s="48"/>
    </row>
    <row r="9" spans="1:35" s="16" customFormat="1" ht="132.94999999999999" customHeight="1" thickBot="1" x14ac:dyDescent="0.3">
      <c r="A9" s="34"/>
      <c r="B9" s="34"/>
      <c r="C9" s="36"/>
      <c r="D9" s="36"/>
      <c r="E9" s="39"/>
      <c r="F9" s="1" t="s">
        <v>8</v>
      </c>
      <c r="G9" s="2" t="s">
        <v>13</v>
      </c>
      <c r="H9" s="2" t="s">
        <v>14</v>
      </c>
      <c r="I9" s="1" t="s">
        <v>8</v>
      </c>
      <c r="J9" s="2" t="s">
        <v>13</v>
      </c>
      <c r="K9" s="2" t="s">
        <v>14</v>
      </c>
      <c r="L9" s="1" t="s">
        <v>8</v>
      </c>
      <c r="M9" s="2" t="s">
        <v>5</v>
      </c>
      <c r="N9" s="2" t="s">
        <v>12</v>
      </c>
      <c r="O9" s="43"/>
      <c r="P9" s="39"/>
      <c r="Q9" s="43"/>
      <c r="R9" s="36"/>
      <c r="S9" s="15"/>
      <c r="T9" s="6" t="s">
        <v>9</v>
      </c>
      <c r="U9" s="6" t="s">
        <v>10</v>
      </c>
      <c r="V9" s="6" t="s">
        <v>11</v>
      </c>
      <c r="W9" s="15"/>
      <c r="X9" s="15"/>
      <c r="Y9" s="15"/>
      <c r="Z9" s="15"/>
      <c r="AA9" s="15"/>
      <c r="AB9" s="15"/>
      <c r="AC9" s="15"/>
      <c r="AD9" s="15"/>
      <c r="AE9" s="15"/>
      <c r="AF9" s="15"/>
      <c r="AG9" s="15"/>
      <c r="AH9" s="15"/>
      <c r="AI9" s="15"/>
    </row>
    <row r="10" spans="1:35" s="21" customFormat="1" ht="14.25" customHeight="1" x14ac:dyDescent="0.25">
      <c r="A10" s="17">
        <v>1</v>
      </c>
      <c r="B10" s="18">
        <v>2</v>
      </c>
      <c r="C10" s="19">
        <v>3</v>
      </c>
      <c r="D10" s="19">
        <v>4</v>
      </c>
      <c r="E10" s="19"/>
      <c r="F10" s="20">
        <v>5</v>
      </c>
      <c r="G10" s="20">
        <v>6</v>
      </c>
      <c r="H10" s="18">
        <v>7</v>
      </c>
      <c r="I10" s="20">
        <v>8</v>
      </c>
      <c r="J10" s="18">
        <v>9</v>
      </c>
      <c r="K10" s="18">
        <v>10</v>
      </c>
      <c r="L10" s="20">
        <v>11</v>
      </c>
      <c r="M10" s="18">
        <v>12</v>
      </c>
      <c r="N10" s="18">
        <v>12</v>
      </c>
      <c r="O10" s="20">
        <v>15</v>
      </c>
      <c r="P10" s="20">
        <v>16</v>
      </c>
      <c r="Q10" s="20">
        <v>17</v>
      </c>
      <c r="R10" s="20">
        <v>18</v>
      </c>
      <c r="T10" s="7"/>
      <c r="U10" s="7"/>
      <c r="V10" s="7"/>
    </row>
    <row r="11" spans="1:35" s="27" customFormat="1" ht="111.75" customHeight="1" x14ac:dyDescent="0.25">
      <c r="A11" s="22">
        <v>1</v>
      </c>
      <c r="B11" s="23" t="s">
        <v>21</v>
      </c>
      <c r="C11" s="24" t="s">
        <v>6</v>
      </c>
      <c r="D11" s="25">
        <v>1</v>
      </c>
      <c r="E11" s="25">
        <v>11.05</v>
      </c>
      <c r="F11" s="5"/>
      <c r="G11" s="26">
        <v>10</v>
      </c>
      <c r="H11" s="26">
        <f>D11*G11</f>
        <v>10</v>
      </c>
      <c r="I11" s="5"/>
      <c r="J11" s="26">
        <v>11</v>
      </c>
      <c r="K11" s="26">
        <f>D11*J11</f>
        <v>11</v>
      </c>
      <c r="L11" s="5"/>
      <c r="M11" s="26">
        <v>12.5</v>
      </c>
      <c r="N11" s="26">
        <f>D11*M11</f>
        <v>12.5</v>
      </c>
      <c r="O11" s="4">
        <f>AVERAGE(G11,J11,M11)</f>
        <v>11.166666666666666</v>
      </c>
      <c r="P11" s="10">
        <f>E11*100/O11-100</f>
        <v>-1.0447761194029823</v>
      </c>
      <c r="Q11" s="4">
        <f>D11*E11</f>
        <v>11.05</v>
      </c>
      <c r="R11" s="5"/>
      <c r="T11" s="8">
        <f>ROUND(G11*100/O11-100,0)</f>
        <v>-10</v>
      </c>
      <c r="U11" s="8">
        <f>ROUND(J11*100/O11-100,0)</f>
        <v>-1</v>
      </c>
      <c r="V11" s="8">
        <f>ROUND(M11*100/O11-100,0)</f>
        <v>12</v>
      </c>
    </row>
    <row r="12" spans="1:35" s="27" customFormat="1" ht="75" customHeight="1" x14ac:dyDescent="0.25">
      <c r="A12" s="22">
        <v>2</v>
      </c>
      <c r="B12" s="24"/>
      <c r="C12" s="24"/>
      <c r="D12" s="25"/>
      <c r="E12" s="25"/>
      <c r="F12" s="5"/>
      <c r="G12" s="26"/>
      <c r="H12" s="26">
        <f>D12*G12</f>
        <v>0</v>
      </c>
      <c r="I12" s="5"/>
      <c r="J12" s="26"/>
      <c r="K12" s="26">
        <f>D12*J12</f>
        <v>0</v>
      </c>
      <c r="L12" s="5"/>
      <c r="M12" s="26"/>
      <c r="N12" s="26">
        <f>D12*M12</f>
        <v>0</v>
      </c>
      <c r="O12" s="4" t="e">
        <f>AVERAGE(G12,J12,M12)</f>
        <v>#DIV/0!</v>
      </c>
      <c r="P12" s="9" t="e">
        <f t="shared" ref="P12:P14" si="0">E12*100/O12-100</f>
        <v>#DIV/0!</v>
      </c>
      <c r="Q12" s="4">
        <f t="shared" ref="Q12:Q14" si="1">D12*E12</f>
        <v>0</v>
      </c>
      <c r="R12" s="5"/>
      <c r="T12" s="8" t="e">
        <f t="shared" ref="T12:T14" si="2">ROUND(G12*100/O12-100,0)</f>
        <v>#DIV/0!</v>
      </c>
      <c r="U12" s="8" t="e">
        <f t="shared" ref="U12:U14" si="3">ROUND(J12*100/O12-100,0)</f>
        <v>#DIV/0!</v>
      </c>
      <c r="V12" s="8" t="e">
        <f t="shared" ref="V12:V14" si="4">ROUND(M12*100/O12-100,0)</f>
        <v>#DIV/0!</v>
      </c>
    </row>
    <row r="13" spans="1:35" s="27" customFormat="1" ht="75.75" customHeight="1" x14ac:dyDescent="0.25">
      <c r="A13" s="22">
        <v>3</v>
      </c>
      <c r="B13" s="23"/>
      <c r="C13" s="24"/>
      <c r="D13" s="25"/>
      <c r="E13" s="25"/>
      <c r="F13" s="5"/>
      <c r="G13" s="26"/>
      <c r="H13" s="26">
        <f>D13*G13</f>
        <v>0</v>
      </c>
      <c r="I13" s="5"/>
      <c r="J13" s="26"/>
      <c r="K13" s="26">
        <f>D13*J13</f>
        <v>0</v>
      </c>
      <c r="L13" s="5"/>
      <c r="M13" s="26"/>
      <c r="N13" s="26">
        <f>D13*M13</f>
        <v>0</v>
      </c>
      <c r="O13" s="4" t="e">
        <f t="shared" ref="O13:O14" si="5">AVERAGE(G13,J13,M13)</f>
        <v>#DIV/0!</v>
      </c>
      <c r="P13" s="9" t="e">
        <f t="shared" si="0"/>
        <v>#DIV/0!</v>
      </c>
      <c r="Q13" s="4">
        <f t="shared" si="1"/>
        <v>0</v>
      </c>
      <c r="R13" s="5"/>
      <c r="T13" s="8" t="e">
        <f t="shared" si="2"/>
        <v>#DIV/0!</v>
      </c>
      <c r="U13" s="8" t="e">
        <f t="shared" si="3"/>
        <v>#DIV/0!</v>
      </c>
      <c r="V13" s="8" t="e">
        <f t="shared" si="4"/>
        <v>#DIV/0!</v>
      </c>
    </row>
    <row r="14" spans="1:35" s="27" customFormat="1" ht="73.5" customHeight="1" x14ac:dyDescent="0.25">
      <c r="A14" s="22">
        <v>4</v>
      </c>
      <c r="B14" s="23"/>
      <c r="C14" s="24"/>
      <c r="D14" s="25"/>
      <c r="E14" s="25"/>
      <c r="F14" s="5"/>
      <c r="G14" s="26"/>
      <c r="H14" s="26">
        <f>D14*G14</f>
        <v>0</v>
      </c>
      <c r="I14" s="5"/>
      <c r="J14" s="26"/>
      <c r="K14" s="26">
        <f>D14*J14</f>
        <v>0</v>
      </c>
      <c r="L14" s="5"/>
      <c r="M14" s="26"/>
      <c r="N14" s="26">
        <f>D14*M14</f>
        <v>0</v>
      </c>
      <c r="O14" s="4" t="e">
        <f t="shared" si="5"/>
        <v>#DIV/0!</v>
      </c>
      <c r="P14" s="9" t="e">
        <f t="shared" si="0"/>
        <v>#DIV/0!</v>
      </c>
      <c r="Q14" s="4">
        <f t="shared" si="1"/>
        <v>0</v>
      </c>
      <c r="R14" s="5"/>
      <c r="T14" s="8" t="e">
        <f t="shared" si="2"/>
        <v>#DIV/0!</v>
      </c>
      <c r="U14" s="8" t="e">
        <f t="shared" si="3"/>
        <v>#DIV/0!</v>
      </c>
      <c r="V14" s="8" t="e">
        <f t="shared" si="4"/>
        <v>#DIV/0!</v>
      </c>
    </row>
    <row r="15" spans="1:35" s="27" customFormat="1" ht="25.5" customHeight="1" x14ac:dyDescent="0.25">
      <c r="A15" s="44" t="s">
        <v>7</v>
      </c>
      <c r="B15" s="45"/>
      <c r="C15" s="45"/>
      <c r="D15" s="45"/>
      <c r="E15" s="45"/>
      <c r="F15" s="45"/>
      <c r="G15" s="45"/>
      <c r="H15" s="45"/>
      <c r="I15" s="45"/>
      <c r="J15" s="45"/>
      <c r="K15" s="45"/>
      <c r="L15" s="45"/>
      <c r="M15" s="45"/>
      <c r="N15" s="46"/>
      <c r="O15" s="4" t="e">
        <f>SUM(O11:O14)</f>
        <v>#DIV/0!</v>
      </c>
      <c r="P15" s="9"/>
      <c r="Q15" s="4">
        <f>SUM(Q11:Q14)</f>
        <v>11.05</v>
      </c>
      <c r="R15" s="5"/>
    </row>
    <row r="16" spans="1:35" s="15" customFormat="1" ht="33" customHeight="1" x14ac:dyDescent="0.25">
      <c r="A16" s="28"/>
      <c r="B16" s="32"/>
      <c r="C16" s="32"/>
      <c r="D16" s="32"/>
      <c r="E16" s="32"/>
      <c r="F16" s="32"/>
      <c r="G16" s="32"/>
      <c r="H16" s="32"/>
      <c r="I16" s="3"/>
      <c r="J16" s="28"/>
      <c r="K16" s="28"/>
      <c r="L16" s="28"/>
      <c r="M16" s="28"/>
      <c r="N16" s="28"/>
      <c r="O16" s="28"/>
      <c r="P16" s="28"/>
      <c r="Q16" s="28"/>
      <c r="R16" s="28"/>
    </row>
    <row r="17" spans="2:16" x14ac:dyDescent="0.25">
      <c r="I17" s="3"/>
    </row>
    <row r="18" spans="2:16" x14ac:dyDescent="0.25">
      <c r="I18" s="3"/>
    </row>
    <row r="20" spans="2:16" ht="124.5" customHeight="1" x14ac:dyDescent="0.25">
      <c r="B20" s="29" t="s">
        <v>24</v>
      </c>
      <c r="C20" s="30"/>
      <c r="D20" s="30"/>
      <c r="E20" s="30"/>
      <c r="F20" s="30"/>
      <c r="G20" s="30"/>
      <c r="H20" s="30"/>
      <c r="I20" s="30"/>
      <c r="J20" s="30"/>
      <c r="K20" s="30"/>
      <c r="L20" s="30"/>
      <c r="M20" s="30"/>
      <c r="N20" s="30"/>
      <c r="O20" s="30"/>
      <c r="P20" s="30"/>
    </row>
    <row r="22" spans="2:16" ht="32.25" customHeight="1" x14ac:dyDescent="0.25">
      <c r="B22" s="29" t="s">
        <v>15</v>
      </c>
      <c r="C22" s="30"/>
      <c r="D22" s="30"/>
      <c r="E22" s="30"/>
      <c r="F22" s="30"/>
      <c r="G22" s="30"/>
      <c r="H22" s="30"/>
      <c r="I22" s="30"/>
      <c r="J22" s="30"/>
      <c r="K22" s="30"/>
      <c r="L22" s="30"/>
      <c r="M22" s="30"/>
      <c r="N22" s="30"/>
      <c r="O22" s="30"/>
      <c r="P22" s="30"/>
    </row>
  </sheetData>
  <autoFilter ref="B9:P16"/>
  <mergeCells count="21">
    <mergeCell ref="T7:V8"/>
    <mergeCell ref="F7:H8"/>
    <mergeCell ref="E7:E9"/>
    <mergeCell ref="O1:R1"/>
    <mergeCell ref="O2:R2"/>
    <mergeCell ref="Q7:Q9"/>
    <mergeCell ref="R7:R9"/>
    <mergeCell ref="I7:K8"/>
    <mergeCell ref="L7:N8"/>
    <mergeCell ref="B22:P22"/>
    <mergeCell ref="B20:P20"/>
    <mergeCell ref="A3:O3"/>
    <mergeCell ref="B16:H16"/>
    <mergeCell ref="A7:A9"/>
    <mergeCell ref="A5:P5"/>
    <mergeCell ref="D7:D9"/>
    <mergeCell ref="C7:C9"/>
    <mergeCell ref="P7:P9"/>
    <mergeCell ref="B7:B9"/>
    <mergeCell ref="O7:O9"/>
    <mergeCell ref="A15:N15"/>
  </mergeCells>
  <conditionalFormatting sqref="P11:P14">
    <cfRule type="cellIs" dxfId="2" priority="3" operator="greaterThan">
      <formula>0</formula>
    </cfRule>
  </conditionalFormatting>
  <conditionalFormatting sqref="T11:V14">
    <cfRule type="expression" dxfId="1" priority="1">
      <formula>AND(T11&lt;-20,T11&lt;0)</formula>
    </cfRule>
    <cfRule type="expression" dxfId="0" priority="2">
      <formula>AND(T11&gt;20,T11&gt;0)</formula>
    </cfRule>
  </conditionalFormatting>
  <pageMargins left="0.25" right="0.25" top="0.75" bottom="0.75" header="0.3" footer="0.3"/>
  <pageSetup paperSize="9" scale="35"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общий расчет</vt:lpstr>
      <vt:lpstr>'общий расчет'!_ftnref1</vt:lpstr>
      <vt:lpstr>'общий расчет'!Область_печати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2026-04-10T04:54:36Z</dcterms:modified>
</cp:coreProperties>
</file>