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ГМТС\Договора 2026\Запрос предложений\ОКПД2 23.19.23.110 Поставка посуды лабораторной для Якутской теплоэлектроцентрали в рамках эксплуатационных расходов\"/>
    </mc:Choice>
  </mc:AlternateContent>
  <bookViews>
    <workbookView xWindow="0" yWindow="0" windowWidth="16380" windowHeight="8190" tabRatio="500"/>
  </bookViews>
  <sheets>
    <sheet name="Форма" sheetId="1" r:id="rId1"/>
  </sheets>
  <calcPr calcId="162913" refMode="R1C1" fullPrecision="0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7" i="1" l="1"/>
  <c r="L17" i="1" s="1"/>
  <c r="K17" i="1" s="1"/>
  <c r="J18" i="1"/>
  <c r="L18" i="1" s="1"/>
  <c r="K18" i="1" s="1"/>
  <c r="J19" i="1"/>
  <c r="L19" i="1" s="1"/>
  <c r="K19" i="1" s="1"/>
  <c r="J20" i="1"/>
  <c r="L20" i="1" s="1"/>
  <c r="K20" i="1" s="1"/>
  <c r="J21" i="1"/>
  <c r="L21" i="1" s="1"/>
  <c r="K21" i="1" s="1"/>
  <c r="J22" i="1"/>
  <c r="L22" i="1" s="1"/>
  <c r="K22" i="1" s="1"/>
  <c r="J23" i="1"/>
  <c r="L23" i="1" s="1"/>
  <c r="K23" i="1" s="1"/>
  <c r="J24" i="1"/>
  <c r="L24" i="1" s="1"/>
  <c r="K24" i="1" s="1"/>
  <c r="J25" i="1"/>
  <c r="L25" i="1" s="1"/>
  <c r="K25" i="1" s="1"/>
  <c r="J26" i="1"/>
  <c r="L26" i="1" s="1"/>
  <c r="K26" i="1" s="1"/>
  <c r="J27" i="1"/>
  <c r="L27" i="1" s="1"/>
  <c r="K27" i="1" s="1"/>
  <c r="J28" i="1"/>
  <c r="L28" i="1" s="1"/>
  <c r="K28" i="1" s="1"/>
  <c r="J29" i="1"/>
  <c r="L29" i="1" s="1"/>
  <c r="K29" i="1" s="1"/>
  <c r="J30" i="1"/>
  <c r="L30" i="1" s="1"/>
  <c r="K30" i="1" s="1"/>
  <c r="J31" i="1"/>
  <c r="L31" i="1" s="1"/>
  <c r="K31" i="1" s="1"/>
  <c r="J32" i="1"/>
  <c r="L32" i="1" s="1"/>
  <c r="K32" i="1" s="1"/>
  <c r="J33" i="1"/>
  <c r="L33" i="1" s="1"/>
  <c r="K33" i="1" s="1"/>
  <c r="J34" i="1"/>
  <c r="L34" i="1" s="1"/>
  <c r="K34" i="1" s="1"/>
  <c r="J35" i="1"/>
  <c r="L35" i="1" s="1"/>
  <c r="K35" i="1" s="1"/>
  <c r="J36" i="1"/>
  <c r="L36" i="1" s="1"/>
  <c r="K36" i="1" s="1"/>
  <c r="J37" i="1"/>
  <c r="L37" i="1" s="1"/>
  <c r="K37" i="1" s="1"/>
  <c r="J38" i="1"/>
  <c r="L38" i="1" s="1"/>
  <c r="K38" i="1" s="1"/>
  <c r="J39" i="1"/>
  <c r="L39" i="1" s="1"/>
  <c r="K39" i="1" s="1"/>
  <c r="J40" i="1"/>
  <c r="L40" i="1" s="1"/>
  <c r="K40" i="1" s="1"/>
  <c r="J41" i="1"/>
  <c r="L41" i="1" s="1"/>
  <c r="K41" i="1" s="1"/>
  <c r="J42" i="1"/>
  <c r="L42" i="1" s="1"/>
  <c r="K42" i="1" s="1"/>
  <c r="J43" i="1"/>
  <c r="L43" i="1" s="1"/>
  <c r="K43" i="1" s="1"/>
  <c r="J44" i="1"/>
  <c r="L44" i="1" s="1"/>
  <c r="K44" i="1" s="1"/>
  <c r="J45" i="1"/>
  <c r="L45" i="1" s="1"/>
  <c r="K45" i="1" s="1"/>
  <c r="J46" i="1"/>
  <c r="L46" i="1" s="1"/>
  <c r="K46" i="1" s="1"/>
  <c r="J47" i="1"/>
  <c r="L47" i="1" s="1"/>
  <c r="K47" i="1" s="1"/>
  <c r="J48" i="1"/>
  <c r="L48" i="1" s="1"/>
  <c r="K48" i="1" s="1"/>
  <c r="J49" i="1"/>
  <c r="L49" i="1" s="1"/>
  <c r="K49" i="1" s="1"/>
  <c r="J50" i="1"/>
  <c r="L50" i="1" s="1"/>
  <c r="K50" i="1" s="1"/>
  <c r="J51" i="1"/>
  <c r="L51" i="1" s="1"/>
  <c r="K51" i="1" s="1"/>
  <c r="J16" i="1" l="1"/>
  <c r="J53" i="1" l="1"/>
  <c r="L16" i="1"/>
  <c r="H53" i="1" l="1"/>
  <c r="K16" i="1"/>
  <c r="K53" i="1" s="1"/>
  <c r="L53" i="1"/>
</calcChain>
</file>

<file path=xl/sharedStrings.xml><?xml version="1.0" encoding="utf-8"?>
<sst xmlns="http://schemas.openxmlformats.org/spreadsheetml/2006/main" count="145" uniqueCount="110">
  <si>
    <t>Форма предложения</t>
  </si>
  <si>
    <t>(Форма предложения Поставщика заполняется на бланке организации с указанием наименования и реквизитов организации, с указанием кодов ИНН, ОКПО, ОКОНХ или ОКВЭД, необходимых для составления отчетности)</t>
  </si>
  <si>
    <t>Руководителю</t>
  </si>
  <si>
    <t>«_________________________»</t>
  </si>
  <si>
    <t>Ф.И.О.</t>
  </si>
  <si>
    <t>На запрос № (указывается номер запроса  Покупателя)</t>
  </si>
  <si>
    <t>от  (указывается дата запроса)</t>
  </si>
  <si>
    <t>Предложение на поставку продукции</t>
  </si>
  <si>
    <t>Изучив направленный Вами запрос, предлагаем осуществить поставку следующей продукции:</t>
  </si>
  <si>
    <t>№ п/п</t>
  </si>
  <si>
    <t>Наименование требуемой продукции</t>
  </si>
  <si>
    <t>Страна происхождения товара</t>
  </si>
  <si>
    <t>Ед. изм.</t>
  </si>
  <si>
    <t>Кол-во</t>
  </si>
  <si>
    <t>Цена,руб., без НДС</t>
  </si>
  <si>
    <t>Сумма, руб. без НДС</t>
  </si>
  <si>
    <t>Транспортные расходы:</t>
  </si>
  <si>
    <t>ИТОГО:</t>
  </si>
  <si>
    <t>х</t>
  </si>
  <si>
    <r>
      <rPr>
        <b/>
        <sz val="11"/>
        <rFont val="Times New Roman"/>
        <family val="1"/>
        <charset val="1"/>
      </rPr>
      <t xml:space="preserve">Срок поставки до: </t>
    </r>
    <r>
      <rPr>
        <sz val="11"/>
        <rFont val="Times New Roman"/>
        <family val="1"/>
        <charset val="204"/>
      </rPr>
      <t>(указывается срок поставки продукции)</t>
    </r>
  </si>
  <si>
    <t>1. В цену продукции включены все налоги и обязательные платежи, все скидки, а также следующие сопутствующие работы, транспортные расходы до места поставки г. Якутск</t>
  </si>
  <si>
    <t>3. К настоящему предложению прилагаются следующие документы, подтверждающие соответствие предлагаемой нами продукции установленным требованиям: … (перечисляются приложения к предложению).</t>
  </si>
  <si>
    <r>
      <rPr>
        <sz val="11"/>
        <rFont val="Times New Roman"/>
        <family val="1"/>
        <charset val="1"/>
      </rPr>
      <t xml:space="preserve">4. Данное предложение действительно до  </t>
    </r>
    <r>
      <rPr>
        <sz val="11"/>
        <color rgb="FFFF0000"/>
        <rFont val="Times New Roman"/>
        <family val="1"/>
        <charset val="204"/>
      </rPr>
      <t>(указывается срок действия предложения)</t>
    </r>
  </si>
  <si>
    <t>_____________________________</t>
  </si>
  <si>
    <t>_________________________</t>
  </si>
  <si>
    <t>(должность ответственного лица</t>
  </si>
  <si>
    <t>(подпись, расшифровка подписи)</t>
  </si>
  <si>
    <t>Поставщика)</t>
  </si>
  <si>
    <t>(печать  Поставщика)</t>
  </si>
  <si>
    <t>шт</t>
  </si>
  <si>
    <t>Завод изготовитель</t>
  </si>
  <si>
    <t>НДС 22%, руб.</t>
  </si>
  <si>
    <t>Стоимость, руб. с НДС</t>
  </si>
  <si>
    <r>
      <t xml:space="preserve">Наименование реестра и номер реестровой записи
</t>
    </r>
    <r>
      <rPr>
        <b/>
        <i/>
        <sz val="10"/>
        <color rgb="FF000000"/>
        <rFont val="Times New Roman"/>
        <family val="1"/>
        <charset val="204"/>
      </rPr>
      <t>(если применимо)</t>
    </r>
  </si>
  <si>
    <t>Пункт назначения: 677000, Саха /Якутия/ Респ, Якутск г, Федора Попова ул, дом № 3, ЯТЭЦ ПАО «Якутскэнерго»</t>
  </si>
  <si>
    <t xml:space="preserve">Банка градуированная с крышкой для реактивовПП 250мл </t>
  </si>
  <si>
    <t>Банка градуированная с крышкой для реактивов ПП 100мл белая</t>
  </si>
  <si>
    <t>Объем: 100 мл; Цена деления: 10 мл; Диаметр горла внутренний:  24 ± 1,0  мм;  Диаметр основания банки: 48 ± 2,0 мм; Высота с крышкой: 96 ± 3,0  мм; Материал: полипропилен; Градуировка нанесена черной краской.</t>
  </si>
  <si>
    <t>Банка круглая с винтовой крышкой 50мл светлая</t>
  </si>
  <si>
    <t>Вместимость: 50 мл; Цена деления: 10 мл; Высота: 88 ± 1,2 мм; Внутренний диаметр горловины: 17,5 ± 0,5 мм; Диаметр основания: 45,5 ± 1,2 мм; Материал:  химико-лабораторное стекло светлое;Материал  крышки:  полипропилен с уплотнительной силиконовой прокладкой.</t>
  </si>
  <si>
    <t>Банка круглая с винтовой крышкой  50мл темная</t>
  </si>
  <si>
    <t>Вместимость: 50 мл; Цена деления: 10 мл; Высота: 88 ± 1,2 мм; Внутренний диаметр горловины: 17,5 ± 0,5 мм; Диаметр основания: 45,5 ± 1,2 мм; Материал:  химико-лабораторное стекло темное; Материал  крышки:  полипропилен с уплотнительной силиконовой прокладкой.</t>
  </si>
  <si>
    <t>Банка круглая с винтовой крышкой  2000мл темная</t>
  </si>
  <si>
    <t>С завинчивающейся крышкой; Вместимость: 2000 мл; Форма: круглая; Цена деления: 100 мл, Высота: 265 мм; Диаметр горловины: 30 мм;  Диаметр основания: 135 мм; Материал: химико-лабораторное стекло темное; Материал крышки: полипропилен.</t>
  </si>
  <si>
    <t>Бутыль лабораторная полиэтиленовая 1000мл</t>
  </si>
  <si>
    <t>С завинчивающейся крышкой; Форма: квадратная; Вместимость: 1000 мл; Цена деления: 100 мл; Габаритные размеры: 80*103*176 мм, Тип горла: широкое; Диаметр горловины: 58 мм; Материал: полиэтилен.</t>
  </si>
  <si>
    <t>Бутыль лабораторная полиэтиленовая 500мл</t>
  </si>
  <si>
    <t>С завинчивающейся крышкой; Форма: квадратная; Вместимость: 500 мл; Цена деления: 50 мл; Габаритные размеры: 70*80*138 мм, Тип горла: широкое; Диаметр горловины: 45 мм; Материал: полиэтилен.</t>
  </si>
  <si>
    <t>Бюретка Пеллета автоматическая стеклянная 1 25см3 0.05см3  (бутыль 2000мл темное стекло)</t>
  </si>
  <si>
    <t>Артикул 3550370; С бутылью из темного стекла на 2000 мл;  Длина шкалы: 500 мм;  Цена деления: 0,05 мл (белая градуировка);; Класс: AS (с промежуточным краном PTFE);, Материал: темное стекло</t>
  </si>
  <si>
    <t>Бюретка 1-1-2-10-0.02 ГОСТ 29251-91</t>
  </si>
  <si>
    <t>Тип: 1(без установл. времени ожидания); Исполнение: 1(с одноходовым краном); Класс точности: 2; Вместимость: 10 см3; Цена деления: 0,02; Материал: стекло химически и термически стойкое. Наличие:  документов и поверки.</t>
  </si>
  <si>
    <t>Бюретка 1-1-1-25-0.02 ГОСТ 29251-91</t>
  </si>
  <si>
    <t>Тип: 1(без установл. времени ожидания), Исполнение: 1(с одноходовым краном); Класс точности: 1; Вместимость: 25 см3; Цена деления6 0,02; Материал: стекло химически и термически стойкое. Наличие:  документов и поверки.</t>
  </si>
  <si>
    <t>Бюретка 1-1-2-25-0.05 ГОСТ 29251-91</t>
  </si>
  <si>
    <t>Тип: 1(без установл. времени ожидания), Исполнение: 1(с одноходовым краном); Класс точности: 2; Вместимость: 25 см3; Цена деления6 0,05; Материал: стекло химически и термически стойкое. Наличие:  документов и поверки.</t>
  </si>
  <si>
    <t>Бюретка 1-1-2-5-0.02 ОСТ 29251-91</t>
  </si>
  <si>
    <t xml:space="preserve">Тип: 1(без установл. времени ожидания), Исполнение: 1(с одноходовым краном); Класс точности: 2; Вместимость: 5 см3; Цена деления6 0,02; Материал: стекло химически и термически стойкое. Наличие:  документов и поверки. </t>
  </si>
  <si>
    <t>Воронка ТС В-75-110 ТС ГОСТ 25336-82</t>
  </si>
  <si>
    <t>Тип: В; Диаметр: 75 мм; ВЫсота: 110 мм; Материал:термически стойкое стекло группы ТС.</t>
  </si>
  <si>
    <t>Колба 1-100-1-10/19 ХС ГОСТ 1770-74</t>
  </si>
  <si>
    <t xml:space="preserve">Исполнение: 1 (с одной отметкой ); Вместимость: 100 см3; Класс точности: 1; Конус: 10/19; Материал: стекло группы ХС (химически стойкое); Наличие свидетельства о поверке. </t>
  </si>
  <si>
    <t>Колба 2-250-1-14/23 ХС ГОСТ 1770-74</t>
  </si>
  <si>
    <t xml:space="preserve">Исполнение: 2 (с одной отметкой и прошлифованной пробкой); Вместимость: 250 см3; Класс точности: 1; Конус: 14/23; Материал: стекло группы ХС (химически стойкое); Наличие свидетельства о поверке. </t>
  </si>
  <si>
    <t>Кювета графитовая Люмэкс РЕ</t>
  </si>
  <si>
    <t>Тип: без платформы; Покрытие: пиропокрытие; Диаметр: 8,2 мм;  Длина: 28,1 мм; Нагрев: продольный; Материал:  графит;  Наличие свидетельства о поверке.</t>
  </si>
  <si>
    <t>Кювета для КФК кварц 10мм 14х24х37мм</t>
  </si>
  <si>
    <t>Артикул: 12002301; Длина оптического пути: 30 мм; Габаритные размеры: внешние - 14*24*37, внутренние - 10*19*34; Материал: кварцевое стекло марки КУ–1.</t>
  </si>
  <si>
    <t>Микробюретка Банга 5см3 0.01см3</t>
  </si>
  <si>
    <t>Объем: 5 см3; Точность: 0,01 см3; Класс: AS с подставкой, с линией Шеллбаха; Градуировка: синяя;  Материал: светлое стекло, стеклянный кран; Наличие:  документ  о поверке.</t>
  </si>
  <si>
    <t>Оправа шприцевого фильтра 47мм полипропилен 8шт</t>
  </si>
  <si>
    <t>Диаметр: 47 мм; Материал корпуса:  полипропилен; В упаковке: 8 штук; Цвет: бежевый</t>
  </si>
  <si>
    <t>Оправа шприцевого фильтра 25мм поликарбонат 12шт</t>
  </si>
  <si>
    <t>Диаметр фильтр: 25 мм;  Материал корпуса: поликарбонат (PC); В упаковке: 12 штук; Цвет:  прозрачный.</t>
  </si>
  <si>
    <t>Пипетка градуированная 1-2-1-10 ГОСТ 29227-91</t>
  </si>
  <si>
    <t xml:space="preserve">Тип: 1 (частичный слив); Исполнение: 2; Класс точности: 1; Объем:10 см3. </t>
  </si>
  <si>
    <t>Пипетка градуированная 1-2-1-1 ГОСТ 29227-91</t>
  </si>
  <si>
    <t xml:space="preserve">Тип: 1 (частичный слив); Исполнение: 2; Класс точности: 1; Объем: 1 см3. </t>
  </si>
  <si>
    <t>Пипетка градуированная 1-2-1-2 ГОСТ 29227-91</t>
  </si>
  <si>
    <t xml:space="preserve">Тип: 1 (частичный слив); Исполнение: 2; Класс точности: 1; Объем: 2 см3. </t>
  </si>
  <si>
    <t>Пипетка градуированная 1-2-1-5 ГОСТ 29227-91</t>
  </si>
  <si>
    <t xml:space="preserve">Тип: 1 (частичный слив); Исполнение: 2; Класс точности: 1; Объем: 5 см3. </t>
  </si>
  <si>
    <t>Пипетка Мора 2-2-20 ГОСТ 29169-91</t>
  </si>
  <si>
    <t>Пипетка с одной отметкой, Исполнение: 2 (с расширением), Класс точности: 2, Вместимость: 20,0 мл; Наличие свидетельства о поверке.</t>
  </si>
  <si>
    <t>Пробка стеклянная 50мм КШ 19/26</t>
  </si>
  <si>
    <t>Материал: стекло; Шлиф: 19/26; Высота: 50 ± 3,0 мм</t>
  </si>
  <si>
    <t>Стакан В-1-1000 ТХС ГОСТ 25336-82</t>
  </si>
  <si>
    <t>ГОСТ 25336-82; Со шкалой измерения, Тип: В (высокий), Исполнение 1 (с носиком), Вместимость: 1000 мл, Диаметр: 95 мм; Высота: 180 мм; Материал:  ТХС (термически и химически стойкое стекло).</t>
  </si>
  <si>
    <t xml:space="preserve">Стаканчик СН-45/13 ГОСТ 25336-82 </t>
  </si>
  <si>
    <t>Объем: 20 мл; Высота: 45 мм; Диаметр:  43 ±5,0 мм;  Шлиф: 45/13;  Материал: термически стойкое стекло группы ТС.</t>
  </si>
  <si>
    <t>Сумка-холодильник 12л</t>
  </si>
  <si>
    <t>Объем6 12 л; Диапазон удерживания температуры внутри: 0+8*С в течении 8 часов. Материал:  безопасный термоизолирующий; Внутренние габариты (ДхШхВ): 250*200*250 мм; Внешние габариты: 300*240*300 мм; Вес 4,1 кг</t>
  </si>
  <si>
    <t>Фильтр мембранный МФАС-Б-4 25мм 0.2мкм 50шт Владипор</t>
  </si>
  <si>
    <t>Тип: нестерильные; Материал:  ацетат целлюлозы; Плотность: 0,2 мкм; Диаметр диска: 25мм; Кол-во в упаковке: 50 шт.</t>
  </si>
  <si>
    <t>Фильтр мембранный МФАС-ОС-2 25мм 0.45мкм 50шт Владипор</t>
  </si>
  <si>
    <t>Тип: нестерильные; Материал:  ацетат целлюлозы; Плотность: 0,45 мкм; Диаметр диска: 25мм; Кол-во в упаковке: 50 шт.</t>
  </si>
  <si>
    <t>Чаша кварцевая 50см3 67х32мм</t>
  </si>
  <si>
    <t>Объем: 50 см3;  Диаметр внешний: 67 мм; Высота: 32 мм; Материал:  кварцевое стекло.</t>
  </si>
  <si>
    <t xml:space="preserve">Штатив лабораторный для наконечников 28 гнезд 5000мкл </t>
  </si>
  <si>
    <t>Габаритные размеры: 122*97*163 мм; Кол-во гнезд: 28 шт; Объем наконечников: 5000 мкл; Материал: полипропилен.</t>
  </si>
  <si>
    <t>Штатив лабораторный для воронок 100мл 6шт Экросхим ПЭ-2920</t>
  </si>
  <si>
    <t xml:space="preserve">Габаритные размеры:: 220*220*425 мм; Назначение: для 6-ти цилиндрических делительных воронок объёмом 100 мл; Материал: полипропилен; </t>
  </si>
  <si>
    <t>Штатив лабораторный для воронок 500мл-3шт Экросхим ПЭ-2940</t>
  </si>
  <si>
    <t>Габаритные размеры:: 220*220*425 мм; Назначение: для 3-х цилиндрических делительных воронок объёмом 500 мл; Материал: полипропилен</t>
  </si>
  <si>
    <t>Штатив лабораторный для пипеток 48 гнезд Экросхим ПЭ-2910</t>
  </si>
  <si>
    <t>Габаритные размеры: 220*220*425 мм; Материал штатива: полипропилен; Материал основания: сталь; Диаметр:  220 мм;
Кол-во устанавливаемых пипеток: 48 шт</t>
  </si>
  <si>
    <t>Объем: 250 мл; Цена деления: 25 мл; Диаметр горла внутренний: 32 ± 1,0  мм;  Диаметр основания банки: 64 ± 2,0 мм;  Высота с крышкой:129 ± 4,0  мм; Материал: полипропилен; Градуировка нанесена черной краской.</t>
  </si>
  <si>
    <t>Техническое описание продукции Поставщика, артикул, тип, марка</t>
  </si>
  <si>
    <r>
      <t xml:space="preserve">2. Оплата поставленной продукции осуществляется: </t>
    </r>
    <r>
      <rPr>
        <sz val="11"/>
        <color rgb="FFFF0000"/>
        <rFont val="Times New Roman"/>
        <family val="1"/>
        <charset val="204"/>
      </rPr>
      <t>в течение 7 (семи) рабочих дней с даты подписания Сторонами товарной накладной (ТОРГ-12)</t>
    </r>
  </si>
  <si>
    <t>упак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</si>
</sst>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8"/>
      <name val="Arial"/>
      <charset val="1"/>
    </font>
    <font>
      <sz val="11"/>
      <name val="Times New Roman"/>
      <family val="1"/>
      <charset val="1"/>
    </font>
    <font>
      <i/>
      <sz val="11"/>
      <name val="Times New Roman"/>
      <family val="1"/>
      <charset val="1"/>
    </font>
    <font>
      <b/>
      <sz val="11"/>
      <name val="Times New Roman"/>
      <family val="1"/>
      <charset val="1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1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3300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/>
    </xf>
    <xf numFmtId="4" fontId="7" fillId="0" borderId="3" xfId="0" applyNumberFormat="1" applyFont="1" applyBorder="1" applyAlignment="1" applyProtection="1">
      <alignment horizontal="center" vertical="center" wrapText="1"/>
    </xf>
    <xf numFmtId="4" fontId="7" fillId="0" borderId="3" xfId="0" applyNumberFormat="1" applyFont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left"/>
    </xf>
    <xf numFmtId="4" fontId="5" fillId="0" borderId="6" xfId="0" applyNumberFormat="1" applyFont="1" applyBorder="1" applyAlignment="1" applyProtection="1">
      <alignment horizontal="right" vertical="center" wrapText="1"/>
    </xf>
    <xf numFmtId="0" fontId="5" fillId="0" borderId="7" xfId="0" applyNumberFormat="1" applyFont="1" applyBorder="1" applyAlignment="1">
      <alignment vertical="center" wrapText="1"/>
    </xf>
    <xf numFmtId="0" fontId="1" fillId="0" borderId="0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justify" wrapText="1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center" vertical="center" wrapText="1"/>
    </xf>
    <xf numFmtId="4" fontId="5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vertical="center" wrapText="1"/>
    </xf>
    <xf numFmtId="4" fontId="7" fillId="0" borderId="0" xfId="0" applyNumberFormat="1" applyFont="1" applyBorder="1" applyAlignment="1" applyProtection="1">
      <alignment horizontal="right" vertical="center" wrapText="1"/>
    </xf>
    <xf numFmtId="4" fontId="7" fillId="0" borderId="6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</xf>
    <xf numFmtId="4" fontId="5" fillId="0" borderId="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 wrapText="1"/>
    </xf>
    <xf numFmtId="0" fontId="3" fillId="2" borderId="0" xfId="0" applyFont="1" applyFill="1" applyBorder="1" applyAlignment="1" applyProtection="1">
      <alignment horizontal="left"/>
    </xf>
    <xf numFmtId="0" fontId="3" fillId="0" borderId="0" xfId="0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justify" wrapText="1"/>
    </xf>
    <xf numFmtId="0" fontId="1" fillId="0" borderId="0" xfId="0" applyFont="1" applyBorder="1" applyAlignment="1" applyProtection="1">
      <alignment horizontal="left"/>
    </xf>
    <xf numFmtId="0" fontId="7" fillId="0" borderId="4" xfId="0" applyFont="1" applyBorder="1" applyAlignment="1" applyProtection="1">
      <alignment horizontal="right" vertical="center" wrapText="1"/>
    </xf>
    <xf numFmtId="0" fontId="7" fillId="0" borderId="3" xfId="0" applyFont="1" applyBorder="1" applyAlignment="1" applyProtection="1">
      <alignment horizontal="right" vertical="center" wrapText="1"/>
    </xf>
    <xf numFmtId="0" fontId="7" fillId="0" borderId="6" xfId="0" applyFont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left" vertical="top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" fontId="7" fillId="0" borderId="3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tabSelected="1" view="pageBreakPreview" zoomScaleNormal="100" workbookViewId="0">
      <selection activeCell="E67" sqref="E67"/>
    </sheetView>
  </sheetViews>
  <sheetFormatPr defaultColWidth="10.5" defaultRowHeight="11.25" x14ac:dyDescent="0.2"/>
  <cols>
    <col min="1" max="1" width="6.6640625" style="1" customWidth="1"/>
    <col min="2" max="2" width="36.5" style="1" customWidth="1"/>
    <col min="3" max="3" width="72.33203125" style="1" customWidth="1"/>
    <col min="4" max="4" width="11.6640625" style="1" customWidth="1"/>
    <col min="5" max="5" width="13" style="1" customWidth="1"/>
    <col min="6" max="6" width="16.33203125" style="1" customWidth="1"/>
    <col min="7" max="7" width="6.6640625" style="1" customWidth="1"/>
    <col min="8" max="8" width="13.83203125" style="1" customWidth="1"/>
    <col min="9" max="11" width="13.33203125" style="1" customWidth="1"/>
    <col min="12" max="13" width="13.1640625" style="1" customWidth="1"/>
  </cols>
  <sheetData>
    <row r="1" spans="1:13" ht="10.5" customHeight="1" x14ac:dyDescent="0.2"/>
    <row r="2" spans="1:13" ht="15" customHeight="1" x14ac:dyDescent="0.25">
      <c r="L2" s="2" t="s">
        <v>0</v>
      </c>
      <c r="M2" s="2"/>
    </row>
    <row r="3" spans="1:13" ht="15" customHeight="1" x14ac:dyDescent="0.2"/>
    <row r="4" spans="1:13" ht="28.5" customHeight="1" x14ac:dyDescent="0.25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12"/>
    </row>
    <row r="5" spans="1:13" ht="15" customHeight="1" x14ac:dyDescent="0.2"/>
    <row r="6" spans="1:13" ht="15" customHeight="1" x14ac:dyDescent="0.25">
      <c r="L6" s="2" t="s">
        <v>2</v>
      </c>
      <c r="M6" s="2"/>
    </row>
    <row r="7" spans="1:13" ht="15" customHeight="1" x14ac:dyDescent="0.25">
      <c r="L7" s="2" t="s">
        <v>3</v>
      </c>
      <c r="M7" s="2"/>
    </row>
    <row r="8" spans="1:13" ht="15" customHeight="1" x14ac:dyDescent="0.25">
      <c r="L8" s="2" t="s">
        <v>4</v>
      </c>
      <c r="M8" s="2"/>
    </row>
    <row r="9" spans="1:13" ht="15" customHeight="1" x14ac:dyDescent="0.25">
      <c r="A9" s="3" t="s">
        <v>5</v>
      </c>
    </row>
    <row r="10" spans="1:13" ht="15" customHeight="1" x14ac:dyDescent="0.25">
      <c r="A10" s="3" t="s">
        <v>6</v>
      </c>
    </row>
    <row r="11" spans="1:13" ht="15" customHeight="1" x14ac:dyDescent="0.2"/>
    <row r="12" spans="1:13" ht="15" customHeight="1" x14ac:dyDescent="0.2">
      <c r="E12" s="4" t="s">
        <v>7</v>
      </c>
      <c r="F12" s="4"/>
    </row>
    <row r="13" spans="1:13" ht="15" customHeight="1" x14ac:dyDescent="0.2"/>
    <row r="14" spans="1:13" ht="15" customHeight="1" x14ac:dyDescent="0.25">
      <c r="A14" s="33" t="s">
        <v>8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13"/>
    </row>
    <row r="15" spans="1:13" ht="120.75" customHeight="1" x14ac:dyDescent="0.2">
      <c r="A15" s="21" t="s">
        <v>9</v>
      </c>
      <c r="B15" s="22" t="s">
        <v>10</v>
      </c>
      <c r="C15" s="21" t="s">
        <v>107</v>
      </c>
      <c r="D15" s="21" t="s">
        <v>30</v>
      </c>
      <c r="E15" s="21" t="s">
        <v>11</v>
      </c>
      <c r="F15" s="23" t="s">
        <v>33</v>
      </c>
      <c r="G15" s="21" t="s">
        <v>12</v>
      </c>
      <c r="H15" s="21" t="s">
        <v>13</v>
      </c>
      <c r="I15" s="22" t="s">
        <v>14</v>
      </c>
      <c r="J15" s="21" t="s">
        <v>15</v>
      </c>
      <c r="K15" s="24" t="s">
        <v>31</v>
      </c>
      <c r="L15" s="21" t="s">
        <v>32</v>
      </c>
      <c r="M15" s="15"/>
    </row>
    <row r="16" spans="1:13" ht="38.25" x14ac:dyDescent="0.2">
      <c r="A16" s="25">
        <v>1</v>
      </c>
      <c r="B16" s="38" t="s">
        <v>35</v>
      </c>
      <c r="C16" s="38" t="s">
        <v>106</v>
      </c>
      <c r="D16" s="9"/>
      <c r="E16" s="26"/>
      <c r="F16" s="27"/>
      <c r="G16" s="41" t="s">
        <v>29</v>
      </c>
      <c r="H16" s="40">
        <v>20</v>
      </c>
      <c r="I16" s="28"/>
      <c r="J16" s="28">
        <f>I16*H16</f>
        <v>0</v>
      </c>
      <c r="K16" s="28">
        <f>(L16*22)/122</f>
        <v>0</v>
      </c>
      <c r="L16" s="8">
        <f>J16+J16*0.22</f>
        <v>0</v>
      </c>
      <c r="M16" s="16"/>
    </row>
    <row r="17" spans="1:13" ht="38.25" x14ac:dyDescent="0.2">
      <c r="A17" s="25">
        <v>2</v>
      </c>
      <c r="B17" s="38" t="s">
        <v>36</v>
      </c>
      <c r="C17" s="38" t="s">
        <v>37</v>
      </c>
      <c r="D17" s="9"/>
      <c r="E17" s="26"/>
      <c r="F17" s="27"/>
      <c r="G17" s="41" t="s">
        <v>29</v>
      </c>
      <c r="H17" s="40">
        <v>10</v>
      </c>
      <c r="I17" s="28"/>
      <c r="J17" s="28">
        <f t="shared" ref="J17:J51" si="0">I17*H17</f>
        <v>0</v>
      </c>
      <c r="K17" s="28">
        <f t="shared" ref="K17:K51" si="1">(L17*22)/122</f>
        <v>0</v>
      </c>
      <c r="L17" s="8">
        <f t="shared" ref="L17:L51" si="2">J17+J17*0.22</f>
        <v>0</v>
      </c>
      <c r="M17" s="16"/>
    </row>
    <row r="18" spans="1:13" ht="51" x14ac:dyDescent="0.2">
      <c r="A18" s="25">
        <v>3</v>
      </c>
      <c r="B18" s="38" t="s">
        <v>38</v>
      </c>
      <c r="C18" s="38" t="s">
        <v>39</v>
      </c>
      <c r="D18" s="9"/>
      <c r="E18" s="26"/>
      <c r="F18" s="27"/>
      <c r="G18" s="41" t="s">
        <v>29</v>
      </c>
      <c r="H18" s="40">
        <v>10</v>
      </c>
      <c r="I18" s="28"/>
      <c r="J18" s="28">
        <f t="shared" si="0"/>
        <v>0</v>
      </c>
      <c r="K18" s="28">
        <f t="shared" si="1"/>
        <v>0</v>
      </c>
      <c r="L18" s="8">
        <f t="shared" si="2"/>
        <v>0</v>
      </c>
      <c r="M18" s="16"/>
    </row>
    <row r="19" spans="1:13" ht="51" x14ac:dyDescent="0.2">
      <c r="A19" s="25">
        <v>4</v>
      </c>
      <c r="B19" s="38" t="s">
        <v>40</v>
      </c>
      <c r="C19" s="38" t="s">
        <v>41</v>
      </c>
      <c r="D19" s="9"/>
      <c r="E19" s="26"/>
      <c r="F19" s="27"/>
      <c r="G19" s="41" t="s">
        <v>29</v>
      </c>
      <c r="H19" s="40">
        <v>10</v>
      </c>
      <c r="I19" s="28"/>
      <c r="J19" s="28">
        <f t="shared" si="0"/>
        <v>0</v>
      </c>
      <c r="K19" s="28">
        <f t="shared" si="1"/>
        <v>0</v>
      </c>
      <c r="L19" s="8">
        <f t="shared" si="2"/>
        <v>0</v>
      </c>
      <c r="M19" s="16"/>
    </row>
    <row r="20" spans="1:13" ht="51" x14ac:dyDescent="0.2">
      <c r="A20" s="25">
        <v>5</v>
      </c>
      <c r="B20" s="38" t="s">
        <v>42</v>
      </c>
      <c r="C20" s="38" t="s">
        <v>43</v>
      </c>
      <c r="D20" s="9"/>
      <c r="E20" s="26"/>
      <c r="F20" s="27"/>
      <c r="G20" s="41" t="s">
        <v>29</v>
      </c>
      <c r="H20" s="40">
        <v>3</v>
      </c>
      <c r="I20" s="28"/>
      <c r="J20" s="28">
        <f t="shared" si="0"/>
        <v>0</v>
      </c>
      <c r="K20" s="28">
        <f t="shared" si="1"/>
        <v>0</v>
      </c>
      <c r="L20" s="8">
        <f t="shared" si="2"/>
        <v>0</v>
      </c>
      <c r="M20" s="16"/>
    </row>
    <row r="21" spans="1:13" ht="38.25" x14ac:dyDescent="0.2">
      <c r="A21" s="25">
        <v>6</v>
      </c>
      <c r="B21" s="38" t="s">
        <v>44</v>
      </c>
      <c r="C21" s="38" t="s">
        <v>45</v>
      </c>
      <c r="D21" s="9"/>
      <c r="E21" s="26"/>
      <c r="F21" s="27"/>
      <c r="G21" s="41" t="s">
        <v>29</v>
      </c>
      <c r="H21" s="40">
        <v>5</v>
      </c>
      <c r="I21" s="28"/>
      <c r="J21" s="28">
        <f t="shared" si="0"/>
        <v>0</v>
      </c>
      <c r="K21" s="28">
        <f t="shared" si="1"/>
        <v>0</v>
      </c>
      <c r="L21" s="8">
        <f t="shared" si="2"/>
        <v>0</v>
      </c>
      <c r="M21" s="16"/>
    </row>
    <row r="22" spans="1:13" ht="38.25" x14ac:dyDescent="0.2">
      <c r="A22" s="25">
        <v>7</v>
      </c>
      <c r="B22" s="38" t="s">
        <v>46</v>
      </c>
      <c r="C22" s="38" t="s">
        <v>47</v>
      </c>
      <c r="D22" s="9"/>
      <c r="E22" s="26"/>
      <c r="F22" s="27"/>
      <c r="G22" s="41" t="s">
        <v>29</v>
      </c>
      <c r="H22" s="40">
        <v>25</v>
      </c>
      <c r="I22" s="28"/>
      <c r="J22" s="28">
        <f t="shared" si="0"/>
        <v>0</v>
      </c>
      <c r="K22" s="28">
        <f t="shared" si="1"/>
        <v>0</v>
      </c>
      <c r="L22" s="8">
        <f t="shared" si="2"/>
        <v>0</v>
      </c>
      <c r="M22" s="16"/>
    </row>
    <row r="23" spans="1:13" ht="38.25" x14ac:dyDescent="0.2">
      <c r="A23" s="25">
        <v>8</v>
      </c>
      <c r="B23" s="38" t="s">
        <v>48</v>
      </c>
      <c r="C23" s="38" t="s">
        <v>49</v>
      </c>
      <c r="D23" s="9"/>
      <c r="E23" s="26"/>
      <c r="F23" s="27"/>
      <c r="G23" s="41" t="s">
        <v>29</v>
      </c>
      <c r="H23" s="40">
        <v>1</v>
      </c>
      <c r="I23" s="28"/>
      <c r="J23" s="28">
        <f t="shared" si="0"/>
        <v>0</v>
      </c>
      <c r="K23" s="28">
        <f t="shared" si="1"/>
        <v>0</v>
      </c>
      <c r="L23" s="8">
        <f t="shared" si="2"/>
        <v>0</v>
      </c>
      <c r="M23" s="16"/>
    </row>
    <row r="24" spans="1:13" ht="51" x14ac:dyDescent="0.2">
      <c r="A24" s="25">
        <v>9</v>
      </c>
      <c r="B24" s="38" t="s">
        <v>50</v>
      </c>
      <c r="C24" s="38" t="s">
        <v>51</v>
      </c>
      <c r="D24" s="9"/>
      <c r="E24" s="26"/>
      <c r="F24" s="27"/>
      <c r="G24" s="41" t="s">
        <v>29</v>
      </c>
      <c r="H24" s="40">
        <v>1</v>
      </c>
      <c r="I24" s="28"/>
      <c r="J24" s="28">
        <f t="shared" si="0"/>
        <v>0</v>
      </c>
      <c r="K24" s="28">
        <f t="shared" si="1"/>
        <v>0</v>
      </c>
      <c r="L24" s="8">
        <f t="shared" si="2"/>
        <v>0</v>
      </c>
      <c r="M24" s="16"/>
    </row>
    <row r="25" spans="1:13" ht="51" x14ac:dyDescent="0.2">
      <c r="A25" s="25">
        <v>10</v>
      </c>
      <c r="B25" s="38" t="s">
        <v>52</v>
      </c>
      <c r="C25" s="38" t="s">
        <v>53</v>
      </c>
      <c r="D25" s="9"/>
      <c r="E25" s="26"/>
      <c r="F25" s="27"/>
      <c r="G25" s="41" t="s">
        <v>29</v>
      </c>
      <c r="H25" s="40">
        <v>1</v>
      </c>
      <c r="I25" s="28"/>
      <c r="J25" s="28">
        <f t="shared" si="0"/>
        <v>0</v>
      </c>
      <c r="K25" s="28">
        <f t="shared" si="1"/>
        <v>0</v>
      </c>
      <c r="L25" s="8">
        <f t="shared" si="2"/>
        <v>0</v>
      </c>
      <c r="M25" s="16"/>
    </row>
    <row r="26" spans="1:13" ht="51" x14ac:dyDescent="0.2">
      <c r="A26" s="25">
        <v>11</v>
      </c>
      <c r="B26" s="38" t="s">
        <v>54</v>
      </c>
      <c r="C26" s="38" t="s">
        <v>55</v>
      </c>
      <c r="D26" s="9"/>
      <c r="E26" s="26"/>
      <c r="F26" s="27"/>
      <c r="G26" s="41" t="s">
        <v>29</v>
      </c>
      <c r="H26" s="40">
        <v>1</v>
      </c>
      <c r="I26" s="28"/>
      <c r="J26" s="28">
        <f t="shared" si="0"/>
        <v>0</v>
      </c>
      <c r="K26" s="28">
        <f t="shared" si="1"/>
        <v>0</v>
      </c>
      <c r="L26" s="8">
        <f t="shared" si="2"/>
        <v>0</v>
      </c>
      <c r="M26" s="16"/>
    </row>
    <row r="27" spans="1:13" ht="51" x14ac:dyDescent="0.2">
      <c r="A27" s="25">
        <v>12</v>
      </c>
      <c r="B27" s="38" t="s">
        <v>56</v>
      </c>
      <c r="C27" s="38" t="s">
        <v>57</v>
      </c>
      <c r="D27" s="9"/>
      <c r="E27" s="26"/>
      <c r="F27" s="27"/>
      <c r="G27" s="41" t="s">
        <v>29</v>
      </c>
      <c r="H27" s="40">
        <v>1</v>
      </c>
      <c r="I27" s="28"/>
      <c r="J27" s="28">
        <f t="shared" si="0"/>
        <v>0</v>
      </c>
      <c r="K27" s="28">
        <f t="shared" si="1"/>
        <v>0</v>
      </c>
      <c r="L27" s="8">
        <f t="shared" si="2"/>
        <v>0</v>
      </c>
      <c r="M27" s="16"/>
    </row>
    <row r="28" spans="1:13" ht="25.5" x14ac:dyDescent="0.2">
      <c r="A28" s="25">
        <v>13</v>
      </c>
      <c r="B28" s="38" t="s">
        <v>58</v>
      </c>
      <c r="C28" s="38" t="s">
        <v>59</v>
      </c>
      <c r="D28" s="9"/>
      <c r="E28" s="26"/>
      <c r="F28" s="27"/>
      <c r="G28" s="41" t="s">
        <v>29</v>
      </c>
      <c r="H28" s="40">
        <v>10</v>
      </c>
      <c r="I28" s="28"/>
      <c r="J28" s="28">
        <f t="shared" si="0"/>
        <v>0</v>
      </c>
      <c r="K28" s="28">
        <f t="shared" si="1"/>
        <v>0</v>
      </c>
      <c r="L28" s="8">
        <f t="shared" si="2"/>
        <v>0</v>
      </c>
      <c r="M28" s="16"/>
    </row>
    <row r="29" spans="1:13" ht="38.25" x14ac:dyDescent="0.2">
      <c r="A29" s="25">
        <v>14</v>
      </c>
      <c r="B29" s="38" t="s">
        <v>60</v>
      </c>
      <c r="C29" s="38" t="s">
        <v>61</v>
      </c>
      <c r="D29" s="9"/>
      <c r="E29" s="26"/>
      <c r="F29" s="27"/>
      <c r="G29" s="41" t="s">
        <v>29</v>
      </c>
      <c r="H29" s="40">
        <v>10</v>
      </c>
      <c r="I29" s="28"/>
      <c r="J29" s="28">
        <f t="shared" si="0"/>
        <v>0</v>
      </c>
      <c r="K29" s="28">
        <f t="shared" si="1"/>
        <v>0</v>
      </c>
      <c r="L29" s="8">
        <f t="shared" si="2"/>
        <v>0</v>
      </c>
      <c r="M29" s="16"/>
    </row>
    <row r="30" spans="1:13" ht="38.25" x14ac:dyDescent="0.2">
      <c r="A30" s="25">
        <v>15</v>
      </c>
      <c r="B30" s="38" t="s">
        <v>62</v>
      </c>
      <c r="C30" s="38" t="s">
        <v>63</v>
      </c>
      <c r="D30" s="9"/>
      <c r="E30" s="26"/>
      <c r="F30" s="27"/>
      <c r="G30" s="41" t="s">
        <v>29</v>
      </c>
      <c r="H30" s="40">
        <v>10</v>
      </c>
      <c r="I30" s="28"/>
      <c r="J30" s="28">
        <f t="shared" si="0"/>
        <v>0</v>
      </c>
      <c r="K30" s="28">
        <f t="shared" si="1"/>
        <v>0</v>
      </c>
      <c r="L30" s="8">
        <f t="shared" si="2"/>
        <v>0</v>
      </c>
      <c r="M30" s="16"/>
    </row>
    <row r="31" spans="1:13" ht="38.25" x14ac:dyDescent="0.2">
      <c r="A31" s="25">
        <v>16</v>
      </c>
      <c r="B31" s="38" t="s">
        <v>64</v>
      </c>
      <c r="C31" s="38" t="s">
        <v>65</v>
      </c>
      <c r="D31" s="9"/>
      <c r="E31" s="26"/>
      <c r="F31" s="27"/>
      <c r="G31" s="41" t="s">
        <v>29</v>
      </c>
      <c r="H31" s="40">
        <v>70</v>
      </c>
      <c r="I31" s="28"/>
      <c r="J31" s="28">
        <f t="shared" si="0"/>
        <v>0</v>
      </c>
      <c r="K31" s="28">
        <f t="shared" si="1"/>
        <v>0</v>
      </c>
      <c r="L31" s="8">
        <f t="shared" si="2"/>
        <v>0</v>
      </c>
      <c r="M31" s="16"/>
    </row>
    <row r="32" spans="1:13" ht="38.25" x14ac:dyDescent="0.2">
      <c r="A32" s="25">
        <v>17</v>
      </c>
      <c r="B32" s="38" t="s">
        <v>66</v>
      </c>
      <c r="C32" s="38" t="s">
        <v>67</v>
      </c>
      <c r="D32" s="9"/>
      <c r="E32" s="26"/>
      <c r="F32" s="27"/>
      <c r="G32" s="41" t="s">
        <v>29</v>
      </c>
      <c r="H32" s="40">
        <v>6</v>
      </c>
      <c r="I32" s="28"/>
      <c r="J32" s="28">
        <f t="shared" si="0"/>
        <v>0</v>
      </c>
      <c r="K32" s="28">
        <f t="shared" si="1"/>
        <v>0</v>
      </c>
      <c r="L32" s="8">
        <f t="shared" si="2"/>
        <v>0</v>
      </c>
      <c r="M32" s="16"/>
    </row>
    <row r="33" spans="1:13" ht="38.25" x14ac:dyDescent="0.2">
      <c r="A33" s="25">
        <v>18</v>
      </c>
      <c r="B33" s="38" t="s">
        <v>68</v>
      </c>
      <c r="C33" s="38" t="s">
        <v>69</v>
      </c>
      <c r="D33" s="9"/>
      <c r="E33" s="26"/>
      <c r="F33" s="27"/>
      <c r="G33" s="41" t="s">
        <v>29</v>
      </c>
      <c r="H33" s="40">
        <v>1</v>
      </c>
      <c r="I33" s="28"/>
      <c r="J33" s="28">
        <f t="shared" si="0"/>
        <v>0</v>
      </c>
      <c r="K33" s="28">
        <f t="shared" si="1"/>
        <v>0</v>
      </c>
      <c r="L33" s="8">
        <f t="shared" si="2"/>
        <v>0</v>
      </c>
      <c r="M33" s="16"/>
    </row>
    <row r="34" spans="1:13" ht="25.5" x14ac:dyDescent="0.2">
      <c r="A34" s="25">
        <v>19</v>
      </c>
      <c r="B34" s="38" t="s">
        <v>70</v>
      </c>
      <c r="C34" s="38" t="s">
        <v>71</v>
      </c>
      <c r="D34" s="9"/>
      <c r="E34" s="26"/>
      <c r="F34" s="27"/>
      <c r="G34" s="41" t="s">
        <v>109</v>
      </c>
      <c r="H34" s="40">
        <v>2</v>
      </c>
      <c r="I34" s="28"/>
      <c r="J34" s="28">
        <f t="shared" si="0"/>
        <v>0</v>
      </c>
      <c r="K34" s="28">
        <f t="shared" si="1"/>
        <v>0</v>
      </c>
      <c r="L34" s="8">
        <f t="shared" si="2"/>
        <v>0</v>
      </c>
      <c r="M34" s="16"/>
    </row>
    <row r="35" spans="1:13" ht="25.5" x14ac:dyDescent="0.2">
      <c r="A35" s="25">
        <v>20</v>
      </c>
      <c r="B35" s="38" t="s">
        <v>72</v>
      </c>
      <c r="C35" s="38" t="s">
        <v>73</v>
      </c>
      <c r="D35" s="9"/>
      <c r="E35" s="26"/>
      <c r="F35" s="27"/>
      <c r="G35" s="41" t="s">
        <v>109</v>
      </c>
      <c r="H35" s="40">
        <v>2</v>
      </c>
      <c r="I35" s="28"/>
      <c r="J35" s="28">
        <f t="shared" si="0"/>
        <v>0</v>
      </c>
      <c r="K35" s="28">
        <f t="shared" si="1"/>
        <v>0</v>
      </c>
      <c r="L35" s="8">
        <f t="shared" si="2"/>
        <v>0</v>
      </c>
      <c r="M35" s="16"/>
    </row>
    <row r="36" spans="1:13" ht="25.5" x14ac:dyDescent="0.2">
      <c r="A36" s="25">
        <v>21</v>
      </c>
      <c r="B36" s="38" t="s">
        <v>74</v>
      </c>
      <c r="C36" s="38" t="s">
        <v>75</v>
      </c>
      <c r="D36" s="9"/>
      <c r="E36" s="26"/>
      <c r="F36" s="27"/>
      <c r="G36" s="41" t="s">
        <v>29</v>
      </c>
      <c r="H36" s="40">
        <v>10</v>
      </c>
      <c r="I36" s="28"/>
      <c r="J36" s="28">
        <f t="shared" si="0"/>
        <v>0</v>
      </c>
      <c r="K36" s="28">
        <f t="shared" si="1"/>
        <v>0</v>
      </c>
      <c r="L36" s="8">
        <f t="shared" si="2"/>
        <v>0</v>
      </c>
      <c r="M36" s="16"/>
    </row>
    <row r="37" spans="1:13" ht="25.5" x14ac:dyDescent="0.2">
      <c r="A37" s="25">
        <v>22</v>
      </c>
      <c r="B37" s="38" t="s">
        <v>76</v>
      </c>
      <c r="C37" s="38" t="s">
        <v>77</v>
      </c>
      <c r="D37" s="9"/>
      <c r="E37" s="26"/>
      <c r="F37" s="27"/>
      <c r="G37" s="41" t="s">
        <v>29</v>
      </c>
      <c r="H37" s="40">
        <v>5</v>
      </c>
      <c r="I37" s="28"/>
      <c r="J37" s="28">
        <f t="shared" si="0"/>
        <v>0</v>
      </c>
      <c r="K37" s="28">
        <f t="shared" si="1"/>
        <v>0</v>
      </c>
      <c r="L37" s="8">
        <f t="shared" si="2"/>
        <v>0</v>
      </c>
      <c r="M37" s="16"/>
    </row>
    <row r="38" spans="1:13" ht="25.5" x14ac:dyDescent="0.2">
      <c r="A38" s="25">
        <v>23</v>
      </c>
      <c r="B38" s="38" t="s">
        <v>78</v>
      </c>
      <c r="C38" s="38" t="s">
        <v>79</v>
      </c>
      <c r="D38" s="9"/>
      <c r="E38" s="26"/>
      <c r="F38" s="27"/>
      <c r="G38" s="41" t="s">
        <v>29</v>
      </c>
      <c r="H38" s="40">
        <v>5</v>
      </c>
      <c r="I38" s="28"/>
      <c r="J38" s="28">
        <f t="shared" si="0"/>
        <v>0</v>
      </c>
      <c r="K38" s="28">
        <f t="shared" si="1"/>
        <v>0</v>
      </c>
      <c r="L38" s="8">
        <f t="shared" si="2"/>
        <v>0</v>
      </c>
      <c r="M38" s="16"/>
    </row>
    <row r="39" spans="1:13" ht="25.5" x14ac:dyDescent="0.2">
      <c r="A39" s="25">
        <v>24</v>
      </c>
      <c r="B39" s="38" t="s">
        <v>80</v>
      </c>
      <c r="C39" s="38" t="s">
        <v>81</v>
      </c>
      <c r="D39" s="9"/>
      <c r="E39" s="26"/>
      <c r="F39" s="27"/>
      <c r="G39" s="41" t="s">
        <v>29</v>
      </c>
      <c r="H39" s="40">
        <v>5</v>
      </c>
      <c r="I39" s="28"/>
      <c r="J39" s="28">
        <f t="shared" si="0"/>
        <v>0</v>
      </c>
      <c r="K39" s="28">
        <f t="shared" si="1"/>
        <v>0</v>
      </c>
      <c r="L39" s="8">
        <f t="shared" si="2"/>
        <v>0</v>
      </c>
      <c r="M39" s="16"/>
    </row>
    <row r="40" spans="1:13" ht="25.5" x14ac:dyDescent="0.2">
      <c r="A40" s="25">
        <v>25</v>
      </c>
      <c r="B40" s="38" t="s">
        <v>82</v>
      </c>
      <c r="C40" s="38" t="s">
        <v>83</v>
      </c>
      <c r="D40" s="9"/>
      <c r="E40" s="26"/>
      <c r="F40" s="27"/>
      <c r="G40" s="41" t="s">
        <v>29</v>
      </c>
      <c r="H40" s="40">
        <v>5</v>
      </c>
      <c r="I40" s="28"/>
      <c r="J40" s="28">
        <f t="shared" si="0"/>
        <v>0</v>
      </c>
      <c r="K40" s="28">
        <f t="shared" si="1"/>
        <v>0</v>
      </c>
      <c r="L40" s="8">
        <f t="shared" si="2"/>
        <v>0</v>
      </c>
      <c r="M40" s="16"/>
    </row>
    <row r="41" spans="1:13" ht="12.75" x14ac:dyDescent="0.2">
      <c r="A41" s="25">
        <v>26</v>
      </c>
      <c r="B41" s="38" t="s">
        <v>84</v>
      </c>
      <c r="C41" s="38" t="s">
        <v>85</v>
      </c>
      <c r="D41" s="9"/>
      <c r="E41" s="26"/>
      <c r="F41" s="27"/>
      <c r="G41" s="41" t="s">
        <v>29</v>
      </c>
      <c r="H41" s="40">
        <v>10</v>
      </c>
      <c r="I41" s="28"/>
      <c r="J41" s="28">
        <f t="shared" si="0"/>
        <v>0</v>
      </c>
      <c r="K41" s="28">
        <f t="shared" si="1"/>
        <v>0</v>
      </c>
      <c r="L41" s="8">
        <f t="shared" si="2"/>
        <v>0</v>
      </c>
      <c r="M41" s="16"/>
    </row>
    <row r="42" spans="1:13" ht="38.25" x14ac:dyDescent="0.2">
      <c r="A42" s="25">
        <v>27</v>
      </c>
      <c r="B42" s="38" t="s">
        <v>86</v>
      </c>
      <c r="C42" s="38" t="s">
        <v>87</v>
      </c>
      <c r="D42" s="9"/>
      <c r="E42" s="26"/>
      <c r="F42" s="27"/>
      <c r="G42" s="41" t="s">
        <v>29</v>
      </c>
      <c r="H42" s="40">
        <v>10</v>
      </c>
      <c r="I42" s="28"/>
      <c r="J42" s="28">
        <f t="shared" si="0"/>
        <v>0</v>
      </c>
      <c r="K42" s="28">
        <f t="shared" si="1"/>
        <v>0</v>
      </c>
      <c r="L42" s="8">
        <f t="shared" si="2"/>
        <v>0</v>
      </c>
      <c r="M42" s="16"/>
    </row>
    <row r="43" spans="1:13" ht="25.5" x14ac:dyDescent="0.2">
      <c r="A43" s="25">
        <v>28</v>
      </c>
      <c r="B43" s="38" t="s">
        <v>88</v>
      </c>
      <c r="C43" s="38" t="s">
        <v>89</v>
      </c>
      <c r="D43" s="9"/>
      <c r="E43" s="26"/>
      <c r="F43" s="27"/>
      <c r="G43" s="41" t="s">
        <v>29</v>
      </c>
      <c r="H43" s="40">
        <v>10</v>
      </c>
      <c r="I43" s="28"/>
      <c r="J43" s="28">
        <f t="shared" si="0"/>
        <v>0</v>
      </c>
      <c r="K43" s="28">
        <f t="shared" si="1"/>
        <v>0</v>
      </c>
      <c r="L43" s="8">
        <f t="shared" si="2"/>
        <v>0</v>
      </c>
      <c r="M43" s="16"/>
    </row>
    <row r="44" spans="1:13" ht="51" x14ac:dyDescent="0.2">
      <c r="A44" s="25">
        <v>29</v>
      </c>
      <c r="B44" s="38" t="s">
        <v>90</v>
      </c>
      <c r="C44" s="38" t="s">
        <v>91</v>
      </c>
      <c r="D44" s="9"/>
      <c r="E44" s="26"/>
      <c r="F44" s="27"/>
      <c r="G44" s="41" t="s">
        <v>29</v>
      </c>
      <c r="H44" s="40">
        <v>1</v>
      </c>
      <c r="I44" s="28"/>
      <c r="J44" s="28">
        <f t="shared" si="0"/>
        <v>0</v>
      </c>
      <c r="K44" s="28">
        <f t="shared" si="1"/>
        <v>0</v>
      </c>
      <c r="L44" s="8">
        <f t="shared" si="2"/>
        <v>0</v>
      </c>
      <c r="M44" s="16"/>
    </row>
    <row r="45" spans="1:13" ht="25.5" x14ac:dyDescent="0.2">
      <c r="A45" s="25">
        <v>30</v>
      </c>
      <c r="B45" s="38" t="s">
        <v>92</v>
      </c>
      <c r="C45" s="39" t="s">
        <v>93</v>
      </c>
      <c r="D45" s="9"/>
      <c r="E45" s="26"/>
      <c r="F45" s="27"/>
      <c r="G45" s="41" t="s">
        <v>109</v>
      </c>
      <c r="H45" s="40">
        <v>10</v>
      </c>
      <c r="I45" s="28"/>
      <c r="J45" s="28">
        <f t="shared" si="0"/>
        <v>0</v>
      </c>
      <c r="K45" s="28">
        <f t="shared" si="1"/>
        <v>0</v>
      </c>
      <c r="L45" s="8">
        <f t="shared" si="2"/>
        <v>0</v>
      </c>
      <c r="M45" s="16"/>
    </row>
    <row r="46" spans="1:13" ht="25.5" x14ac:dyDescent="0.2">
      <c r="A46" s="25">
        <v>31</v>
      </c>
      <c r="B46" s="38" t="s">
        <v>94</v>
      </c>
      <c r="C46" s="39" t="s">
        <v>95</v>
      </c>
      <c r="D46" s="9"/>
      <c r="E46" s="26"/>
      <c r="F46" s="27"/>
      <c r="G46" s="41" t="s">
        <v>109</v>
      </c>
      <c r="H46" s="40">
        <v>10</v>
      </c>
      <c r="I46" s="28"/>
      <c r="J46" s="28">
        <f t="shared" si="0"/>
        <v>0</v>
      </c>
      <c r="K46" s="28">
        <f t="shared" si="1"/>
        <v>0</v>
      </c>
      <c r="L46" s="8">
        <f t="shared" si="2"/>
        <v>0</v>
      </c>
      <c r="M46" s="16"/>
    </row>
    <row r="47" spans="1:13" ht="25.5" x14ac:dyDescent="0.2">
      <c r="A47" s="25">
        <v>32</v>
      </c>
      <c r="B47" s="38" t="s">
        <v>96</v>
      </c>
      <c r="C47" s="38" t="s">
        <v>97</v>
      </c>
      <c r="D47" s="9"/>
      <c r="E47" s="26"/>
      <c r="F47" s="27"/>
      <c r="G47" s="41" t="s">
        <v>29</v>
      </c>
      <c r="H47" s="40">
        <v>4</v>
      </c>
      <c r="I47" s="28"/>
      <c r="J47" s="28">
        <f t="shared" si="0"/>
        <v>0</v>
      </c>
      <c r="K47" s="28">
        <f t="shared" si="1"/>
        <v>0</v>
      </c>
      <c r="L47" s="8">
        <f t="shared" si="2"/>
        <v>0</v>
      </c>
      <c r="M47" s="16"/>
    </row>
    <row r="48" spans="1:13" ht="25.5" x14ac:dyDescent="0.2">
      <c r="A48" s="25">
        <v>33</v>
      </c>
      <c r="B48" s="38" t="s">
        <v>98</v>
      </c>
      <c r="C48" s="38" t="s">
        <v>99</v>
      </c>
      <c r="D48" s="9"/>
      <c r="E48" s="26"/>
      <c r="F48" s="27"/>
      <c r="G48" s="41" t="s">
        <v>29</v>
      </c>
      <c r="H48" s="40">
        <v>1</v>
      </c>
      <c r="I48" s="28"/>
      <c r="J48" s="28">
        <f t="shared" si="0"/>
        <v>0</v>
      </c>
      <c r="K48" s="28">
        <f t="shared" si="1"/>
        <v>0</v>
      </c>
      <c r="L48" s="8">
        <f t="shared" si="2"/>
        <v>0</v>
      </c>
      <c r="M48" s="16"/>
    </row>
    <row r="49" spans="1:13" ht="38.25" x14ac:dyDescent="0.2">
      <c r="A49" s="25">
        <v>34</v>
      </c>
      <c r="B49" s="38" t="s">
        <v>100</v>
      </c>
      <c r="C49" s="38" t="s">
        <v>101</v>
      </c>
      <c r="D49" s="9"/>
      <c r="E49" s="26"/>
      <c r="F49" s="27"/>
      <c r="G49" s="41" t="s">
        <v>29</v>
      </c>
      <c r="H49" s="40">
        <v>1</v>
      </c>
      <c r="I49" s="28"/>
      <c r="J49" s="28">
        <f t="shared" si="0"/>
        <v>0</v>
      </c>
      <c r="K49" s="28">
        <f t="shared" si="1"/>
        <v>0</v>
      </c>
      <c r="L49" s="8">
        <f t="shared" si="2"/>
        <v>0</v>
      </c>
      <c r="M49" s="16"/>
    </row>
    <row r="50" spans="1:13" ht="38.25" x14ac:dyDescent="0.2">
      <c r="A50" s="25">
        <v>35</v>
      </c>
      <c r="B50" s="38" t="s">
        <v>102</v>
      </c>
      <c r="C50" s="38" t="s">
        <v>103</v>
      </c>
      <c r="D50" s="9"/>
      <c r="E50" s="26"/>
      <c r="F50" s="27"/>
      <c r="G50" s="41" t="s">
        <v>29</v>
      </c>
      <c r="H50" s="40">
        <v>1</v>
      </c>
      <c r="I50" s="28"/>
      <c r="J50" s="28">
        <f t="shared" si="0"/>
        <v>0</v>
      </c>
      <c r="K50" s="28">
        <f t="shared" si="1"/>
        <v>0</v>
      </c>
      <c r="L50" s="8">
        <f t="shared" si="2"/>
        <v>0</v>
      </c>
      <c r="M50" s="16"/>
    </row>
    <row r="51" spans="1:13" ht="38.25" x14ac:dyDescent="0.2">
      <c r="A51" s="25">
        <v>36</v>
      </c>
      <c r="B51" s="38" t="s">
        <v>104</v>
      </c>
      <c r="C51" s="38" t="s">
        <v>105</v>
      </c>
      <c r="D51" s="9"/>
      <c r="E51" s="26"/>
      <c r="F51" s="27"/>
      <c r="G51" s="41" t="s">
        <v>29</v>
      </c>
      <c r="H51" s="40">
        <v>1</v>
      </c>
      <c r="I51" s="28"/>
      <c r="J51" s="28">
        <f t="shared" si="0"/>
        <v>0</v>
      </c>
      <c r="K51" s="28">
        <f t="shared" si="1"/>
        <v>0</v>
      </c>
      <c r="L51" s="8">
        <f t="shared" si="2"/>
        <v>0</v>
      </c>
      <c r="M51" s="16"/>
    </row>
    <row r="52" spans="1:13" ht="15" customHeight="1" x14ac:dyDescent="0.2">
      <c r="A52" s="34" t="s">
        <v>16</v>
      </c>
      <c r="B52" s="34"/>
      <c r="C52" s="34"/>
      <c r="D52" s="34"/>
      <c r="E52" s="34"/>
      <c r="F52" s="34"/>
      <c r="G52" s="20"/>
      <c r="H52" s="20"/>
      <c r="I52" s="20"/>
      <c r="J52" s="20"/>
      <c r="K52" s="20"/>
      <c r="L52" s="20"/>
      <c r="M52" s="17"/>
    </row>
    <row r="53" spans="1:13" ht="15" customHeight="1" x14ac:dyDescent="0.2">
      <c r="A53" s="35" t="s">
        <v>17</v>
      </c>
      <c r="B53" s="35"/>
      <c r="C53" s="35"/>
      <c r="D53" s="36"/>
      <c r="E53" s="35"/>
      <c r="F53" s="35"/>
      <c r="G53" s="5" t="s">
        <v>18</v>
      </c>
      <c r="H53" s="42">
        <f>SUM(H16:H52)</f>
        <v>288</v>
      </c>
      <c r="I53" s="5" t="s">
        <v>18</v>
      </c>
      <c r="J53" s="19">
        <f>SUM(J16:J51)</f>
        <v>0</v>
      </c>
      <c r="K53" s="19">
        <f>SUM(K16:K51)</f>
        <v>0</v>
      </c>
      <c r="L53" s="6">
        <f>SUM(L16:L51)</f>
        <v>0</v>
      </c>
      <c r="M53" s="18"/>
    </row>
    <row r="54" spans="1:13" ht="10.5" customHeight="1" x14ac:dyDescent="0.2"/>
    <row r="55" spans="1:13" ht="15" customHeight="1" x14ac:dyDescent="0.25">
      <c r="A55" s="30" t="s">
        <v>19</v>
      </c>
      <c r="B55" s="30"/>
      <c r="C55" s="30"/>
      <c r="D55" s="30"/>
      <c r="E55" s="30"/>
      <c r="F55" s="7"/>
    </row>
    <row r="56" spans="1:13" ht="15" customHeight="1" x14ac:dyDescent="0.2">
      <c r="A56" s="31" t="s">
        <v>34</v>
      </c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11"/>
    </row>
    <row r="57" spans="1:13" ht="28.5" customHeight="1" x14ac:dyDescent="0.25">
      <c r="A57" s="29" t="s">
        <v>20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10"/>
    </row>
    <row r="58" spans="1:13" ht="18.75" customHeight="1" x14ac:dyDescent="0.2">
      <c r="A58" s="37" t="s">
        <v>108</v>
      </c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14"/>
    </row>
    <row r="59" spans="1:13" ht="18.75" customHeight="1" x14ac:dyDescent="0.25">
      <c r="A59" s="29" t="s">
        <v>21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10"/>
    </row>
    <row r="60" spans="1:13" ht="18.75" customHeight="1" x14ac:dyDescent="0.25">
      <c r="A60" s="29" t="s">
        <v>22</v>
      </c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10"/>
    </row>
    <row r="61" spans="1:13" ht="10.5" customHeight="1" x14ac:dyDescent="0.2"/>
    <row r="62" spans="1:13" ht="10.5" customHeight="1" x14ac:dyDescent="0.2"/>
    <row r="63" spans="1:13" ht="10.5" customHeight="1" x14ac:dyDescent="0.2"/>
    <row r="64" spans="1:13" ht="10.5" customHeight="1" x14ac:dyDescent="0.2">
      <c r="B64" s="1" t="s">
        <v>23</v>
      </c>
      <c r="G64" s="1" t="s">
        <v>24</v>
      </c>
    </row>
    <row r="65" spans="2:7" ht="15" customHeight="1" x14ac:dyDescent="0.25">
      <c r="B65" s="3" t="s">
        <v>25</v>
      </c>
      <c r="G65" s="3" t="s">
        <v>26</v>
      </c>
    </row>
    <row r="66" spans="2:7" ht="15" customHeight="1" x14ac:dyDescent="0.25">
      <c r="B66" s="3" t="s">
        <v>27</v>
      </c>
    </row>
    <row r="67" spans="2:7" ht="15" customHeight="1" x14ac:dyDescent="0.25">
      <c r="B67" s="3"/>
    </row>
    <row r="68" spans="2:7" ht="15" customHeight="1" x14ac:dyDescent="0.25">
      <c r="G68" s="3" t="s">
        <v>28</v>
      </c>
    </row>
  </sheetData>
  <mergeCells count="10">
    <mergeCell ref="A4:L4"/>
    <mergeCell ref="A14:L14"/>
    <mergeCell ref="A52:F52"/>
    <mergeCell ref="A53:F53"/>
    <mergeCell ref="A58:L58"/>
    <mergeCell ref="A59:L59"/>
    <mergeCell ref="A60:L60"/>
    <mergeCell ref="A55:E55"/>
    <mergeCell ref="A56:L56"/>
    <mergeCell ref="A57:L57"/>
  </mergeCells>
  <pageMargins left="0.39374999999999999" right="0" top="0" bottom="0" header="0.511811023622047" footer="0.511811023622047"/>
  <pageSetup paperSize="9" scale="55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Нугуманова Людмила Ивановна</dc:creator>
  <dc:description/>
  <cp:lastModifiedBy>Нугуманова Людмила Ивановна</cp:lastModifiedBy>
  <cp:revision>2</cp:revision>
  <cp:lastPrinted>2026-04-21T06:57:21Z</cp:lastPrinted>
  <dcterms:created xsi:type="dcterms:W3CDTF">2023-03-01T01:07:20Z</dcterms:created>
  <dcterms:modified xsi:type="dcterms:W3CDTF">2026-05-26T01:17:37Z</dcterms:modified>
  <dc:language>ru-RU</dc:language>
</cp:coreProperties>
</file>