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false" localSheetId="0" name="_xlnm.Print_Area" vbProcedure="false">'Комм. предл. (Структура НМЦ)'!$A$1:$Z$33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<sst xmlns="http://schemas.openxmlformats.org/spreadsheetml/2006/main" count="62" uniqueCount="42">
  <si>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</si>
  <si>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</si>
  <si>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</si>
  <si>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</si>
  <si>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</si>
  <si>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</si>
  <si>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</si>
  <si>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</si>
  <si>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</si>
  <si>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</si>
  <si>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</si>
  <si>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</si>
  <si>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</si>
  <si>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</si>
  <si>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</si>
  <si>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</si>
  <si>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</si>
  <si>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</si>
  <si>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</si>
  <si>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</si>
  <si>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</si>
  <si>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</si>
  <si>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</si>
  <si>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</si>
  <si>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Демонтажные, строительно-монтажные работы</t>
  </si>
  <si>
    <t xml:space="preserve">Национальный режим предоставляется.</t>
  </si>
  <si>
    <t xml:space="preserve">усл.единица</t>
  </si>
  <si>
    <t xml:space="preserve">да</t>
  </si>
  <si>
    <t xml:space="preserve">Пуско-наладочные работы</t>
  </si>
  <si>
    <t xml:space="preserve">Непредвиденные затраты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</si>
  <si>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</si>
  <si>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</si>
  <si>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t xml:space="preserve">Итого без НДС 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</si>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</sst>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.0000000"/>
    <numFmt numFmtId="168" formatCode="#,##0"/>
    <numFmt numFmtId="169" formatCode="@"/>
    <numFmt numFmtId="170" formatCode="0%"/>
  </numFmts>
  <fonts count="13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i val="true"/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5"/>
  <sheetViews>
    <sheetView showFormulas="false" showGridLines="false" showRowColHeaders="true" showZeros="true" rightToLeft="false" tabSelected="true" showOutlineSymbols="true" defaultGridColor="true" view="pageBreakPreview" topLeftCell="H7" colorId="64" zoomScale="85" zoomScaleNormal="70" zoomScalePageLayoutView="85" workbookViewId="0">
      <selection pane="topLeft" activeCell="N19" activeCellId="0" sqref="N19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6.57"/>
    <col collapsed="false" customWidth="true" hidden="false" outlineLevel="0" max="21" min="20" style="1" width="28.57"/>
    <col collapsed="false" customWidth="true" hidden="false" outlineLevel="0" max="22" min="22" style="1" width="8.57"/>
    <col collapsed="false" customWidth="false" hidden="false" outlineLevel="0" max="24" min="23" style="1" width="18.57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8" min="27" style="1" width="4.57"/>
    <col collapsed="false" customWidth="false" hidden="false" outlineLevel="0" max="16384" min="29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8" t="s">
        <v>9</v>
      </c>
      <c r="F12" s="18" t="s">
        <v>10</v>
      </c>
      <c r="G12" s="18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7" t="s">
        <v>21</v>
      </c>
      <c r="Y12" s="17" t="s">
        <v>17</v>
      </c>
      <c r="Z12" s="17" t="s">
        <v>22</v>
      </c>
    </row>
    <row r="13" customFormat="false" ht="170.25" hidden="false" customHeight="true" outlineLevel="0" collapsed="false">
      <c r="B13" s="7"/>
      <c r="C13" s="19" t="n">
        <f aca="false">S13</f>
        <v>1</v>
      </c>
      <c r="D13" s="20" t="str">
        <f aca="false">T13</f>
        <v>Демонтажные, строительно-монтажные работы</v>
      </c>
      <c r="E13" s="21" t="s">
        <v>23</v>
      </c>
      <c r="F13" s="21" t="s">
        <v>23</v>
      </c>
      <c r="G13" s="21" t="s">
        <v>23</v>
      </c>
      <c r="H13" s="22" t="str">
        <f aca="false">V13</f>
        <v>усл.единица</v>
      </c>
      <c r="I13" s="19" t="str">
        <f aca="false">W13</f>
        <v>да</v>
      </c>
      <c r="J13" s="23" t="n">
        <f aca="false">X13</f>
        <v>78668662.81</v>
      </c>
      <c r="K13" s="24" t="n">
        <f aca="false">IF(I13="да",$N$16,"–")</f>
        <v>0</v>
      </c>
      <c r="L13" s="25" t="n">
        <f aca="false">IF(I13="да",J13*K13,"0,00")</f>
        <v>0</v>
      </c>
      <c r="M13" s="26" t="n">
        <f aca="false">Y13</f>
        <v>1</v>
      </c>
      <c r="N13" s="23" t="n">
        <f aca="false">L13*M13</f>
        <v>0</v>
      </c>
      <c r="O13" s="9"/>
      <c r="S13" s="27" t="n">
        <v>1</v>
      </c>
      <c r="T13" s="28" t="s">
        <v>24</v>
      </c>
      <c r="U13" s="28" t="s">
        <v>25</v>
      </c>
      <c r="V13" s="29" t="s">
        <v>26</v>
      </c>
      <c r="W13" s="27" t="s">
        <v>27</v>
      </c>
      <c r="X13" s="30" t="n">
        <v>78668662.81</v>
      </c>
      <c r="Y13" s="31" t="n">
        <v>1</v>
      </c>
      <c r="Z13" s="30" t="n">
        <f aca="false">X13*Y13</f>
        <v>78668662.81</v>
      </c>
    </row>
    <row r="14" customFormat="false" ht="24" hidden="false" customHeight="true" outlineLevel="0" collapsed="false">
      <c r="B14" s="7"/>
      <c r="C14" s="19" t="n">
        <f aca="false">S14</f>
        <v>2</v>
      </c>
      <c r="D14" s="32" t="str">
        <f aca="false">T14</f>
        <v>Пуско-наладочные работы</v>
      </c>
      <c r="E14" s="21" t="s">
        <v>23</v>
      </c>
      <c r="F14" s="21" t="s">
        <v>23</v>
      </c>
      <c r="G14" s="21" t="s">
        <v>23</v>
      </c>
      <c r="H14" s="22" t="str">
        <f aca="false">V14</f>
        <v>усл.единица</v>
      </c>
      <c r="I14" s="19" t="str">
        <f aca="false">W14</f>
        <v>да</v>
      </c>
      <c r="J14" s="23" t="n">
        <f aca="false">X14</f>
        <v>11513049.961</v>
      </c>
      <c r="K14" s="24" t="n">
        <f aca="false">IF(I14="да",$N$16,"–")</f>
        <v>0</v>
      </c>
      <c r="L14" s="25" t="n">
        <f aca="false">IF(I14="да",J14*K14,"0,00")</f>
        <v>0</v>
      </c>
      <c r="M14" s="26" t="n">
        <f aca="false">Y14</f>
        <v>1</v>
      </c>
      <c r="N14" s="23" t="n">
        <f aca="false">L14*M14</f>
        <v>0</v>
      </c>
      <c r="O14" s="9"/>
      <c r="S14" s="27" t="n">
        <v>2</v>
      </c>
      <c r="T14" s="33" t="s">
        <v>28</v>
      </c>
      <c r="U14" s="28" t="s">
        <v>25</v>
      </c>
      <c r="V14" s="29" t="s">
        <v>26</v>
      </c>
      <c r="W14" s="27" t="s">
        <v>27</v>
      </c>
      <c r="X14" s="30" t="n">
        <v>11513049.961</v>
      </c>
      <c r="Y14" s="31" t="n">
        <v>1</v>
      </c>
      <c r="Z14" s="30" t="n">
        <f aca="false">X14*Y14</f>
        <v>11513049.961</v>
      </c>
    </row>
    <row r="15" customFormat="false" ht="24" hidden="false" customHeight="true" outlineLevel="0" collapsed="false">
      <c r="B15" s="7"/>
      <c r="C15" s="19" t="n">
        <f aca="false">S15</f>
        <v>3</v>
      </c>
      <c r="D15" s="32" t="str">
        <f aca="false">T15</f>
        <v>Непредвиденные затраты</v>
      </c>
      <c r="E15" s="21" t="s">
        <v>23</v>
      </c>
      <c r="F15" s="21" t="s">
        <v>23</v>
      </c>
      <c r="G15" s="21" t="s">
        <v>23</v>
      </c>
      <c r="H15" s="22" t="str">
        <f aca="false">V15</f>
        <v>усл.единица</v>
      </c>
      <c r="I15" s="19" t="str">
        <f aca="false">W15</f>
        <v>да</v>
      </c>
      <c r="J15" s="23" t="n">
        <f aca="false">X15</f>
        <v>2705451.38</v>
      </c>
      <c r="K15" s="24" t="n">
        <f aca="false">IF(I15="да",$N$16,"–")</f>
        <v>0</v>
      </c>
      <c r="L15" s="25" t="n">
        <f aca="false">IF(I15="да",J15*K15,"0,00")</f>
        <v>0</v>
      </c>
      <c r="M15" s="26" t="n">
        <f aca="false">Y15</f>
        <v>1</v>
      </c>
      <c r="N15" s="23" t="n">
        <f aca="false">L15*M15</f>
        <v>0</v>
      </c>
      <c r="O15" s="9"/>
      <c r="S15" s="27" t="n">
        <v>3</v>
      </c>
      <c r="T15" s="33" t="s">
        <v>29</v>
      </c>
      <c r="U15" s="28" t="s">
        <v>25</v>
      </c>
      <c r="V15" s="29" t="s">
        <v>26</v>
      </c>
      <c r="W15" s="27" t="s">
        <v>27</v>
      </c>
      <c r="X15" s="30" t="n">
        <v>2705451.38</v>
      </c>
      <c r="Y15" s="31" t="n">
        <v>1</v>
      </c>
      <c r="Z15" s="30" t="n">
        <f aca="false">X15*Y15</f>
        <v>2705451.38</v>
      </c>
    </row>
    <row r="16" customFormat="false" ht="24" hidden="false" customHeight="true" outlineLevel="0" collapsed="false">
      <c r="B16" s="7"/>
      <c r="C16" s="34" t="s">
        <v>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9"/>
      <c r="S16" s="36"/>
      <c r="T16" s="36"/>
      <c r="U16" s="36"/>
      <c r="V16" s="36"/>
      <c r="W16" s="36"/>
      <c r="X16" s="36"/>
      <c r="Y16" s="36"/>
      <c r="Z16" s="36"/>
    </row>
    <row r="17" customFormat="false" ht="24" hidden="false" customHeight="true" outlineLevel="0" collapsed="false">
      <c r="B17" s="7"/>
      <c r="C17" s="34" t="s">
        <v>31</v>
      </c>
      <c r="D17" s="34"/>
      <c r="E17" s="34"/>
      <c r="F17" s="34"/>
      <c r="G17" s="34"/>
      <c r="H17" s="34"/>
      <c r="I17" s="34"/>
      <c r="J17" s="34"/>
      <c r="K17" s="34"/>
      <c r="L17" s="36" t="s">
        <v>32</v>
      </c>
      <c r="M17" s="36"/>
      <c r="N17" s="37" t="n">
        <f aca="false">SUM(N13:N15)</f>
        <v>0</v>
      </c>
      <c r="O17" s="9"/>
      <c r="S17" s="34" t="s">
        <v>33</v>
      </c>
      <c r="T17" s="34"/>
      <c r="U17" s="34"/>
      <c r="V17" s="34"/>
      <c r="W17" s="34"/>
      <c r="X17" s="36" t="s">
        <v>34</v>
      </c>
      <c r="Y17" s="36"/>
      <c r="Z17" s="37" t="n">
        <f aca="false">SUM(Z13:Z15)</f>
        <v>92887164.151</v>
      </c>
    </row>
    <row r="18" customFormat="false" ht="24" hidden="false" customHeight="true" outlineLevel="0" collapsed="false">
      <c r="B18" s="7"/>
      <c r="C18" s="34"/>
      <c r="D18" s="34"/>
      <c r="E18" s="34"/>
      <c r="F18" s="34"/>
      <c r="G18" s="34"/>
      <c r="H18" s="34"/>
      <c r="I18" s="34"/>
      <c r="J18" s="34"/>
      <c r="K18" s="34"/>
      <c r="L18" s="38" t="s">
        <v>35</v>
      </c>
      <c r="M18" s="39"/>
      <c r="N18" s="37" t="n">
        <f aca="false">N17*M18</f>
        <v>0</v>
      </c>
      <c r="O18" s="9"/>
      <c r="S18" s="34"/>
      <c r="T18" s="34"/>
      <c r="U18" s="34"/>
      <c r="V18" s="34"/>
      <c r="W18" s="34"/>
      <c r="X18" s="36" t="s">
        <v>35</v>
      </c>
      <c r="Y18" s="40" t="n">
        <v>0.22</v>
      </c>
      <c r="Z18" s="37" t="n">
        <f aca="false">Y18*Z17+0.01</f>
        <v>20435176.12322</v>
      </c>
    </row>
    <row r="19" customFormat="false" ht="24" hidden="false" customHeight="true" outlineLevel="0" collapsed="false">
      <c r="B19" s="7"/>
      <c r="C19" s="34"/>
      <c r="D19" s="34"/>
      <c r="E19" s="34"/>
      <c r="F19" s="34"/>
      <c r="G19" s="34"/>
      <c r="H19" s="34"/>
      <c r="I19" s="34"/>
      <c r="J19" s="34"/>
      <c r="K19" s="34"/>
      <c r="L19" s="36" t="s">
        <v>36</v>
      </c>
      <c r="M19" s="36"/>
      <c r="N19" s="37" t="n">
        <f aca="false">SUM(N17:N18)</f>
        <v>0</v>
      </c>
      <c r="O19" s="9"/>
      <c r="S19" s="34"/>
      <c r="T19" s="34"/>
      <c r="U19" s="34"/>
      <c r="V19" s="34"/>
      <c r="W19" s="34"/>
      <c r="X19" s="36" t="s">
        <v>36</v>
      </c>
      <c r="Y19" s="36"/>
      <c r="Z19" s="37" t="n">
        <f aca="false">SUM(Z17:Z18)</f>
        <v>113322340.27422</v>
      </c>
    </row>
    <row r="20" customFormat="false" ht="24" hidden="false" customHeight="true" outlineLevel="0" collapsed="false">
      <c r="B20" s="7"/>
      <c r="O20" s="9"/>
      <c r="S20" s="11"/>
      <c r="T20" s="11"/>
      <c r="U20" s="11"/>
      <c r="V20" s="11"/>
      <c r="W20" s="11"/>
      <c r="X20" s="11"/>
      <c r="Y20" s="11"/>
      <c r="Z20" s="11"/>
    </row>
    <row r="21" customFormat="false" ht="15.75" hidden="false" customHeight="true" outlineLevel="0" collapsed="false">
      <c r="B21" s="7"/>
      <c r="C21" s="15"/>
      <c r="D21" s="15"/>
      <c r="E21" s="15"/>
      <c r="F21" s="41"/>
      <c r="G21" s="42"/>
      <c r="H21" s="41"/>
      <c r="I21" s="41"/>
      <c r="J21" s="43"/>
      <c r="K21" s="43"/>
      <c r="L21" s="43"/>
      <c r="M21" s="43"/>
      <c r="N21" s="43"/>
      <c r="O21" s="9"/>
      <c r="S21" s="44"/>
      <c r="T21" s="44"/>
      <c r="U21" s="44"/>
      <c r="V21" s="44"/>
      <c r="W21" s="44"/>
      <c r="X21" s="44"/>
      <c r="Y21" s="44"/>
      <c r="Z21" s="44"/>
    </row>
    <row r="22" customFormat="false" ht="15.75" hidden="false" customHeight="false" outlineLevel="0" collapsed="false">
      <c r="B22" s="7"/>
      <c r="C22" s="45" t="s">
        <v>37</v>
      </c>
      <c r="D22" s="45"/>
      <c r="E22" s="45"/>
      <c r="F22" s="41"/>
      <c r="G22" s="46" t="s">
        <v>38</v>
      </c>
      <c r="H22" s="41" t="s">
        <v>39</v>
      </c>
      <c r="I22" s="41"/>
      <c r="J22" s="45" t="s">
        <v>40</v>
      </c>
      <c r="K22" s="45"/>
      <c r="L22" s="45"/>
      <c r="M22" s="45"/>
      <c r="N22" s="45"/>
      <c r="O22" s="9"/>
      <c r="S22" s="44"/>
      <c r="T22" s="44"/>
      <c r="U22" s="44"/>
      <c r="V22" s="44"/>
      <c r="W22" s="44"/>
      <c r="X22" s="44"/>
      <c r="Y22" s="44"/>
      <c r="Z22" s="44"/>
    </row>
    <row r="23" customFormat="false" ht="15.75" hidden="false" customHeight="false" outlineLevel="0" collapsed="false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  <c r="S23" s="44"/>
      <c r="T23" s="44"/>
      <c r="U23" s="44"/>
      <c r="V23" s="44"/>
      <c r="W23" s="44"/>
      <c r="X23" s="44"/>
      <c r="Y23" s="44"/>
      <c r="Z23" s="44"/>
    </row>
    <row r="24" customFormat="false" ht="15.75" hidden="false" customHeight="true" outlineLevel="0" collapsed="false">
      <c r="S24" s="44"/>
      <c r="T24" s="44"/>
      <c r="U24" s="44"/>
      <c r="V24" s="44"/>
      <c r="W24" s="44"/>
      <c r="X24" s="44"/>
      <c r="Y24" s="44"/>
      <c r="Z24" s="44"/>
    </row>
    <row r="25" customFormat="false" ht="15.75" hidden="false" customHeight="true" outlineLevel="0" collapsed="false">
      <c r="B25" s="50" t="s">
        <v>41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S25" s="44"/>
      <c r="T25" s="44"/>
      <c r="U25" s="44"/>
      <c r="V25" s="44"/>
      <c r="W25" s="44"/>
      <c r="X25" s="44"/>
      <c r="Y25" s="44"/>
      <c r="Z25" s="44"/>
    </row>
    <row r="26" customFormat="false" ht="15.75" hidden="false" customHeight="false" outlineLevel="0" collapsed="false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S26" s="44"/>
      <c r="T26" s="44"/>
      <c r="U26" s="44"/>
      <c r="V26" s="44"/>
      <c r="W26" s="44"/>
      <c r="X26" s="44"/>
      <c r="Y26" s="44"/>
      <c r="Z26" s="44"/>
    </row>
    <row r="27" customFormat="false" ht="15.75" hidden="false" customHeight="false" outlineLevel="0" collapsed="false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S27" s="44"/>
      <c r="T27" s="44"/>
      <c r="U27" s="44"/>
      <c r="V27" s="44"/>
      <c r="W27" s="44"/>
      <c r="X27" s="44"/>
      <c r="Y27" s="44"/>
      <c r="Z27" s="44"/>
    </row>
    <row r="28" customFormat="false" ht="15.75" hidden="false" customHeight="false" outlineLevel="0" collapsed="false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S28" s="44"/>
      <c r="T28" s="44"/>
      <c r="U28" s="44"/>
      <c r="V28" s="44"/>
      <c r="W28" s="44"/>
      <c r="X28" s="44"/>
      <c r="Y28" s="44"/>
      <c r="Z28" s="44"/>
    </row>
    <row r="29" customFormat="false" ht="15.75" hidden="false" customHeight="false" outlineLevel="0" collapsed="false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S29" s="44"/>
      <c r="T29" s="44"/>
      <c r="U29" s="44"/>
      <c r="V29" s="44"/>
      <c r="W29" s="44"/>
      <c r="X29" s="44"/>
      <c r="Y29" s="44"/>
      <c r="Z29" s="44"/>
    </row>
    <row r="30" customFormat="false" ht="15.75" hidden="false" customHeight="false" outlineLevel="0" collapsed="false">
      <c r="S30" s="44"/>
      <c r="T30" s="44"/>
      <c r="U30" s="44"/>
      <c r="V30" s="44"/>
      <c r="W30" s="44"/>
      <c r="X30" s="44"/>
      <c r="Y30" s="44"/>
      <c r="Z30" s="44"/>
    </row>
    <row r="31" customFormat="false" ht="15.75" hidden="false" customHeight="false" outlineLevel="0" collapsed="false">
      <c r="S31" s="44"/>
      <c r="T31" s="44"/>
      <c r="U31" s="44"/>
      <c r="V31" s="44"/>
      <c r="W31" s="44"/>
      <c r="X31" s="44"/>
      <c r="Y31" s="44"/>
      <c r="Z31" s="44"/>
    </row>
    <row r="32" customFormat="false" ht="15.75" hidden="false" customHeight="false" outlineLevel="0" collapsed="false">
      <c r="S32" s="44"/>
      <c r="T32" s="44"/>
      <c r="U32" s="44"/>
      <c r="V32" s="44"/>
      <c r="W32" s="44"/>
      <c r="X32" s="44"/>
      <c r="Y32" s="44"/>
      <c r="Z32" s="44"/>
    </row>
    <row r="33" customFormat="false" ht="15.75" hidden="false" customHeight="false" outlineLevel="0" collapsed="false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S33" s="44"/>
      <c r="T33" s="44"/>
      <c r="U33" s="44"/>
      <c r="V33" s="44"/>
      <c r="W33" s="44"/>
      <c r="X33" s="44"/>
      <c r="Y33" s="44"/>
      <c r="Z33" s="44"/>
    </row>
    <row r="34" customFormat="false" ht="15.75" hidden="false" customHeight="false" outlineLevel="0" collapsed="false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S34" s="44"/>
      <c r="T34" s="44"/>
      <c r="U34" s="44"/>
      <c r="V34" s="44"/>
      <c r="W34" s="44"/>
      <c r="X34" s="44"/>
      <c r="Y34" s="44"/>
      <c r="Z34" s="44"/>
    </row>
    <row r="35" customFormat="false" ht="35.25" hidden="false" customHeight="true" outlineLevel="0" collapsed="false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S35" s="44"/>
      <c r="T35" s="44"/>
      <c r="U35" s="44"/>
      <c r="V35" s="44"/>
      <c r="W35" s="44"/>
      <c r="X35" s="44"/>
      <c r="Y35" s="44"/>
      <c r="Z35" s="44"/>
    </row>
  </sheetData>
  <mergeCells count="23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6:M16"/>
    <mergeCell ref="S16:Z16"/>
    <mergeCell ref="C17:K19"/>
    <mergeCell ref="L17:M17"/>
    <mergeCell ref="S17:W19"/>
    <mergeCell ref="X17:Y17"/>
    <mergeCell ref="L19:M19"/>
    <mergeCell ref="X19:Y19"/>
    <mergeCell ref="C21:E21"/>
    <mergeCell ref="J21:N21"/>
    <mergeCell ref="S21:Z35"/>
    <mergeCell ref="C22:E22"/>
    <mergeCell ref="J22:N22"/>
    <mergeCell ref="B25:O29"/>
  </mergeCells>
  <conditionalFormatting sqref="L13:L15">
    <cfRule type="expression" priority="2" aboveAverage="0" equalAverage="0" bottom="0" percent="0" rank="0" text="" dxfId="0">
      <formula>$I13="нет"</formula>
    </cfRule>
  </conditionalFormatting>
  <dataValidations count="2">
    <dataValidation allowBlank="true" errorStyle="stop" operator="between" showDropDown="false" showErrorMessage="true" showInputMessage="true" sqref="N16" type="decimal">
      <formula1>0</formula1>
      <formula2>1</formula2>
    </dataValidation>
    <dataValidation allowBlank="true" errorStyle="stop" operator="between" showDropDown="false" showErrorMessage="true" showInputMessage="true" sqref="W13:W15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zabelkinans@corp.gidroogk.com</cp:lastModifiedBy>
  <cp:lastPrinted>2023-06-06T05:29:13Z</cp:lastPrinted>
  <dcterms:modified xsi:type="dcterms:W3CDTF">2026-04-28T11:34:39Z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