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ПБиОТ\УОТ\СИЗ\2026\дуга\мониторинг\СВОД\"/>
    </mc:Choice>
  </mc:AlternateContent>
  <bookViews>
    <workbookView xWindow="1095" yWindow="-315" windowWidth="16275" windowHeight="7245"/>
  </bookViews>
  <sheets>
    <sheet name="СВОД" sheetId="3" r:id="rId1"/>
    <sheet name="Перечень" sheetId="4" state="hidden" r:id="rId2"/>
    <sheet name="ВолГЭС" sheetId="5" r:id="rId3"/>
    <sheet name="ВотГЭС" sheetId="6" r:id="rId4"/>
    <sheet name="ЗаГАЭС" sheetId="7" r:id="rId5"/>
    <sheet name="БурГЭС" sheetId="8" r:id="rId6"/>
    <sheet name="ЗГЭС" sheetId="9" r:id="rId7"/>
    <sheet name="КЧФ" sheetId="12" r:id="rId8"/>
    <sheet name="КамГЭС" sheetId="11" r:id="rId9"/>
    <sheet name="КВВГЭС" sheetId="14" r:id="rId10"/>
    <sheet name="СШГЭС" sheetId="13" r:id="rId11"/>
  </sheets>
  <calcPr calcId="162913"/>
</workbook>
</file>

<file path=xl/calcChain.xml><?xml version="1.0" encoding="utf-8"?>
<calcChain xmlns="http://schemas.openxmlformats.org/spreadsheetml/2006/main">
  <c r="G17" i="4" l="1"/>
  <c r="G16" i="4"/>
  <c r="G15" i="4"/>
  <c r="G14" i="4"/>
  <c r="G12" i="4"/>
  <c r="G10" i="4"/>
  <c r="G8" i="4"/>
  <c r="G7" i="4"/>
  <c r="O9" i="3" l="1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P8" i="3"/>
  <c r="Q8" i="3"/>
  <c r="O8" i="3"/>
  <c r="N20" i="14" l="1"/>
  <c r="M20" i="14"/>
  <c r="L20" i="14"/>
  <c r="K20" i="14"/>
  <c r="N19" i="14"/>
  <c r="M19" i="14"/>
  <c r="L19" i="14"/>
  <c r="K19" i="14"/>
  <c r="N18" i="14"/>
  <c r="M18" i="14"/>
  <c r="L18" i="14"/>
  <c r="K18" i="14"/>
  <c r="N17" i="14"/>
  <c r="M17" i="14"/>
  <c r="L17" i="14"/>
  <c r="K17" i="14"/>
  <c r="J17" i="14"/>
  <c r="N16" i="14"/>
  <c r="M16" i="14"/>
  <c r="L16" i="14"/>
  <c r="K16" i="14"/>
  <c r="N15" i="14"/>
  <c r="M15" i="14"/>
  <c r="L15" i="14"/>
  <c r="K15" i="14"/>
  <c r="N14" i="14"/>
  <c r="M14" i="14"/>
  <c r="L14" i="14"/>
  <c r="K14" i="14"/>
  <c r="J14" i="14"/>
  <c r="N13" i="14"/>
  <c r="M13" i="14"/>
  <c r="L13" i="14"/>
  <c r="K13" i="14"/>
  <c r="N12" i="14"/>
  <c r="M12" i="14"/>
  <c r="L12" i="14"/>
  <c r="K12" i="14"/>
  <c r="N11" i="14"/>
  <c r="M11" i="14"/>
  <c r="L11" i="14"/>
  <c r="K11" i="14"/>
  <c r="N10" i="14"/>
  <c r="M10" i="14"/>
  <c r="L10" i="14"/>
  <c r="K10" i="14"/>
  <c r="N9" i="14"/>
  <c r="M9" i="14"/>
  <c r="L9" i="14"/>
  <c r="K9" i="14"/>
  <c r="N8" i="14"/>
  <c r="M8" i="14"/>
  <c r="L8" i="14"/>
  <c r="K8" i="14"/>
  <c r="N20" i="13"/>
  <c r="M20" i="13"/>
  <c r="L20" i="13"/>
  <c r="K20" i="13"/>
  <c r="J20" i="13" s="1"/>
  <c r="N19" i="13"/>
  <c r="M19" i="13"/>
  <c r="L19" i="13"/>
  <c r="K19" i="13"/>
  <c r="N18" i="13"/>
  <c r="M18" i="13"/>
  <c r="L18" i="13"/>
  <c r="K18" i="13"/>
  <c r="N17" i="13"/>
  <c r="M17" i="13"/>
  <c r="L17" i="13"/>
  <c r="K17" i="13"/>
  <c r="N16" i="13"/>
  <c r="M16" i="13"/>
  <c r="L16" i="13"/>
  <c r="K16" i="13"/>
  <c r="N15" i="13"/>
  <c r="M15" i="13"/>
  <c r="L15" i="13"/>
  <c r="K15" i="13"/>
  <c r="N14" i="13"/>
  <c r="M14" i="13"/>
  <c r="L14" i="13"/>
  <c r="K14" i="13"/>
  <c r="N13" i="13"/>
  <c r="M13" i="13"/>
  <c r="L13" i="13"/>
  <c r="K13" i="13"/>
  <c r="J13" i="13"/>
  <c r="N12" i="13"/>
  <c r="M12" i="13"/>
  <c r="L12" i="13"/>
  <c r="K12" i="13"/>
  <c r="N11" i="13"/>
  <c r="M11" i="13"/>
  <c r="L11" i="13"/>
  <c r="K11" i="13"/>
  <c r="N10" i="13"/>
  <c r="M10" i="13"/>
  <c r="L10" i="13"/>
  <c r="K10" i="13"/>
  <c r="N9" i="13"/>
  <c r="M9" i="13"/>
  <c r="L9" i="13"/>
  <c r="K9" i="13"/>
  <c r="N8" i="13"/>
  <c r="M8" i="13"/>
  <c r="L8" i="13"/>
  <c r="K8" i="13"/>
  <c r="N20" i="12"/>
  <c r="M20" i="12"/>
  <c r="L20" i="12"/>
  <c r="K20" i="12"/>
  <c r="N19" i="12"/>
  <c r="M19" i="12"/>
  <c r="L19" i="12"/>
  <c r="K19" i="12"/>
  <c r="N18" i="12"/>
  <c r="M18" i="12"/>
  <c r="L18" i="12"/>
  <c r="K18" i="12"/>
  <c r="J18" i="12" s="1"/>
  <c r="N17" i="12"/>
  <c r="M17" i="12"/>
  <c r="L17" i="12"/>
  <c r="K17" i="12"/>
  <c r="J17" i="12"/>
  <c r="N16" i="12"/>
  <c r="M16" i="12"/>
  <c r="L16" i="12"/>
  <c r="K16" i="12"/>
  <c r="J16" i="12" s="1"/>
  <c r="N15" i="12"/>
  <c r="M15" i="12"/>
  <c r="L15" i="12"/>
  <c r="K15" i="12"/>
  <c r="N14" i="12"/>
  <c r="M14" i="12"/>
  <c r="L14" i="12"/>
  <c r="K14" i="12"/>
  <c r="J14" i="12" s="1"/>
  <c r="N13" i="12"/>
  <c r="M13" i="12"/>
  <c r="L13" i="12"/>
  <c r="K13" i="12"/>
  <c r="N12" i="12"/>
  <c r="M12" i="12"/>
  <c r="L12" i="12"/>
  <c r="K12" i="12"/>
  <c r="N11" i="12"/>
  <c r="M11" i="12"/>
  <c r="L11" i="12"/>
  <c r="K11" i="12"/>
  <c r="N10" i="12"/>
  <c r="M10" i="12"/>
  <c r="L10" i="12"/>
  <c r="K10" i="12"/>
  <c r="N9" i="12"/>
  <c r="M9" i="12"/>
  <c r="L9" i="12"/>
  <c r="K9" i="12"/>
  <c r="N8" i="12"/>
  <c r="M8" i="12"/>
  <c r="L8" i="12"/>
  <c r="K8" i="12"/>
  <c r="N20" i="11"/>
  <c r="M20" i="11"/>
  <c r="L20" i="11"/>
  <c r="K20" i="11"/>
  <c r="J20" i="11" s="1"/>
  <c r="N19" i="11"/>
  <c r="M19" i="11"/>
  <c r="L19" i="11"/>
  <c r="K19" i="11"/>
  <c r="N18" i="11"/>
  <c r="M18" i="11"/>
  <c r="L18" i="11"/>
  <c r="K18" i="11"/>
  <c r="N17" i="11"/>
  <c r="M17" i="11"/>
  <c r="L17" i="11"/>
  <c r="K17" i="11"/>
  <c r="N16" i="11"/>
  <c r="M16" i="11"/>
  <c r="L16" i="11"/>
  <c r="K16" i="11"/>
  <c r="N15" i="11"/>
  <c r="M15" i="11"/>
  <c r="L15" i="11"/>
  <c r="K15" i="11"/>
  <c r="J15" i="11" s="1"/>
  <c r="N14" i="11"/>
  <c r="M14" i="11"/>
  <c r="L14" i="11"/>
  <c r="K14" i="11"/>
  <c r="N13" i="11"/>
  <c r="M13" i="11"/>
  <c r="L13" i="11"/>
  <c r="K13" i="11"/>
  <c r="N12" i="11"/>
  <c r="M12" i="11"/>
  <c r="L12" i="11"/>
  <c r="K12" i="11"/>
  <c r="N11" i="11"/>
  <c r="M11" i="11"/>
  <c r="L11" i="11"/>
  <c r="K11" i="11"/>
  <c r="N10" i="11"/>
  <c r="M10" i="11"/>
  <c r="L10" i="11"/>
  <c r="K10" i="11"/>
  <c r="N9" i="11"/>
  <c r="M9" i="11"/>
  <c r="L9" i="11"/>
  <c r="K9" i="11"/>
  <c r="N8" i="11"/>
  <c r="M8" i="11"/>
  <c r="L8" i="11"/>
  <c r="K8" i="11"/>
  <c r="Q21" i="5"/>
  <c r="D16" i="4"/>
  <c r="J13" i="14" l="1"/>
  <c r="J12" i="11"/>
  <c r="J17" i="11"/>
  <c r="J18" i="13"/>
  <c r="J11" i="13"/>
  <c r="J9" i="11"/>
  <c r="J8" i="11"/>
  <c r="J9" i="12"/>
  <c r="N21" i="13"/>
  <c r="J10" i="13"/>
  <c r="J16" i="13"/>
  <c r="J17" i="13"/>
  <c r="J16" i="14"/>
  <c r="J11" i="14"/>
  <c r="J8" i="13"/>
  <c r="N21" i="12"/>
  <c r="J19" i="12"/>
  <c r="J20" i="12"/>
  <c r="J12" i="13"/>
  <c r="J10" i="11"/>
  <c r="J16" i="11"/>
  <c r="J19" i="11"/>
  <c r="J12" i="12"/>
  <c r="J15" i="12"/>
  <c r="J15" i="13"/>
  <c r="J9" i="14"/>
  <c r="K21" i="14"/>
  <c r="E9" i="4" s="1"/>
  <c r="J15" i="14"/>
  <c r="L21" i="14"/>
  <c r="J10" i="14"/>
  <c r="J12" i="14"/>
  <c r="N21" i="14"/>
  <c r="J19" i="14"/>
  <c r="J18" i="14"/>
  <c r="J20" i="14"/>
  <c r="M21" i="14"/>
  <c r="J14" i="13"/>
  <c r="J9" i="13"/>
  <c r="K21" i="13"/>
  <c r="E13" i="4" s="1"/>
  <c r="L21" i="13"/>
  <c r="M21" i="13"/>
  <c r="J19" i="13"/>
  <c r="J11" i="12"/>
  <c r="J13" i="12"/>
  <c r="K21" i="12"/>
  <c r="E12" i="4" s="1"/>
  <c r="M21" i="12"/>
  <c r="J10" i="12"/>
  <c r="L21" i="12"/>
  <c r="K21" i="11"/>
  <c r="E11" i="4" s="1"/>
  <c r="J13" i="11"/>
  <c r="L21" i="11"/>
  <c r="N21" i="11"/>
  <c r="J14" i="11"/>
  <c r="J18" i="11"/>
  <c r="J11" i="11"/>
  <c r="J8" i="14"/>
  <c r="J8" i="12"/>
  <c r="M21" i="11"/>
  <c r="N20" i="9"/>
  <c r="M20" i="9"/>
  <c r="L20" i="9"/>
  <c r="K20" i="9"/>
  <c r="N19" i="9"/>
  <c r="M19" i="9"/>
  <c r="L19" i="9"/>
  <c r="K19" i="9"/>
  <c r="N18" i="9"/>
  <c r="M18" i="9"/>
  <c r="L18" i="9"/>
  <c r="K18" i="9"/>
  <c r="N17" i="9"/>
  <c r="M17" i="9"/>
  <c r="L17" i="9"/>
  <c r="K17" i="9"/>
  <c r="N16" i="9"/>
  <c r="M16" i="9"/>
  <c r="L16" i="9"/>
  <c r="J16" i="9" s="1"/>
  <c r="K16" i="9"/>
  <c r="N15" i="9"/>
  <c r="M15" i="9"/>
  <c r="L15" i="9"/>
  <c r="K15" i="9"/>
  <c r="J15" i="9" s="1"/>
  <c r="N14" i="9"/>
  <c r="M14" i="9"/>
  <c r="L14" i="9"/>
  <c r="K14" i="9"/>
  <c r="N13" i="9"/>
  <c r="M13" i="9"/>
  <c r="L13" i="9"/>
  <c r="K13" i="9"/>
  <c r="N12" i="9"/>
  <c r="M12" i="9"/>
  <c r="L12" i="9"/>
  <c r="K12" i="9"/>
  <c r="N11" i="9"/>
  <c r="M11" i="9"/>
  <c r="L11" i="9"/>
  <c r="K11" i="9"/>
  <c r="N10" i="9"/>
  <c r="M10" i="9"/>
  <c r="L10" i="9"/>
  <c r="K10" i="9"/>
  <c r="J10" i="9" s="1"/>
  <c r="N9" i="9"/>
  <c r="M9" i="9"/>
  <c r="L9" i="9"/>
  <c r="K9" i="9"/>
  <c r="N8" i="9"/>
  <c r="M8" i="9"/>
  <c r="L8" i="9"/>
  <c r="K8" i="9"/>
  <c r="N20" i="8"/>
  <c r="M20" i="8"/>
  <c r="L20" i="8"/>
  <c r="K20" i="8"/>
  <c r="N19" i="8"/>
  <c r="M19" i="8"/>
  <c r="L19" i="8"/>
  <c r="K19" i="8"/>
  <c r="N18" i="8"/>
  <c r="M18" i="8"/>
  <c r="L18" i="8"/>
  <c r="K18" i="8"/>
  <c r="J18" i="8" s="1"/>
  <c r="N17" i="8"/>
  <c r="M17" i="8"/>
  <c r="L17" i="8"/>
  <c r="K17" i="8"/>
  <c r="N16" i="8"/>
  <c r="M16" i="8"/>
  <c r="L16" i="8"/>
  <c r="K16" i="8"/>
  <c r="N15" i="8"/>
  <c r="M15" i="8"/>
  <c r="L15" i="8"/>
  <c r="K15" i="8"/>
  <c r="J15" i="8" s="1"/>
  <c r="N14" i="8"/>
  <c r="M14" i="8"/>
  <c r="L14" i="8"/>
  <c r="J14" i="8" s="1"/>
  <c r="K14" i="8"/>
  <c r="N13" i="8"/>
  <c r="M13" i="8"/>
  <c r="L13" i="8"/>
  <c r="K13" i="8"/>
  <c r="N12" i="8"/>
  <c r="M12" i="8"/>
  <c r="L12" i="8"/>
  <c r="K12" i="8"/>
  <c r="J12" i="8" s="1"/>
  <c r="N11" i="8"/>
  <c r="M11" i="8"/>
  <c r="L11" i="8"/>
  <c r="K11" i="8"/>
  <c r="N10" i="8"/>
  <c r="M10" i="8"/>
  <c r="L10" i="8"/>
  <c r="K10" i="8"/>
  <c r="N9" i="8"/>
  <c r="M9" i="8"/>
  <c r="L9" i="8"/>
  <c r="K9" i="8"/>
  <c r="N8" i="8"/>
  <c r="M8" i="8"/>
  <c r="L8" i="8"/>
  <c r="K8" i="8"/>
  <c r="N20" i="7"/>
  <c r="M20" i="7"/>
  <c r="L20" i="7"/>
  <c r="K20" i="7"/>
  <c r="N19" i="7"/>
  <c r="M19" i="7"/>
  <c r="L19" i="7"/>
  <c r="K19" i="7"/>
  <c r="N18" i="7"/>
  <c r="M18" i="7"/>
  <c r="L18" i="7"/>
  <c r="K18" i="7"/>
  <c r="N17" i="7"/>
  <c r="M17" i="7"/>
  <c r="L17" i="7"/>
  <c r="K17" i="7"/>
  <c r="N16" i="7"/>
  <c r="M16" i="7"/>
  <c r="L16" i="7"/>
  <c r="K16" i="7"/>
  <c r="N15" i="7"/>
  <c r="M15" i="7"/>
  <c r="L15" i="7"/>
  <c r="K15" i="7"/>
  <c r="N14" i="7"/>
  <c r="M14" i="7"/>
  <c r="L14" i="7"/>
  <c r="K14" i="7"/>
  <c r="N13" i="7"/>
  <c r="M13" i="7"/>
  <c r="L13" i="7"/>
  <c r="K13" i="7"/>
  <c r="N12" i="7"/>
  <c r="M12" i="7"/>
  <c r="L12" i="7"/>
  <c r="K12" i="7"/>
  <c r="N11" i="7"/>
  <c r="M11" i="7"/>
  <c r="L11" i="7"/>
  <c r="K11" i="7"/>
  <c r="N10" i="7"/>
  <c r="M10" i="7"/>
  <c r="L10" i="7"/>
  <c r="K10" i="7"/>
  <c r="J10" i="7" s="1"/>
  <c r="N9" i="7"/>
  <c r="M9" i="7"/>
  <c r="L9" i="7"/>
  <c r="K9" i="7"/>
  <c r="N8" i="7"/>
  <c r="M8" i="7"/>
  <c r="L8" i="7"/>
  <c r="K8" i="7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J17" i="6" s="1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J13" i="6" s="1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L21" i="6" l="1"/>
  <c r="J16" i="6"/>
  <c r="J10" i="6"/>
  <c r="J20" i="6"/>
  <c r="J10" i="8"/>
  <c r="J13" i="8"/>
  <c r="J12" i="9"/>
  <c r="J13" i="9"/>
  <c r="J18" i="6"/>
  <c r="J21" i="11"/>
  <c r="F11" i="4" s="1"/>
  <c r="K21" i="6"/>
  <c r="E14" i="4" s="1"/>
  <c r="J11" i="6"/>
  <c r="J17" i="9"/>
  <c r="J21" i="13"/>
  <c r="F13" i="4" s="1"/>
  <c r="K21" i="8"/>
  <c r="E7" i="4" s="1"/>
  <c r="J9" i="8"/>
  <c r="J11" i="9"/>
  <c r="J18" i="9"/>
  <c r="J9" i="6"/>
  <c r="J12" i="6"/>
  <c r="J20" i="8"/>
  <c r="J20" i="9"/>
  <c r="J12" i="7"/>
  <c r="J9" i="7"/>
  <c r="J13" i="7"/>
  <c r="J15" i="7"/>
  <c r="J17" i="7"/>
  <c r="J19" i="7"/>
  <c r="J11" i="7"/>
  <c r="J8" i="7"/>
  <c r="J14" i="7"/>
  <c r="J8" i="9"/>
  <c r="J19" i="9"/>
  <c r="L21" i="9"/>
  <c r="M21" i="9"/>
  <c r="N21" i="9"/>
  <c r="J21" i="14"/>
  <c r="F9" i="4" s="1"/>
  <c r="J21" i="12"/>
  <c r="F12" i="4" s="1"/>
  <c r="J9" i="9"/>
  <c r="J14" i="9"/>
  <c r="K21" i="9"/>
  <c r="E10" i="4" s="1"/>
  <c r="L21" i="8"/>
  <c r="J19" i="8"/>
  <c r="N21" i="8"/>
  <c r="M21" i="8"/>
  <c r="J16" i="8"/>
  <c r="J17" i="8"/>
  <c r="J11" i="8"/>
  <c r="J8" i="8"/>
  <c r="K21" i="7"/>
  <c r="E15" i="4" s="1"/>
  <c r="L21" i="7"/>
  <c r="N21" i="7"/>
  <c r="M21" i="7"/>
  <c r="J16" i="7"/>
  <c r="J18" i="7"/>
  <c r="J20" i="7"/>
  <c r="J15" i="6"/>
  <c r="J14" i="6"/>
  <c r="J19" i="6"/>
  <c r="N21" i="6"/>
  <c r="J8" i="6"/>
  <c r="M21" i="6"/>
  <c r="P20" i="5"/>
  <c r="L20" i="5" s="1"/>
  <c r="O20" i="5"/>
  <c r="N20" i="5"/>
  <c r="M20" i="5"/>
  <c r="P19" i="5"/>
  <c r="L19" i="5" s="1"/>
  <c r="O19" i="5"/>
  <c r="N19" i="5"/>
  <c r="M19" i="5"/>
  <c r="P18" i="5"/>
  <c r="L18" i="5" s="1"/>
  <c r="O18" i="5"/>
  <c r="N18" i="5"/>
  <c r="M18" i="5"/>
  <c r="P17" i="5"/>
  <c r="L17" i="5" s="1"/>
  <c r="O17" i="5"/>
  <c r="N17" i="5"/>
  <c r="M17" i="5"/>
  <c r="P16" i="5"/>
  <c r="L16" i="5" s="1"/>
  <c r="O16" i="5"/>
  <c r="N16" i="5"/>
  <c r="M16" i="5"/>
  <c r="P15" i="5"/>
  <c r="L15" i="5" s="1"/>
  <c r="O15" i="5"/>
  <c r="N15" i="5"/>
  <c r="M15" i="5"/>
  <c r="P14" i="5"/>
  <c r="L14" i="5" s="1"/>
  <c r="O14" i="5"/>
  <c r="N14" i="5"/>
  <c r="M14" i="5"/>
  <c r="P13" i="5"/>
  <c r="L13" i="5" s="1"/>
  <c r="O13" i="5"/>
  <c r="N13" i="5"/>
  <c r="M13" i="5"/>
  <c r="P12" i="5"/>
  <c r="L12" i="5" s="1"/>
  <c r="O12" i="5"/>
  <c r="N12" i="5"/>
  <c r="M12" i="5"/>
  <c r="P11" i="5"/>
  <c r="L11" i="5" s="1"/>
  <c r="O11" i="5"/>
  <c r="N11" i="5"/>
  <c r="M11" i="5"/>
  <c r="P10" i="5"/>
  <c r="O10" i="5"/>
  <c r="N10" i="5"/>
  <c r="M10" i="5"/>
  <c r="L10" i="5"/>
  <c r="P9" i="5"/>
  <c r="L9" i="5" s="1"/>
  <c r="O9" i="5"/>
  <c r="N9" i="5"/>
  <c r="M9" i="5"/>
  <c r="P8" i="5"/>
  <c r="O8" i="5"/>
  <c r="N8" i="5"/>
  <c r="M8" i="5"/>
  <c r="L8" i="5"/>
  <c r="N21" i="5" l="1"/>
  <c r="M21" i="5"/>
  <c r="J21" i="6"/>
  <c r="F14" i="4" s="1"/>
  <c r="J21" i="8"/>
  <c r="F7" i="4" s="1"/>
  <c r="O21" i="5"/>
  <c r="P21" i="5"/>
  <c r="J21" i="9"/>
  <c r="F10" i="4" s="1"/>
  <c r="J21" i="7"/>
  <c r="F15" i="4" s="1"/>
  <c r="M9" i="3"/>
  <c r="M10" i="3"/>
  <c r="M11" i="3"/>
  <c r="M12" i="3"/>
  <c r="M13" i="3"/>
  <c r="M14" i="3"/>
  <c r="M15" i="3"/>
  <c r="M16" i="3"/>
  <c r="M17" i="3"/>
  <c r="M18" i="3"/>
  <c r="M19" i="3"/>
  <c r="M20" i="3"/>
  <c r="M8" i="3"/>
  <c r="L9" i="3"/>
  <c r="L10" i="3"/>
  <c r="L11" i="3"/>
  <c r="L12" i="3"/>
  <c r="L13" i="3"/>
  <c r="L14" i="3"/>
  <c r="L15" i="3"/>
  <c r="L16" i="3"/>
  <c r="L17" i="3"/>
  <c r="L18" i="3"/>
  <c r="L19" i="3"/>
  <c r="L20" i="3"/>
  <c r="L8" i="3"/>
  <c r="K8" i="3"/>
  <c r="L21" i="5" l="1"/>
  <c r="F8" i="4" s="1"/>
  <c r="E8" i="4"/>
  <c r="E16" i="4" s="1"/>
  <c r="E17" i="4" s="1"/>
  <c r="F16" i="4"/>
  <c r="F17" i="4" s="1"/>
  <c r="M21" i="3"/>
  <c r="L21" i="3"/>
  <c r="J8" i="3"/>
  <c r="K19" i="3"/>
  <c r="J19" i="3" s="1"/>
  <c r="N19" i="3"/>
  <c r="K20" i="3" l="1"/>
  <c r="J20" i="3" s="1"/>
  <c r="N20" i="3"/>
  <c r="N18" i="3" l="1"/>
  <c r="K18" i="3"/>
  <c r="J18" i="3" s="1"/>
  <c r="N17" i="3"/>
  <c r="K17" i="3"/>
  <c r="J17" i="3" s="1"/>
  <c r="N16" i="3"/>
  <c r="K16" i="3"/>
  <c r="J16" i="3" s="1"/>
  <c r="N15" i="3"/>
  <c r="K15" i="3"/>
  <c r="J15" i="3" s="1"/>
  <c r="N14" i="3"/>
  <c r="K14" i="3"/>
  <c r="J14" i="3" s="1"/>
  <c r="N13" i="3"/>
  <c r="K13" i="3"/>
  <c r="J13" i="3" s="1"/>
  <c r="N12" i="3"/>
  <c r="K12" i="3"/>
  <c r="J12" i="3" s="1"/>
  <c r="N11" i="3"/>
  <c r="K11" i="3"/>
  <c r="J11" i="3" s="1"/>
  <c r="N10" i="3"/>
  <c r="K10" i="3"/>
  <c r="J10" i="3" s="1"/>
  <c r="N9" i="3"/>
  <c r="K9" i="3"/>
  <c r="N8" i="3"/>
  <c r="J9" i="3" l="1"/>
  <c r="J21" i="3" s="1"/>
  <c r="J23" i="3" s="1"/>
  <c r="K21" i="3"/>
  <c r="K23" i="3" s="1"/>
  <c r="N21" i="3"/>
</calcChain>
</file>

<file path=xl/sharedStrings.xml><?xml version="1.0" encoding="utf-8"?>
<sst xmlns="http://schemas.openxmlformats.org/spreadsheetml/2006/main" count="871" uniqueCount="76">
  <si>
    <t>№ п/п</t>
  </si>
  <si>
    <t>Наименование спецодежды</t>
  </si>
  <si>
    <t xml:space="preserve">Костюм (куртка, брюки) </t>
  </si>
  <si>
    <t xml:space="preserve">Костюм (куртка, брюки, сетка наголовная/накомарник) </t>
  </si>
  <si>
    <t>Сапоги термостойкие летние для защиты от клещей</t>
  </si>
  <si>
    <t>для защиты от повышенных температур, вредных биологических факторов (клещей и кровососущих насекомых), (высотой не менее 280 мм) на маслобензостойкой термостойкой подошве из ПУ/нитрильной резины, термостойкая защитная кулиса с акарицидной пропиткой</t>
  </si>
  <si>
    <t>для защиты от повышенных температур, вредных биологических факторов (клещей и кровососущих насекомых), (высотой не менее 280 мм) на маслобензостойкой термостойкой подошве из ПУ/нитрильной резины, термостойкая защитная кулиса с акарицидной пропиткой, поликарбонатный подносок ударной прочностью до 200 Дж</t>
  </si>
  <si>
    <t xml:space="preserve">Cетка наголовная/накомарник </t>
  </si>
  <si>
    <t>из термостойких антиэлектростатических материалов с постоянными защитными свойствами для защиты от вредных биологических факторов (клещей и кровососущих насекомых)</t>
  </si>
  <si>
    <t>Характеристики: материал, состав, фасон, защита и т.д.*</t>
  </si>
  <si>
    <r>
      <t>из термостойких антиэлектростатических материалов с постоянными защитными свойствами для защиты от термических рисков электрической дуги, вредных биологических факторов (клещей и кровососущих насекомых), общих производственных загрязнений,  2-й уровень защиты (не менее 10 кал/см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>)</t>
    </r>
  </si>
  <si>
    <r>
      <t>из термостойких антиэлектростатических материалов с постоянными защитными свойствами для защиты от термических рисков электрической дуги, вредных биологических факторов (клещей и кровососущих насекомых), общих производственных загрязнений,  3-й уровень защиты (не менее 20 кал/см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>)</t>
    </r>
  </si>
  <si>
    <t>Потребность, шт.</t>
  </si>
  <si>
    <t>Предложение участника</t>
  </si>
  <si>
    <t>тип (мужской/  женский)</t>
  </si>
  <si>
    <t>ГОСТ</t>
  </si>
  <si>
    <t>Ед.изм.</t>
  </si>
  <si>
    <t>Размер*</t>
  </si>
  <si>
    <t>Рост*</t>
  </si>
  <si>
    <t>Характеристики: материал, состав, фасон, защита и т.д.</t>
  </si>
  <si>
    <t>Страна происхождения</t>
  </si>
  <si>
    <t>Размер</t>
  </si>
  <si>
    <t>Рост</t>
  </si>
  <si>
    <t>Всего по заявке</t>
  </si>
  <si>
    <t>Цена руб.Б/НДС</t>
  </si>
  <si>
    <t>Стоимость руб. Б/НДС</t>
  </si>
  <si>
    <t>НДС,                руб.</t>
  </si>
  <si>
    <t>Стоимостьруб. с НДС</t>
  </si>
  <si>
    <t>мужской</t>
  </si>
  <si>
    <t>ТР ТС 019/2011</t>
  </si>
  <si>
    <t>шт</t>
  </si>
  <si>
    <t>женский</t>
  </si>
  <si>
    <t>не определяется</t>
  </si>
  <si>
    <t>пар</t>
  </si>
  <si>
    <t>Примечание: * - сведения уточняются при формировании потребностей каждого отдельного подразделения</t>
  </si>
  <si>
    <t>Ботинки с высокими берцами для защиты от клещей и кровососущих насекомых</t>
  </si>
  <si>
    <t>Высота ботинок – 280 мм. Наличие защитной ловушки с подкладкой из материала с акарицидной пропиткой. Затяжная кулиса. Наружная деталь язычка выполнена из материала с акарицидной пропиткой. Материал подошвы – полиуретан литьевого метода крепления.</t>
  </si>
  <si>
    <t xml:space="preserve">Постоянные эксплуатационных и защитных свойств костюмов (ткани) в течение всего срока эксплуатации, плотность ткани: 200-250 г/м2, </t>
  </si>
  <si>
    <t xml:space="preserve">Комплект для защиты от летающих кровососущих насекомых, клещей и общих производственных загрязнений  </t>
  </si>
  <si>
    <t xml:space="preserve">приложение 2 к техническим требованиям </t>
  </si>
  <si>
    <t xml:space="preserve"> Типовая номенклатура потребностей подразделений Группы РусГидро в комплектах для защиты от вредных биологических факторов (клещей и насекомых) на 2024-2026 гг.</t>
  </si>
  <si>
    <t>Итого сумма 2024-2026 гг., руб, без НДС</t>
  </si>
  <si>
    <t>Сумма на 2024 г., без НДС</t>
  </si>
  <si>
    <t>Сумма на 2025 г., без НДС</t>
  </si>
  <si>
    <t>Всего по заявке 2024-2026 гг.*</t>
  </si>
  <si>
    <t>Сумма на 2026 г., без НДС</t>
  </si>
  <si>
    <t xml:space="preserve">Начальная максимальная цена за ед. товара, руб. без НДС на 2024 г. </t>
  </si>
  <si>
    <t xml:space="preserve">Начальная максимальная цена за ед. товара, руб. без НДС на 2025г. </t>
  </si>
  <si>
    <t xml:space="preserve">Начальная максимальная цена за ед. товара, руб. без НДС на 2026 г. </t>
  </si>
  <si>
    <t>Наименование филиала</t>
  </si>
  <si>
    <t>Количество СИЗ, шт на 2024 г.</t>
  </si>
  <si>
    <t>Сумма, руб. без  НДС на 2024 г.</t>
  </si>
  <si>
    <t>Филиал ПАО "РусГидро" - "Бурейская ГЭС"</t>
  </si>
  <si>
    <t>Филиал ПАО "РусГидро" - "Волжская ГЭС"</t>
  </si>
  <si>
    <t>Филиал ПАО "РусГидро" - "Зейская ГЭС"</t>
  </si>
  <si>
    <t>Филиал ПАО "РусГидро" - "Карачаево-Черкесский филиал"</t>
  </si>
  <si>
    <t>Филиал ПАО "РусГидро" - "Саяно-Шушенская ГЭС имени П.С. Непорожнего"</t>
  </si>
  <si>
    <t>Филиал ПАО "РусГидро" -  "Воткинская ГЭС"</t>
  </si>
  <si>
    <t>Филиал ПАО "РусГидро" -  "Загорская ГАЭС"</t>
  </si>
  <si>
    <t>Итого, руб. без НДС</t>
  </si>
  <si>
    <t>Итого, руб. с НДС</t>
  </si>
  <si>
    <t>Перечень филиалов ПАО "РусГидро"</t>
  </si>
  <si>
    <t>ЛОТ № 2-ЭКСП-БПД-СИЗ-2024-ЦЕНТР - Поставка комплектов из термостойких антиэлектростатических материалов с постоянными защитными свойствами для защиты от термических рисков электрической дуги, вредных биологических факторов (клещей и кровососущих насекомых), а также спецодежды, СИЗ для защиты от вредных биологических факторов (летающих кровососущих насекомых, клещей) и общих производственных загрязнений с инсектоакарицидной отделкой для нужд филиалов ПАО "РусГидро"</t>
  </si>
  <si>
    <t>Всего сумма, руб. без НДС на 2027-2029 гг.</t>
  </si>
  <si>
    <t>2027 г</t>
  </si>
  <si>
    <r>
      <t>Филиал ПАО "РусГидро" - "</t>
    </r>
    <r>
      <rPr>
        <strike/>
        <sz val="12"/>
        <rFont val="Times New Roman"/>
        <family val="1"/>
        <charset val="204"/>
      </rPr>
      <t>Жигулевская ГЭС</t>
    </r>
    <r>
      <rPr>
        <sz val="12"/>
        <rFont val="Times New Roman"/>
        <family val="1"/>
        <charset val="204"/>
      </rPr>
      <t>"КВВГЭС</t>
    </r>
  </si>
  <si>
    <r>
      <t>Филиал ПАО "РусГидро" - "</t>
    </r>
    <r>
      <rPr>
        <strike/>
        <sz val="12"/>
        <rFont val="Times New Roman"/>
        <family val="1"/>
        <charset val="204"/>
      </rPr>
      <t>Каскад Кубанских</t>
    </r>
    <r>
      <rPr>
        <sz val="12"/>
        <rFont val="Times New Roman"/>
        <family val="1"/>
        <charset val="204"/>
      </rPr>
      <t xml:space="preserve"> ГЭС" КамГЭС</t>
    </r>
  </si>
  <si>
    <t xml:space="preserve">Начальная максимальная цена за ед. товара, руб. без НДС на 2027 г. </t>
  </si>
  <si>
    <t xml:space="preserve">Начальная максимальная цена за ед. товара, руб. без НДС на 2028г. </t>
  </si>
  <si>
    <t xml:space="preserve">Начальная максимальная цена за ед. товара, руб. без НДС на 2029 г. </t>
  </si>
  <si>
    <t>Итого сумма 2027-2029 гг., руб, без НДС</t>
  </si>
  <si>
    <t>Сумма на 2027 г., без НДС</t>
  </si>
  <si>
    <t>Сумма на 2028 г., без НДС</t>
  </si>
  <si>
    <t>Сумма на 2029 г., без НДС</t>
  </si>
  <si>
    <t>Всего по заявке 2027-2029 гг.*</t>
  </si>
  <si>
    <t xml:space="preserve"> Типовая номенклатура потребностей подразделений Группы РусГидро в комплектах для защиты от вредных биологических факторов (клещей и насекомых) на 2027-2029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</si>
</sst>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  <font>
      <vertAlign val="superscript"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9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1"/>
    </font>
    <font>
      <strike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19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0" fillId="0" borderId="0" xfId="0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8" fillId="0" borderId="6" xfId="0" applyFont="1" applyFill="1" applyBorder="1" applyAlignment="1"/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/>
    <xf numFmtId="0" fontId="6" fillId="0" borderId="4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/>
    <xf numFmtId="4" fontId="3" fillId="0" borderId="0" xfId="0" applyNumberFormat="1" applyFont="1" applyFill="1" applyBorder="1"/>
    <xf numFmtId="4" fontId="12" fillId="0" borderId="0" xfId="0" applyNumberFormat="1" applyFont="1" applyFill="1" applyBorder="1" applyAlignment="1">
      <alignment vertical="top" wrapText="1"/>
    </xf>
    <xf numFmtId="4" fontId="12" fillId="0" borderId="0" xfId="0" applyNumberFormat="1" applyFont="1" applyFill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1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8" fillId="0" borderId="0" xfId="0" applyFont="1" applyFill="1"/>
    <xf numFmtId="0" fontId="13" fillId="0" borderId="0" xfId="0" applyFont="1" applyFill="1" applyAlignment="1">
      <alignment horizontal="left"/>
    </xf>
    <xf numFmtId="4" fontId="15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/>
    <xf numFmtId="0" fontId="2" fillId="0" borderId="1" xfId="0" applyFont="1" applyFill="1" applyBorder="1" applyAlignment="1">
      <alignment horizontal="center" vertical="center"/>
    </xf>
    <xf numFmtId="4" fontId="3" fillId="0" borderId="4" xfId="0" applyNumberFormat="1" applyFont="1" applyFill="1" applyBorder="1"/>
    <xf numFmtId="0" fontId="16" fillId="0" borderId="0" xfId="0" applyFont="1" applyFill="1" applyAlignment="1"/>
    <xf numFmtId="3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4" fontId="15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4" fontId="18" fillId="0" borderId="4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9" fillId="0" borderId="4" xfId="0" applyFont="1" applyFill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4" fontId="21" fillId="0" borderId="18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4" fontId="21" fillId="0" borderId="22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3" fillId="0" borderId="25" xfId="0" applyFont="1" applyFill="1" applyBorder="1" applyAlignment="1">
      <alignment horizontal="left" vertical="center" wrapText="1"/>
    </xf>
    <xf numFmtId="4" fontId="22" fillId="0" borderId="14" xfId="0" applyNumberFormat="1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 wrapText="1"/>
    </xf>
    <xf numFmtId="4" fontId="17" fillId="0" borderId="8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center" vertical="center"/>
    </xf>
    <xf numFmtId="4" fontId="25" fillId="0" borderId="4" xfId="1" applyNumberFormat="1" applyFont="1" applyFill="1" applyBorder="1"/>
    <xf numFmtId="1" fontId="2" fillId="0" borderId="4" xfId="1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0" fillId="0" borderId="0" xfId="0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8" fillId="0" borderId="6" xfId="0" applyFont="1" applyFill="1" applyBorder="1" applyAlignment="1"/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/>
    <xf numFmtId="0" fontId="6" fillId="0" borderId="4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/>
    <xf numFmtId="4" fontId="3" fillId="0" borderId="0" xfId="0" applyNumberFormat="1" applyFont="1" applyFill="1" applyBorder="1"/>
    <xf numFmtId="4" fontId="12" fillId="0" borderId="0" xfId="0" applyNumberFormat="1" applyFont="1" applyFill="1" applyBorder="1" applyAlignment="1">
      <alignment vertical="top" wrapText="1"/>
    </xf>
    <xf numFmtId="4" fontId="12" fillId="0" borderId="0" xfId="0" applyNumberFormat="1" applyFont="1" applyFill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1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8" fillId="0" borderId="0" xfId="0" applyFont="1" applyFill="1"/>
    <xf numFmtId="0" fontId="13" fillId="0" borderId="0" xfId="0" applyFont="1" applyFill="1" applyAlignment="1">
      <alignment horizontal="left"/>
    </xf>
    <xf numFmtId="4" fontId="15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3" fillId="0" borderId="4" xfId="0" applyFont="1" applyFill="1" applyBorder="1"/>
    <xf numFmtId="0" fontId="2" fillId="0" borderId="1" xfId="0" applyFont="1" applyFill="1" applyBorder="1" applyAlignment="1">
      <alignment horizontal="center" vertical="center"/>
    </xf>
    <xf numFmtId="4" fontId="3" fillId="0" borderId="4" xfId="0" applyNumberFormat="1" applyFont="1" applyFill="1" applyBorder="1"/>
    <xf numFmtId="0" fontId="16" fillId="0" borderId="0" xfId="0" applyFont="1" applyFill="1" applyAlignment="1"/>
    <xf numFmtId="3" fontId="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4" fontId="15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2" fillId="0" borderId="15" xfId="0" applyNumberFormat="1" applyFont="1" applyFill="1" applyBorder="1" applyAlignment="1">
      <alignment horizontal="center" vertical="center" wrapText="1"/>
    </xf>
    <xf numFmtId="4" fontId="21" fillId="0" borderId="30" xfId="0" applyNumberFormat="1" applyFont="1" applyFill="1" applyBorder="1" applyAlignment="1">
      <alignment horizontal="center" vertical="center"/>
    </xf>
    <xf numFmtId="4" fontId="21" fillId="0" borderId="31" xfId="0" applyNumberFormat="1" applyFont="1" applyFill="1" applyBorder="1" applyAlignment="1">
      <alignment horizontal="center" vertical="center"/>
    </xf>
    <xf numFmtId="4" fontId="21" fillId="0" borderId="32" xfId="0" applyNumberFormat="1" applyFont="1" applyFill="1" applyBorder="1" applyAlignment="1">
      <alignment horizontal="center" vertical="center"/>
    </xf>
    <xf numFmtId="4" fontId="2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shrinkToFit="1"/>
    </xf>
    <xf numFmtId="0" fontId="9" fillId="0" borderId="6" xfId="0" applyFont="1" applyFill="1" applyBorder="1" applyAlignment="1">
      <alignment horizontal="center" shrinkToFit="1"/>
    </xf>
    <xf numFmtId="4" fontId="22" fillId="0" borderId="26" xfId="0" applyNumberFormat="1" applyFont="1" applyFill="1" applyBorder="1" applyAlignment="1">
      <alignment horizontal="center" vertical="center"/>
    </xf>
    <xf numFmtId="4" fontId="22" fillId="0" borderId="2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4"/>
  <sheetViews>
    <sheetView tabSelected="1" workbookViewId="0">
      <selection activeCell="S9" sqref="S9"/>
    </sheetView>
  </sheetViews>
  <sheetFormatPr defaultRowHeight="15" x14ac:dyDescent="0.25"/>
  <cols>
    <col min="1" max="1" width="4.85546875" style="7" customWidth="1"/>
    <col min="2" max="2" width="25" style="7" customWidth="1"/>
    <col min="3" max="3" width="50.5703125" style="4" customWidth="1"/>
    <col min="4" max="4" width="13.140625" style="7" customWidth="1"/>
    <col min="5" max="5" width="15.5703125" style="7" customWidth="1"/>
    <col min="6" max="6" width="9.140625" style="7" customWidth="1"/>
    <col min="7" max="9" width="11.140625" style="2" hidden="1" customWidth="1"/>
    <col min="10" max="10" width="14.28515625" style="7" hidden="1" customWidth="1"/>
    <col min="11" max="11" width="14.140625" style="7" hidden="1" customWidth="1"/>
    <col min="12" max="12" width="14.85546875" style="7" hidden="1" customWidth="1"/>
    <col min="13" max="13" width="13" style="7" hidden="1" customWidth="1"/>
    <col min="14" max="17" width="9.140625" style="7"/>
    <col min="18" max="18" width="13.42578125" style="7" customWidth="1"/>
    <col min="19" max="30" width="9.140625" style="7" customWidth="1"/>
    <col min="31" max="16384" width="9.140625" style="7"/>
  </cols>
  <sheetData>
    <row r="1" spans="1:30" x14ac:dyDescent="0.25">
      <c r="A1" s="2"/>
      <c r="B1" s="3"/>
      <c r="D1" s="5"/>
      <c r="E1" s="2"/>
      <c r="F1" s="2"/>
      <c r="J1" s="2"/>
      <c r="K1" s="2"/>
      <c r="L1" s="2"/>
      <c r="M1" s="2"/>
      <c r="N1" s="2"/>
      <c r="O1" s="2"/>
      <c r="P1" s="2"/>
      <c r="Q1" s="2"/>
      <c r="R1" s="2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</row>
    <row r="2" spans="1:30" ht="26.25" x14ac:dyDescent="0.4">
      <c r="A2" s="2"/>
      <c r="B2" s="3"/>
      <c r="D2" s="5"/>
      <c r="E2" s="2"/>
      <c r="F2" s="8"/>
      <c r="G2" s="8"/>
      <c r="H2" s="8"/>
      <c r="I2" s="8"/>
      <c r="J2" s="8"/>
      <c r="K2" s="8"/>
      <c r="L2" s="8"/>
      <c r="M2" s="8"/>
      <c r="N2" s="8"/>
      <c r="O2" s="50"/>
      <c r="P2" s="8"/>
      <c r="Q2" s="8"/>
      <c r="R2" s="8"/>
      <c r="S2" s="8"/>
      <c r="T2" s="8"/>
      <c r="U2" s="8"/>
      <c r="V2" s="8"/>
      <c r="W2" s="8"/>
      <c r="X2" s="8" t="s">
        <v>39</v>
      </c>
      <c r="Y2" s="8"/>
      <c r="Z2" s="8"/>
      <c r="AA2" s="8"/>
      <c r="AB2" s="8"/>
      <c r="AC2" s="8"/>
      <c r="AD2" s="8"/>
    </row>
    <row r="3" spans="1:30" x14ac:dyDescent="0.25">
      <c r="A3" s="2"/>
      <c r="B3" s="3"/>
      <c r="D3" s="5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2"/>
      <c r="B4" s="3"/>
      <c r="D4" s="5"/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</row>
    <row r="5" spans="1:30" x14ac:dyDescent="0.25">
      <c r="A5" s="2"/>
      <c r="B5" s="3"/>
      <c r="D5" s="5"/>
      <c r="E5" s="2"/>
      <c r="F5" s="2"/>
      <c r="J5" s="2"/>
      <c r="K5" s="2"/>
      <c r="L5" s="2"/>
      <c r="M5" s="2"/>
      <c r="N5" s="2"/>
      <c r="O5" s="2"/>
      <c r="P5" s="2"/>
      <c r="Q5" s="2"/>
      <c r="R5" s="2"/>
      <c r="S5" s="6"/>
      <c r="T5" s="6"/>
      <c r="U5" s="6"/>
      <c r="V5" s="6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10" t="s">
        <v>75</v>
      </c>
      <c r="B6" s="11"/>
      <c r="C6" s="11"/>
      <c r="D6" s="11"/>
      <c r="E6" s="11"/>
      <c r="F6" s="11"/>
      <c r="G6" s="12"/>
      <c r="H6" s="12"/>
      <c r="I6" s="12"/>
      <c r="J6" s="11"/>
      <c r="K6" s="11"/>
      <c r="L6" s="11"/>
      <c r="M6" s="11"/>
      <c r="N6" s="189" t="s">
        <v>12</v>
      </c>
      <c r="O6" s="190"/>
      <c r="P6" s="190"/>
      <c r="Q6" s="191"/>
      <c r="R6" s="192" t="s">
        <v>13</v>
      </c>
      <c r="S6" s="19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78.75" x14ac:dyDescent="0.25">
      <c r="A7" s="15" t="s">
        <v>0</v>
      </c>
      <c r="B7" s="1" t="s">
        <v>1</v>
      </c>
      <c r="C7" s="1" t="s">
        <v>9</v>
      </c>
      <c r="D7" s="1" t="s">
        <v>14</v>
      </c>
      <c r="E7" s="1" t="s">
        <v>15</v>
      </c>
      <c r="F7" s="1" t="s">
        <v>16</v>
      </c>
      <c r="G7" s="15" t="s">
        <v>67</v>
      </c>
      <c r="H7" s="15" t="s">
        <v>68</v>
      </c>
      <c r="I7" s="15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>
        <v>2027</v>
      </c>
      <c r="P7" s="1">
        <v>2028</v>
      </c>
      <c r="Q7" s="1">
        <v>2029</v>
      </c>
      <c r="R7" s="1" t="s">
        <v>1</v>
      </c>
      <c r="S7" s="1" t="s">
        <v>19</v>
      </c>
      <c r="T7" s="1" t="s">
        <v>14</v>
      </c>
      <c r="U7" s="1" t="s">
        <v>15</v>
      </c>
      <c r="V7" s="1" t="s">
        <v>20</v>
      </c>
      <c r="W7" s="1" t="s">
        <v>21</v>
      </c>
      <c r="X7" s="1" t="s">
        <v>22</v>
      </c>
      <c r="Y7" s="1" t="s">
        <v>16</v>
      </c>
      <c r="Z7" s="1" t="s">
        <v>23</v>
      </c>
      <c r="AA7" s="15" t="s">
        <v>24</v>
      </c>
      <c r="AB7" s="16" t="s">
        <v>25</v>
      </c>
      <c r="AC7" s="1" t="s">
        <v>26</v>
      </c>
      <c r="AD7" s="15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7" t="s">
        <v>28</v>
      </c>
      <c r="E8" s="183" t="s">
        <v>29</v>
      </c>
      <c r="F8" s="19" t="s">
        <v>30</v>
      </c>
      <c r="G8" s="58">
        <v>21618</v>
      </c>
      <c r="H8" s="59">
        <v>22699</v>
      </c>
      <c r="I8" s="65">
        <v>23834</v>
      </c>
      <c r="J8" s="17">
        <f>K8+L8+M8</f>
        <v>0</v>
      </c>
      <c r="K8" s="17">
        <f>O8*G8</f>
        <v>0</v>
      </c>
      <c r="L8" s="17">
        <f>P8*H8</f>
        <v>0</v>
      </c>
      <c r="M8" s="17">
        <f>Q8*I8</f>
        <v>0</v>
      </c>
      <c r="N8" s="17">
        <f t="shared" ref="N8:N18" si="0">O8+P8+Q8</f>
        <v>0</v>
      </c>
      <c r="O8" s="51">
        <f>ВолГЭС!Q8+ВотГЭС!O8+ЗаГАЭС!O8+БурГЭС!O8+ЗГЭС!O8+КамГЭС!O8+КЧФ!O8+СШГЭС!O8+КВВГЭС!O8</f>
        <v>0</v>
      </c>
      <c r="P8" s="170">
        <f>ВолГЭС!R8+ВотГЭС!P8+ЗаГАЭС!P8+БурГЭС!P8+ЗГЭС!P8+КамГЭС!P8+КЧФ!P8+СШГЭС!P8+КВВГЭС!P8</f>
        <v>0</v>
      </c>
      <c r="Q8" s="170">
        <f>ВолГЭС!S8+ВотГЭС!Q8+ЗаГАЭС!Q8+БурГЭС!Q8+ЗГЭС!Q8+КамГЭС!Q8+КЧФ!Q8+СШГЭС!Q8+КВВГЭС!Q8</f>
        <v>0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25">
      <c r="A9" s="180"/>
      <c r="B9" s="182"/>
      <c r="C9" s="182"/>
      <c r="D9" s="17" t="s">
        <v>31</v>
      </c>
      <c r="E9" s="184"/>
      <c r="F9" s="19" t="s">
        <v>30</v>
      </c>
      <c r="G9" s="57">
        <v>21618</v>
      </c>
      <c r="H9" s="60">
        <v>22699</v>
      </c>
      <c r="I9" s="66">
        <v>23834</v>
      </c>
      <c r="J9" s="17">
        <f t="shared" ref="J9:J20" si="1">K9+L9+M9</f>
        <v>0</v>
      </c>
      <c r="K9" s="17">
        <f t="shared" ref="K9:K15" si="2">O9*G9</f>
        <v>0</v>
      </c>
      <c r="L9" s="17">
        <f t="shared" ref="L9:L20" si="3">P9*H9</f>
        <v>0</v>
      </c>
      <c r="M9" s="17">
        <f t="shared" ref="M9:M20" si="4">Q9*I9</f>
        <v>0</v>
      </c>
      <c r="N9" s="17">
        <f t="shared" si="0"/>
        <v>0</v>
      </c>
      <c r="O9" s="170">
        <f>ВолГЭС!Q9+ВотГЭС!O9+ЗаГАЭС!O9+БурГЭС!O9+ЗГЭС!O9+КамГЭС!O9+КЧФ!O9+СШГЭС!O9+КВВГЭС!O9</f>
        <v>0</v>
      </c>
      <c r="P9" s="170">
        <f>ВолГЭС!R9+ВотГЭС!P9+ЗаГАЭС!P9+БурГЭС!P9+ЗГЭС!P9+КамГЭС!P9+КЧФ!P9+СШГЭС!P9+КВВГЭС!P9</f>
        <v>0</v>
      </c>
      <c r="Q9" s="170">
        <f>ВолГЭС!S9+ВотГЭС!Q9+ЗаГАЭС!Q9+БурГЭС!Q9+ЗГЭС!Q9+КамГЭС!Q9+КЧФ!Q9+СШГЭС!Q9+КВВГЭС!Q9</f>
        <v>0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7" t="s">
        <v>28</v>
      </c>
      <c r="E10" s="183" t="s">
        <v>29</v>
      </c>
      <c r="F10" s="19" t="s">
        <v>30</v>
      </c>
      <c r="G10" s="57">
        <v>22330.799999999999</v>
      </c>
      <c r="H10" s="60">
        <v>23447</v>
      </c>
      <c r="I10" s="66">
        <v>24619</v>
      </c>
      <c r="J10" s="17">
        <f t="shared" si="1"/>
        <v>1994669</v>
      </c>
      <c r="K10" s="17">
        <f t="shared" si="2"/>
        <v>669924</v>
      </c>
      <c r="L10" s="17">
        <f t="shared" si="3"/>
        <v>586175</v>
      </c>
      <c r="M10" s="17">
        <f t="shared" si="4"/>
        <v>738570</v>
      </c>
      <c r="N10" s="17">
        <f t="shared" si="0"/>
        <v>85</v>
      </c>
      <c r="O10" s="170">
        <f>ВолГЭС!Q10+ВотГЭС!O10+ЗаГАЭС!O10+БурГЭС!O10+ЗГЭС!O10+КамГЭС!O10+КЧФ!O10+СШГЭС!O10+КВВГЭС!O10</f>
        <v>30</v>
      </c>
      <c r="P10" s="170">
        <f>ВолГЭС!R10+ВотГЭС!P10+ЗаГАЭС!P10+БурГЭС!P10+ЗГЭС!P10+КамГЭС!P10+КЧФ!P10+СШГЭС!P10+КВВГЭС!P10</f>
        <v>25</v>
      </c>
      <c r="Q10" s="170">
        <f>ВолГЭС!S10+ВотГЭС!Q10+ЗаГАЭС!Q10+БурГЭС!Q10+ЗГЭС!Q10+КамГЭС!Q10+КЧФ!Q10+СШГЭС!Q10+КВВГЭС!Q10</f>
        <v>30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43.5" customHeight="1" x14ac:dyDescent="0.25">
      <c r="A11" s="180"/>
      <c r="B11" s="182"/>
      <c r="C11" s="182"/>
      <c r="D11" s="17" t="s">
        <v>31</v>
      </c>
      <c r="E11" s="184"/>
      <c r="F11" s="19" t="s">
        <v>30</v>
      </c>
      <c r="G11" s="57">
        <v>22330.799999999999</v>
      </c>
      <c r="H11" s="60">
        <v>23447</v>
      </c>
      <c r="I11" s="66">
        <v>24619</v>
      </c>
      <c r="J11" s="17">
        <f t="shared" si="1"/>
        <v>0</v>
      </c>
      <c r="K11" s="17">
        <f t="shared" si="2"/>
        <v>0</v>
      </c>
      <c r="L11" s="17">
        <f t="shared" si="3"/>
        <v>0</v>
      </c>
      <c r="M11" s="17">
        <f t="shared" si="4"/>
        <v>0</v>
      </c>
      <c r="N11" s="17">
        <f t="shared" si="0"/>
        <v>0</v>
      </c>
      <c r="O11" s="170">
        <f>ВолГЭС!Q11+ВотГЭС!O11+ЗаГАЭС!O11+БурГЭС!O11+ЗГЭС!O11+КамГЭС!O11+КЧФ!O11+СШГЭС!O11+КВВГЭС!O11</f>
        <v>0</v>
      </c>
      <c r="P11" s="170">
        <f>ВолГЭС!R11+ВотГЭС!P11+ЗаГАЭС!P11+БурГЭС!P11+ЗГЭС!P11+КамГЭС!P11+КЧФ!P11+СШГЭС!P11+КВВГЭС!P11</f>
        <v>0</v>
      </c>
      <c r="Q11" s="170">
        <f>ВолГЭС!S11+ВотГЭС!Q11+ЗаГАЭС!Q11+БурГЭС!Q11+ЗГЭС!Q11+КамГЭС!Q11+КЧФ!Q11+СШГЭС!Q11+КВВГЭС!Q11</f>
        <v>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7" t="s">
        <v>28</v>
      </c>
      <c r="E12" s="183" t="s">
        <v>29</v>
      </c>
      <c r="F12" s="19" t="s">
        <v>30</v>
      </c>
      <c r="G12" s="57">
        <v>23978.399999999998</v>
      </c>
      <c r="H12" s="60">
        <v>25177</v>
      </c>
      <c r="I12" s="66">
        <v>26436</v>
      </c>
      <c r="J12" s="17">
        <f t="shared" si="1"/>
        <v>0</v>
      </c>
      <c r="K12" s="17">
        <f t="shared" si="2"/>
        <v>0</v>
      </c>
      <c r="L12" s="17">
        <f t="shared" si="3"/>
        <v>0</v>
      </c>
      <c r="M12" s="17">
        <f t="shared" si="4"/>
        <v>0</v>
      </c>
      <c r="N12" s="17">
        <f t="shared" si="0"/>
        <v>0</v>
      </c>
      <c r="O12" s="170">
        <f>ВолГЭС!Q12+ВотГЭС!O12+ЗаГАЭС!O12+БурГЭС!O12+ЗГЭС!O12+КамГЭС!O12+КЧФ!O12+СШГЭС!O12+КВВГЭС!O12</f>
        <v>0</v>
      </c>
      <c r="P12" s="170">
        <f>ВолГЭС!R12+ВотГЭС!P12+ЗаГАЭС!P12+БурГЭС!P12+ЗГЭС!P12+КамГЭС!P12+КЧФ!P12+СШГЭС!P12+КВВГЭС!P12</f>
        <v>0</v>
      </c>
      <c r="Q12" s="170">
        <f>ВолГЭС!S12+ВотГЭС!Q12+ЗаГАЭС!Q12+БурГЭС!Q12+ЗГЭС!Q12+КамГЭС!Q12+КЧФ!Q12+СШГЭС!Q12+КВВГЭС!Q12</f>
        <v>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42.75" customHeight="1" x14ac:dyDescent="0.25">
      <c r="A13" s="180"/>
      <c r="B13" s="182"/>
      <c r="C13" s="182"/>
      <c r="D13" s="17" t="s">
        <v>31</v>
      </c>
      <c r="E13" s="184"/>
      <c r="F13" s="19" t="s">
        <v>30</v>
      </c>
      <c r="G13" s="57">
        <v>23978.399999999998</v>
      </c>
      <c r="H13" s="60">
        <v>25177</v>
      </c>
      <c r="I13" s="66">
        <v>26436</v>
      </c>
      <c r="J13" s="17">
        <f t="shared" si="1"/>
        <v>0</v>
      </c>
      <c r="K13" s="17">
        <f t="shared" si="2"/>
        <v>0</v>
      </c>
      <c r="L13" s="17">
        <f t="shared" si="3"/>
        <v>0</v>
      </c>
      <c r="M13" s="17">
        <f t="shared" si="4"/>
        <v>0</v>
      </c>
      <c r="N13" s="17">
        <f t="shared" si="0"/>
        <v>0</v>
      </c>
      <c r="O13" s="170">
        <f>ВолГЭС!Q13+ВотГЭС!O13+ЗаГАЭС!O13+БурГЭС!O13+ЗГЭС!O13+КамГЭС!O13+КЧФ!O13+СШГЭС!O13+КВВГЭС!O13</f>
        <v>0</v>
      </c>
      <c r="P13" s="170">
        <f>ВолГЭС!R13+ВотГЭС!P13+ЗаГАЭС!P13+БурГЭС!P13+ЗГЭС!P13+КамГЭС!P13+КЧФ!P13+СШГЭС!P13+КВВГЭС!P13</f>
        <v>0</v>
      </c>
      <c r="Q13" s="170">
        <f>ВолГЭС!S13+ВотГЭС!Q13+ЗаГАЭС!Q13+БурГЭС!Q13+ЗГЭС!Q13+КамГЭС!Q13+КЧФ!Q13+СШГЭС!Q13+КВВГЭС!Q13</f>
        <v>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7" t="s">
        <v>28</v>
      </c>
      <c r="E14" s="183" t="s">
        <v>29</v>
      </c>
      <c r="F14" s="19" t="s">
        <v>30</v>
      </c>
      <c r="G14" s="57">
        <v>24010.799999999999</v>
      </c>
      <c r="H14" s="60">
        <v>25211</v>
      </c>
      <c r="I14" s="66">
        <v>26472</v>
      </c>
      <c r="J14" s="17">
        <f t="shared" si="1"/>
        <v>6020873.7999999998</v>
      </c>
      <c r="K14" s="17">
        <f t="shared" si="2"/>
        <v>2184982.7999999998</v>
      </c>
      <c r="L14" s="17">
        <f t="shared" si="3"/>
        <v>1638715</v>
      </c>
      <c r="M14" s="17">
        <f t="shared" si="4"/>
        <v>2197176</v>
      </c>
      <c r="N14" s="17">
        <f t="shared" si="0"/>
        <v>239</v>
      </c>
      <c r="O14" s="170">
        <f>ВолГЭС!Q14+ВотГЭС!O14+ЗаГАЭС!O14+БурГЭС!O14+ЗГЭС!O14+КамГЭС!O14+КЧФ!O14+СШГЭС!O14+КВВГЭС!O14</f>
        <v>91</v>
      </c>
      <c r="P14" s="170">
        <f>ВолГЭС!R14+ВотГЭС!P14+ЗаГАЭС!P14+БурГЭС!P14+ЗГЭС!P14+КамГЭС!P14+КЧФ!P14+СШГЭС!P14+КВВГЭС!P14</f>
        <v>65</v>
      </c>
      <c r="Q14" s="170">
        <f>ВолГЭС!S14+ВотГЭС!Q14+ЗаГАЭС!Q14+БурГЭС!Q14+ЗГЭС!Q14+КамГЭС!Q14+КЧФ!Q14+СШГЭС!Q14+КВВГЭС!Q14</f>
        <v>83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46.5" customHeight="1" x14ac:dyDescent="0.25">
      <c r="A15" s="180"/>
      <c r="B15" s="185"/>
      <c r="C15" s="182"/>
      <c r="D15" s="17" t="s">
        <v>31</v>
      </c>
      <c r="E15" s="184"/>
      <c r="F15" s="19" t="s">
        <v>30</v>
      </c>
      <c r="G15" s="57">
        <v>24010.799999999999</v>
      </c>
      <c r="H15" s="60">
        <v>25211</v>
      </c>
      <c r="I15" s="66">
        <v>26472</v>
      </c>
      <c r="J15" s="17">
        <f t="shared" si="1"/>
        <v>74432.800000000003</v>
      </c>
      <c r="K15" s="17">
        <f t="shared" si="2"/>
        <v>24010.799999999999</v>
      </c>
      <c r="L15" s="17">
        <f t="shared" si="3"/>
        <v>50422</v>
      </c>
      <c r="M15" s="17">
        <f t="shared" si="4"/>
        <v>0</v>
      </c>
      <c r="N15" s="17">
        <f t="shared" si="0"/>
        <v>3</v>
      </c>
      <c r="O15" s="170">
        <f>ВолГЭС!Q15+ВотГЭС!O15+ЗаГАЭС!O15+БурГЭС!O15+ЗГЭС!O15+КамГЭС!O15+КЧФ!O15+СШГЭС!O15+КВВГЭС!O15</f>
        <v>1</v>
      </c>
      <c r="P15" s="170">
        <f>ВолГЭС!R15+ВотГЭС!P15+ЗаГАЭС!P15+БурГЭС!P15+ЗГЭС!P15+КамГЭС!P15+КЧФ!P15+СШГЭС!P15+КВВГЭС!P15</f>
        <v>2</v>
      </c>
      <c r="Q15" s="170">
        <f>ВолГЭС!S15+ВотГЭС!Q15+ЗаГАЭС!Q15+БурГЭС!Q15+ЗГЭС!Q15+КамГЭС!Q15+КЧФ!Q15+СШГЭС!Q15+КВВГЭС!Q15</f>
        <v>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5">
      <c r="A16" s="17">
        <v>5</v>
      </c>
      <c r="B16" s="20" t="s">
        <v>4</v>
      </c>
      <c r="C16" s="23" t="s">
        <v>5</v>
      </c>
      <c r="D16" s="17" t="s">
        <v>32</v>
      </c>
      <c r="E16" s="21" t="s">
        <v>29</v>
      </c>
      <c r="F16" s="17" t="s">
        <v>33</v>
      </c>
      <c r="G16" s="57">
        <v>3408</v>
      </c>
      <c r="H16" s="60">
        <v>3578</v>
      </c>
      <c r="I16" s="66">
        <v>3757</v>
      </c>
      <c r="J16" s="17">
        <f t="shared" si="1"/>
        <v>311547</v>
      </c>
      <c r="K16" s="17">
        <f t="shared" ref="K16:K18" si="5">O16*G16</f>
        <v>98832</v>
      </c>
      <c r="L16" s="17">
        <f t="shared" si="3"/>
        <v>103762</v>
      </c>
      <c r="M16" s="17">
        <f t="shared" si="4"/>
        <v>108953</v>
      </c>
      <c r="N16" s="17">
        <f t="shared" si="0"/>
        <v>87</v>
      </c>
      <c r="O16" s="170">
        <f>ВолГЭС!Q16+ВотГЭС!O16+ЗаГАЭС!O16+БурГЭС!O16+ЗГЭС!O16+КамГЭС!O16+КЧФ!O16+СШГЭС!O16+КВВГЭС!O16</f>
        <v>29</v>
      </c>
      <c r="P16" s="170">
        <f>ВолГЭС!R16+ВотГЭС!P16+ЗаГАЭС!P16+БурГЭС!P16+ЗГЭС!P16+КамГЭС!P16+КЧФ!P16+СШГЭС!P16+КВВГЭС!P16</f>
        <v>29</v>
      </c>
      <c r="Q16" s="170">
        <f>ВолГЭС!S16+ВотГЭС!Q16+ЗаГАЭС!Q16+БурГЭС!Q16+ЗГЭС!Q16+КамГЭС!Q16+КЧФ!Q16+СШГЭС!Q16+КВВГЭС!Q16</f>
        <v>29</v>
      </c>
      <c r="R16" s="18"/>
      <c r="S16" s="18"/>
      <c r="T16" s="18"/>
      <c r="U16" s="18"/>
      <c r="V16" s="22"/>
      <c r="W16" s="18"/>
      <c r="X16" s="18"/>
      <c r="Y16" s="18"/>
      <c r="Z16" s="18"/>
      <c r="AA16" s="18"/>
      <c r="AB16" s="18"/>
      <c r="AC16" s="18"/>
      <c r="AD16" s="18"/>
    </row>
    <row r="17" spans="1:30" ht="72.75" customHeight="1" x14ac:dyDescent="0.25">
      <c r="A17" s="17">
        <v>6</v>
      </c>
      <c r="B17" s="20" t="s">
        <v>4</v>
      </c>
      <c r="C17" s="23" t="s">
        <v>6</v>
      </c>
      <c r="D17" s="17" t="s">
        <v>32</v>
      </c>
      <c r="E17" s="21" t="s">
        <v>29</v>
      </c>
      <c r="F17" s="17" t="s">
        <v>33</v>
      </c>
      <c r="G17" s="57">
        <v>3900</v>
      </c>
      <c r="H17" s="60">
        <v>4095</v>
      </c>
      <c r="I17" s="66">
        <v>4300</v>
      </c>
      <c r="J17" s="17">
        <f t="shared" si="1"/>
        <v>0</v>
      </c>
      <c r="K17" s="17">
        <f t="shared" si="5"/>
        <v>0</v>
      </c>
      <c r="L17" s="17">
        <f t="shared" si="3"/>
        <v>0</v>
      </c>
      <c r="M17" s="17">
        <f t="shared" si="4"/>
        <v>0</v>
      </c>
      <c r="N17" s="17">
        <f t="shared" si="0"/>
        <v>0</v>
      </c>
      <c r="O17" s="170">
        <f>ВолГЭС!Q17+ВотГЭС!O17+ЗаГАЭС!O17+БурГЭС!O17+ЗГЭС!O17+КамГЭС!O17+КЧФ!O17+СШГЭС!O17+КВВГЭС!O17</f>
        <v>0</v>
      </c>
      <c r="P17" s="170">
        <f>ВолГЭС!R17+ВотГЭС!P17+ЗаГАЭС!P17+БурГЭС!P17+ЗГЭС!P17+КамГЭС!P17+КЧФ!P17+СШГЭС!P17+КВВГЭС!P17</f>
        <v>0</v>
      </c>
      <c r="Q17" s="170">
        <f>ВолГЭС!S17+ВотГЭС!Q17+ЗаГАЭС!Q17+БурГЭС!Q17+ЗГЭС!Q17+КамГЭС!Q17+КЧФ!Q17+СШГЭС!Q17+КВВГЭС!Q17</f>
        <v>0</v>
      </c>
      <c r="R17" s="18"/>
      <c r="S17" s="18"/>
      <c r="T17" s="18"/>
      <c r="U17" s="18"/>
      <c r="V17" s="22"/>
      <c r="W17" s="18"/>
      <c r="X17" s="18"/>
      <c r="Y17" s="18"/>
      <c r="Z17" s="18"/>
      <c r="AA17" s="18"/>
      <c r="AB17" s="18"/>
      <c r="AC17" s="18"/>
      <c r="AD17" s="18"/>
    </row>
    <row r="18" spans="1:30" ht="39.75" customHeight="1" x14ac:dyDescent="0.25">
      <c r="A18" s="17">
        <v>7</v>
      </c>
      <c r="B18" s="20" t="s">
        <v>7</v>
      </c>
      <c r="C18" s="20" t="s">
        <v>8</v>
      </c>
      <c r="D18" s="17" t="s">
        <v>32</v>
      </c>
      <c r="E18" s="21" t="s">
        <v>29</v>
      </c>
      <c r="F18" s="48" t="s">
        <v>30</v>
      </c>
      <c r="G18" s="57">
        <v>734.4</v>
      </c>
      <c r="H18" s="60">
        <v>771</v>
      </c>
      <c r="I18" s="66">
        <v>810</v>
      </c>
      <c r="J18" s="17">
        <f t="shared" si="1"/>
        <v>0</v>
      </c>
      <c r="K18" s="17">
        <f t="shared" si="5"/>
        <v>0</v>
      </c>
      <c r="L18" s="17">
        <f t="shared" si="3"/>
        <v>0</v>
      </c>
      <c r="M18" s="17">
        <f t="shared" si="4"/>
        <v>0</v>
      </c>
      <c r="N18" s="17">
        <f t="shared" si="0"/>
        <v>0</v>
      </c>
      <c r="O18" s="170">
        <f>ВолГЭС!Q18+ВотГЭС!O18+ЗаГАЭС!O18+БурГЭС!O18+ЗГЭС!O18+КамГЭС!O18+КЧФ!O18+СШГЭС!O18+КВВГЭС!O18</f>
        <v>0</v>
      </c>
      <c r="P18" s="170">
        <f>ВолГЭС!R18+ВотГЭС!P18+ЗаГАЭС!P18+БурГЭС!P18+ЗГЭС!P18+КамГЭС!P18+КЧФ!P18+СШГЭС!P18+КВВГЭС!P18</f>
        <v>0</v>
      </c>
      <c r="Q18" s="170">
        <f>ВолГЭС!S18+ВотГЭС!Q18+ЗаГАЭС!Q18+БурГЭС!Q18+ЗГЭС!Q18+КамГЭС!Q18+КЧФ!Q18+СШГЭС!Q18+КВВГЭС!Q18</f>
        <v>0</v>
      </c>
      <c r="R18" s="18"/>
      <c r="S18" s="18"/>
      <c r="T18" s="18"/>
      <c r="U18" s="18"/>
      <c r="V18" s="49"/>
      <c r="W18" s="18"/>
      <c r="X18" s="18"/>
      <c r="Y18" s="18"/>
      <c r="Z18" s="18"/>
      <c r="AA18" s="18"/>
      <c r="AB18" s="18"/>
      <c r="AC18" s="18"/>
      <c r="AD18" s="18"/>
    </row>
    <row r="19" spans="1:30" ht="51" customHeight="1" x14ac:dyDescent="0.25">
      <c r="A19" s="17">
        <v>8</v>
      </c>
      <c r="B19" s="20" t="s">
        <v>38</v>
      </c>
      <c r="C19" s="20" t="s">
        <v>37</v>
      </c>
      <c r="D19" s="17" t="s">
        <v>32</v>
      </c>
      <c r="E19" s="21" t="s">
        <v>29</v>
      </c>
      <c r="F19" s="48" t="s">
        <v>30</v>
      </c>
      <c r="G19" s="57">
        <v>7206</v>
      </c>
      <c r="H19" s="60">
        <v>7566</v>
      </c>
      <c r="I19" s="66">
        <v>7944</v>
      </c>
      <c r="J19" s="17">
        <f t="shared" si="1"/>
        <v>2612514</v>
      </c>
      <c r="K19" s="17">
        <f t="shared" ref="K19" si="6">O19*G19</f>
        <v>1044870</v>
      </c>
      <c r="L19" s="17">
        <f t="shared" si="3"/>
        <v>741468</v>
      </c>
      <c r="M19" s="17">
        <f t="shared" si="4"/>
        <v>826176</v>
      </c>
      <c r="N19" s="17">
        <f t="shared" ref="N19" si="7">O19+P19+Q19</f>
        <v>347</v>
      </c>
      <c r="O19" s="170">
        <f>ВолГЭС!Q19+ВотГЭС!O19+ЗаГАЭС!O19+БурГЭС!O19+ЗГЭС!O19+КамГЭС!O19+КЧФ!O19+СШГЭС!O19+КВВГЭС!O19</f>
        <v>145</v>
      </c>
      <c r="P19" s="170">
        <f>ВолГЭС!R19+ВотГЭС!P19+ЗаГАЭС!P19+БурГЭС!P19+ЗГЭС!P19+КамГЭС!P19+КЧФ!P19+СШГЭС!P19+КВВГЭС!P19</f>
        <v>98</v>
      </c>
      <c r="Q19" s="170">
        <f>ВолГЭС!S19+ВотГЭС!Q19+ЗаГАЭС!Q19+БурГЭС!Q19+ЗГЭС!Q19+КамГЭС!Q19+КЧФ!Q19+СШГЭС!Q19+КВВГЭС!Q19</f>
        <v>104</v>
      </c>
      <c r="R19" s="18"/>
      <c r="S19" s="18"/>
      <c r="T19" s="18"/>
      <c r="U19" s="18"/>
      <c r="V19" s="49"/>
      <c r="W19" s="18"/>
      <c r="X19" s="18"/>
      <c r="Y19" s="18"/>
      <c r="Z19" s="18"/>
      <c r="AA19" s="18"/>
      <c r="AB19" s="18"/>
      <c r="AC19" s="18"/>
      <c r="AD19" s="18"/>
    </row>
    <row r="20" spans="1:30" s="2" customFormat="1" ht="57" thickBot="1" x14ac:dyDescent="0.3">
      <c r="A20" s="17">
        <v>9</v>
      </c>
      <c r="B20" s="20" t="s">
        <v>35</v>
      </c>
      <c r="C20" s="20" t="s">
        <v>36</v>
      </c>
      <c r="D20" s="17" t="s">
        <v>32</v>
      </c>
      <c r="E20" s="21" t="s">
        <v>29</v>
      </c>
      <c r="F20" s="17" t="s">
        <v>33</v>
      </c>
      <c r="G20" s="61">
        <v>4357.2</v>
      </c>
      <c r="H20" s="62">
        <v>4575</v>
      </c>
      <c r="I20" s="67">
        <v>4804</v>
      </c>
      <c r="J20" s="17">
        <f t="shared" si="1"/>
        <v>329188.40000000002</v>
      </c>
      <c r="K20" s="17">
        <f t="shared" ref="K20" si="8">O20*G20</f>
        <v>95858.4</v>
      </c>
      <c r="L20" s="17">
        <f t="shared" si="3"/>
        <v>137250</v>
      </c>
      <c r="M20" s="17">
        <f t="shared" si="4"/>
        <v>96080</v>
      </c>
      <c r="N20" s="17">
        <f t="shared" ref="N20" si="9">O20+P20+Q20</f>
        <v>72</v>
      </c>
      <c r="O20" s="170">
        <f>ВолГЭС!Q20+ВотГЭС!O20+ЗаГАЭС!O20+БурГЭС!O20+ЗГЭС!O20+КамГЭС!O20+КЧФ!O20+СШГЭС!O20+КВВГЭС!O20</f>
        <v>22</v>
      </c>
      <c r="P20" s="170">
        <f>ВолГЭС!R20+ВотГЭС!P20+ЗаГАЭС!P20+БурГЭС!P20+ЗГЭС!P20+КамГЭС!P20+КЧФ!P20+СШГЭС!P20+КВВГЭС!P20</f>
        <v>30</v>
      </c>
      <c r="Q20" s="170">
        <f>ВолГЭС!S20+ВотГЭС!Q20+ЗаГАЭС!Q20+БурГЭС!Q20+ЗГЭС!Q20+КамГЭС!Q20+КЧФ!Q20+СШГЭС!Q20+КВВГЭС!Q20</f>
        <v>20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47"/>
      <c r="AD20" s="47"/>
    </row>
    <row r="21" spans="1:30" ht="17.25" customHeight="1" x14ac:dyDescent="0.25">
      <c r="A21" s="28"/>
      <c r="C21" s="7"/>
      <c r="E21" s="32"/>
      <c r="F21" s="33"/>
      <c r="G21" s="33"/>
      <c r="H21" s="33"/>
      <c r="I21" s="33"/>
      <c r="J21" s="104">
        <f>SUM(J8:J20)</f>
        <v>11343225</v>
      </c>
      <c r="K21" s="104">
        <f t="shared" ref="K21:M21" si="10">SUM(K8:K20)</f>
        <v>4118477.9999999995</v>
      </c>
      <c r="L21" s="104">
        <f t="shared" si="10"/>
        <v>3257792</v>
      </c>
      <c r="M21" s="104">
        <f t="shared" si="10"/>
        <v>3966955</v>
      </c>
      <c r="N21" s="104">
        <f>SUM(N8:N20)</f>
        <v>833</v>
      </c>
      <c r="O21" s="33"/>
      <c r="P21" s="33"/>
      <c r="Q21" s="33"/>
      <c r="R21" s="35"/>
      <c r="S21" s="24"/>
      <c r="T21" s="24"/>
      <c r="U21" s="24"/>
      <c r="V21" s="6"/>
      <c r="W21" s="34"/>
      <c r="X21" s="34"/>
    </row>
    <row r="22" spans="1:30" ht="26.25" customHeight="1" x14ac:dyDescent="0.25">
      <c r="A22" s="28"/>
      <c r="B22" s="186" t="s">
        <v>34</v>
      </c>
      <c r="C22" s="187"/>
      <c r="D22" s="18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5"/>
      <c r="S22" s="24"/>
      <c r="T22" s="24"/>
      <c r="U22" s="24"/>
      <c r="V22" s="6"/>
      <c r="W22" s="34"/>
      <c r="X22" s="34"/>
    </row>
    <row r="23" spans="1:30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168">
        <f>J21-Перечень!F16</f>
        <v>0</v>
      </c>
      <c r="K23" s="168">
        <f>K21-Перечень!E16</f>
        <v>0</v>
      </c>
      <c r="L23" s="33"/>
      <c r="M23" s="33"/>
      <c r="N23" s="33"/>
      <c r="O23" s="33"/>
      <c r="P23" s="33"/>
      <c r="Q23" s="33"/>
      <c r="R23" s="35"/>
      <c r="S23" s="24"/>
      <c r="T23" s="24"/>
      <c r="U23" s="24"/>
      <c r="V23" s="6"/>
      <c r="W23" s="34"/>
      <c r="X23" s="34"/>
    </row>
    <row r="24" spans="1:30" ht="18.75" x14ac:dyDescent="0.3">
      <c r="A24" s="28"/>
      <c r="B24" s="36"/>
      <c r="C24" s="37"/>
      <c r="D24" s="178"/>
      <c r="E24" s="17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5"/>
      <c r="S24" s="24"/>
      <c r="T24" s="24"/>
      <c r="U24" s="24"/>
      <c r="V24" s="6"/>
      <c r="W24" s="34"/>
      <c r="X24" s="34"/>
    </row>
    <row r="25" spans="1:30" ht="18.75" x14ac:dyDescent="0.3">
      <c r="A25" s="38"/>
      <c r="B25" s="36"/>
      <c r="C25" s="30"/>
      <c r="D25" s="39"/>
      <c r="E25" s="40"/>
      <c r="F25" s="38"/>
      <c r="G25" s="38"/>
      <c r="H25" s="38"/>
      <c r="I25" s="38"/>
      <c r="J25" s="38"/>
      <c r="K25" s="38"/>
      <c r="L25" s="38"/>
      <c r="M25" s="38"/>
      <c r="N25" s="38"/>
      <c r="O25" s="53"/>
      <c r="P25" s="53"/>
      <c r="Q25" s="53"/>
      <c r="R25" s="34"/>
      <c r="S25" s="25"/>
      <c r="T25" s="25"/>
      <c r="U25" s="25"/>
      <c r="V25" s="6"/>
      <c r="W25" s="34"/>
      <c r="X25" s="34"/>
    </row>
    <row r="26" spans="1:30" ht="18.75" x14ac:dyDescent="0.3">
      <c r="A26" s="38"/>
      <c r="B26" s="36"/>
      <c r="C26" s="41"/>
      <c r="D26" s="39"/>
      <c r="E26" s="40"/>
      <c r="F26" s="38"/>
      <c r="G26" s="38"/>
      <c r="H26" s="38"/>
      <c r="I26" s="38"/>
      <c r="J26" s="38"/>
      <c r="K26" s="38"/>
      <c r="L26" s="38"/>
      <c r="M26" s="38"/>
      <c r="N26" s="38"/>
      <c r="O26" s="54"/>
      <c r="P26" s="54"/>
      <c r="Q26" s="54"/>
      <c r="R26" s="42"/>
      <c r="S26" s="42"/>
      <c r="T26" s="42"/>
      <c r="U26" s="42"/>
      <c r="V26" s="6"/>
      <c r="W26" s="34"/>
      <c r="X26" s="34"/>
    </row>
    <row r="27" spans="1:30" ht="18.75" x14ac:dyDescent="0.3">
      <c r="A27" s="38"/>
      <c r="B27" s="36"/>
      <c r="C27" s="41"/>
      <c r="D27" s="39"/>
      <c r="E27" s="40"/>
      <c r="F27" s="38"/>
      <c r="G27" s="38"/>
      <c r="H27" s="38"/>
      <c r="I27" s="38"/>
      <c r="J27" s="38"/>
      <c r="K27" s="38"/>
      <c r="L27" s="38"/>
      <c r="M27" s="38"/>
      <c r="N27" s="38"/>
      <c r="O27" s="55"/>
      <c r="P27" s="55"/>
      <c r="Q27" s="55"/>
      <c r="R27" s="26"/>
      <c r="S27" s="26"/>
      <c r="T27" s="26"/>
      <c r="U27" s="26"/>
      <c r="V27" s="6"/>
      <c r="W27" s="34"/>
      <c r="X27" s="34"/>
    </row>
    <row r="28" spans="1:30" ht="18.75" x14ac:dyDescent="0.3">
      <c r="A28" s="38"/>
      <c r="B28" s="36"/>
      <c r="C28" s="41"/>
      <c r="D28" s="39"/>
      <c r="E28" s="40"/>
      <c r="F28" s="38"/>
      <c r="G28" s="38"/>
      <c r="H28" s="38"/>
      <c r="I28" s="38"/>
      <c r="J28" s="38"/>
      <c r="K28" s="38"/>
      <c r="L28" s="38"/>
      <c r="M28" s="38"/>
      <c r="N28" s="38"/>
      <c r="O28" s="56"/>
      <c r="P28" s="56"/>
      <c r="Q28" s="56"/>
      <c r="R28" s="27"/>
      <c r="S28" s="27"/>
      <c r="T28" s="27"/>
      <c r="U28" s="27"/>
      <c r="V28" s="6"/>
      <c r="W28" s="2"/>
      <c r="X28" s="2"/>
    </row>
    <row r="29" spans="1:30" x14ac:dyDescent="0.25">
      <c r="A29" s="38"/>
      <c r="B29" s="43"/>
      <c r="C29" s="41"/>
      <c r="D29" s="4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2"/>
      <c r="S29" s="6"/>
      <c r="T29" s="6"/>
      <c r="U29" s="6"/>
      <c r="V29" s="6"/>
      <c r="W29" s="2"/>
      <c r="X29" s="2"/>
    </row>
    <row r="30" spans="1:30" x14ac:dyDescent="0.25">
      <c r="A30" s="38"/>
      <c r="B30" s="43"/>
      <c r="C30" s="41"/>
      <c r="D30" s="4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"/>
      <c r="S30" s="6"/>
      <c r="T30" s="6"/>
      <c r="U30" s="6"/>
      <c r="V30" s="6"/>
      <c r="W30" s="2"/>
      <c r="X30" s="2"/>
    </row>
    <row r="31" spans="1:30" x14ac:dyDescent="0.25">
      <c r="A31" s="38"/>
      <c r="B31" s="43"/>
      <c r="C31" s="41"/>
      <c r="D31" s="4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"/>
      <c r="S31" s="6"/>
      <c r="T31" s="6"/>
      <c r="U31" s="6"/>
      <c r="V31" s="6"/>
      <c r="W31" s="2"/>
      <c r="X31" s="2"/>
    </row>
    <row r="32" spans="1:30" x14ac:dyDescent="0.25">
      <c r="A32" s="38"/>
      <c r="B32" s="43"/>
      <c r="C32" s="41"/>
      <c r="D32" s="4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"/>
      <c r="S32" s="6"/>
      <c r="T32" s="6"/>
      <c r="U32" s="6"/>
      <c r="V32" s="6"/>
      <c r="W32" s="2"/>
      <c r="X32" s="2"/>
    </row>
    <row r="33" spans="1:24" x14ac:dyDescent="0.25">
      <c r="A33" s="38"/>
      <c r="B33" s="43"/>
      <c r="C33" s="41"/>
      <c r="D33" s="4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"/>
      <c r="S33" s="6"/>
      <c r="T33" s="6"/>
      <c r="U33" s="6"/>
      <c r="V33" s="6"/>
      <c r="W33" s="2"/>
      <c r="X33" s="2"/>
    </row>
    <row r="34" spans="1:24" x14ac:dyDescent="0.25">
      <c r="A34" s="38"/>
      <c r="B34" s="43"/>
      <c r="C34" s="41"/>
      <c r="D34" s="4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"/>
      <c r="S34" s="6"/>
      <c r="T34" s="6"/>
      <c r="U34" s="6"/>
      <c r="V34" s="6"/>
      <c r="W34" s="2"/>
      <c r="X34" s="2"/>
    </row>
    <row r="35" spans="1:24" x14ac:dyDescent="0.25">
      <c r="A35" s="38"/>
      <c r="B35" s="43"/>
      <c r="C35" s="41"/>
      <c r="D35" s="4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"/>
      <c r="S35" s="6"/>
      <c r="T35" s="6"/>
      <c r="U35" s="6"/>
      <c r="V35" s="6"/>
      <c r="W35" s="2"/>
      <c r="X35" s="2"/>
    </row>
    <row r="36" spans="1:24" x14ac:dyDescent="0.25">
      <c r="A36" s="38"/>
      <c r="B36" s="43"/>
      <c r="C36" s="41"/>
      <c r="D36" s="4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"/>
      <c r="S36" s="6"/>
      <c r="T36" s="6"/>
      <c r="U36" s="6"/>
      <c r="V36" s="6"/>
      <c r="W36" s="2"/>
      <c r="X36" s="2"/>
    </row>
    <row r="37" spans="1:24" x14ac:dyDescent="0.25">
      <c r="A37" s="38"/>
      <c r="B37" s="43"/>
      <c r="C37" s="41"/>
      <c r="D37" s="4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"/>
      <c r="S37" s="6"/>
      <c r="T37" s="6"/>
      <c r="U37" s="6"/>
      <c r="V37" s="6"/>
    </row>
    <row r="38" spans="1:24" x14ac:dyDescent="0.25">
      <c r="A38" s="38"/>
      <c r="B38" s="43"/>
      <c r="C38" s="41"/>
      <c r="D38" s="44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"/>
      <c r="S38" s="6"/>
      <c r="T38" s="6"/>
      <c r="U38" s="6"/>
      <c r="V38" s="6"/>
    </row>
    <row r="39" spans="1:24" x14ac:dyDescent="0.25">
      <c r="A39" s="38"/>
      <c r="B39" s="43"/>
      <c r="C39" s="41"/>
      <c r="D39" s="44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2"/>
      <c r="S39" s="6"/>
      <c r="T39" s="6"/>
      <c r="U39" s="6"/>
      <c r="V39" s="6"/>
    </row>
    <row r="40" spans="1:24" x14ac:dyDescent="0.25">
      <c r="A40" s="38"/>
      <c r="B40" s="43"/>
      <c r="C40" s="41"/>
      <c r="D40" s="4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2"/>
      <c r="S40" s="6"/>
      <c r="T40" s="6"/>
      <c r="U40" s="6"/>
      <c r="V40" s="6"/>
    </row>
    <row r="41" spans="1:24" x14ac:dyDescent="0.25">
      <c r="A41" s="38"/>
      <c r="B41" s="43"/>
      <c r="C41" s="41"/>
      <c r="D41" s="4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"/>
      <c r="S41" s="6"/>
      <c r="T41" s="6"/>
      <c r="U41" s="6"/>
      <c r="V41" s="6"/>
    </row>
    <row r="42" spans="1:24" x14ac:dyDescent="0.25">
      <c r="A42" s="38"/>
      <c r="B42" s="43"/>
      <c r="C42" s="41"/>
      <c r="D42" s="4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"/>
      <c r="S42" s="6"/>
      <c r="T42" s="6"/>
      <c r="U42" s="6"/>
      <c r="V42" s="6"/>
    </row>
    <row r="43" spans="1:24" x14ac:dyDescent="0.25">
      <c r="A43" s="38"/>
      <c r="B43" s="43"/>
      <c r="C43" s="41"/>
      <c r="D43" s="4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"/>
      <c r="S43" s="6"/>
      <c r="T43" s="6"/>
      <c r="U43" s="6"/>
      <c r="V43" s="6"/>
    </row>
    <row r="44" spans="1:24" x14ac:dyDescent="0.25">
      <c r="A44" s="38"/>
      <c r="B44" s="43"/>
      <c r="C44" s="41"/>
      <c r="D44" s="4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"/>
      <c r="S44" s="6"/>
      <c r="T44" s="6"/>
      <c r="U44" s="6"/>
      <c r="V44" s="6"/>
    </row>
    <row r="45" spans="1:24" x14ac:dyDescent="0.25">
      <c r="A45" s="38"/>
      <c r="B45" s="43"/>
      <c r="C45" s="41"/>
      <c r="D45" s="4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"/>
      <c r="S45" s="6"/>
      <c r="T45" s="6"/>
      <c r="U45" s="6"/>
      <c r="V45" s="6"/>
    </row>
    <row r="46" spans="1:24" x14ac:dyDescent="0.25">
      <c r="A46" s="38"/>
      <c r="B46" s="43"/>
      <c r="C46" s="41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"/>
      <c r="S46" s="6"/>
      <c r="T46" s="6"/>
      <c r="U46" s="6"/>
      <c r="V46" s="6"/>
    </row>
    <row r="47" spans="1:24" x14ac:dyDescent="0.25">
      <c r="A47" s="38"/>
      <c r="B47" s="43"/>
      <c r="C47" s="41"/>
      <c r="D47" s="4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"/>
      <c r="S47" s="6"/>
      <c r="T47" s="6"/>
      <c r="U47" s="6"/>
      <c r="V47" s="6"/>
    </row>
    <row r="48" spans="1:24" x14ac:dyDescent="0.25">
      <c r="A48" s="38"/>
      <c r="B48" s="43"/>
      <c r="C48" s="41"/>
      <c r="D48" s="4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"/>
      <c r="S48" s="6"/>
      <c r="T48" s="6"/>
      <c r="U48" s="6"/>
      <c r="V48" s="6"/>
    </row>
    <row r="49" spans="1:22" x14ac:dyDescent="0.25">
      <c r="A49" s="38"/>
      <c r="B49" s="43"/>
      <c r="C49" s="41"/>
      <c r="D49" s="4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"/>
      <c r="S49" s="6"/>
      <c r="T49" s="6"/>
      <c r="U49" s="6"/>
      <c r="V49" s="6"/>
    </row>
    <row r="50" spans="1:22" x14ac:dyDescent="0.25">
      <c r="A50" s="38"/>
      <c r="B50" s="43"/>
      <c r="C50" s="41"/>
      <c r="D50" s="4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"/>
      <c r="S50" s="6"/>
      <c r="T50" s="6"/>
      <c r="U50" s="6"/>
      <c r="V50" s="6"/>
    </row>
    <row r="51" spans="1:22" x14ac:dyDescent="0.25">
      <c r="A51" s="38"/>
      <c r="B51" s="43"/>
      <c r="C51" s="41"/>
      <c r="D51" s="4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"/>
      <c r="S51" s="6"/>
      <c r="T51" s="6"/>
      <c r="U51" s="6"/>
      <c r="V51" s="6"/>
    </row>
    <row r="52" spans="1:22" x14ac:dyDescent="0.25">
      <c r="A52" s="38"/>
      <c r="B52" s="43"/>
      <c r="C52" s="41"/>
      <c r="D52" s="4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"/>
      <c r="S52" s="6"/>
      <c r="T52" s="6"/>
      <c r="U52" s="6"/>
      <c r="V52" s="6"/>
    </row>
    <row r="53" spans="1:22" x14ac:dyDescent="0.25">
      <c r="A53" s="38"/>
      <c r="B53" s="43"/>
      <c r="C53" s="41"/>
      <c r="D53" s="44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"/>
      <c r="S53" s="6"/>
      <c r="T53" s="6"/>
      <c r="U53" s="6"/>
      <c r="V53" s="6"/>
    </row>
    <row r="54" spans="1:22" x14ac:dyDescent="0.25">
      <c r="A54" s="38"/>
      <c r="B54" s="43"/>
      <c r="C54" s="41"/>
      <c r="D54" s="44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2"/>
      <c r="S54" s="6"/>
      <c r="T54" s="6"/>
      <c r="U54" s="6"/>
      <c r="V54" s="6"/>
    </row>
    <row r="55" spans="1:22" x14ac:dyDescent="0.25">
      <c r="A55" s="38"/>
      <c r="B55" s="43"/>
      <c r="C55" s="41"/>
      <c r="D55" s="44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2"/>
      <c r="S55" s="6"/>
      <c r="T55" s="6"/>
      <c r="U55" s="6"/>
      <c r="V55" s="6"/>
    </row>
    <row r="56" spans="1:22" x14ac:dyDescent="0.25">
      <c r="A56" s="38"/>
      <c r="B56" s="43"/>
      <c r="C56" s="41"/>
      <c r="D56" s="4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2"/>
      <c r="S56" s="6"/>
      <c r="T56" s="6"/>
      <c r="U56" s="6"/>
      <c r="V56" s="6"/>
    </row>
    <row r="57" spans="1:22" x14ac:dyDescent="0.25">
      <c r="A57" s="38"/>
      <c r="B57" s="43"/>
      <c r="C57" s="41"/>
      <c r="D57" s="4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"/>
      <c r="S57" s="6"/>
      <c r="T57" s="6"/>
      <c r="U57" s="6"/>
      <c r="V57" s="6"/>
    </row>
    <row r="58" spans="1:22" x14ac:dyDescent="0.25">
      <c r="A58" s="38"/>
      <c r="B58" s="43"/>
      <c r="C58" s="41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"/>
      <c r="S58" s="6"/>
      <c r="T58" s="6"/>
      <c r="U58" s="6"/>
      <c r="V58" s="6"/>
    </row>
    <row r="59" spans="1:22" x14ac:dyDescent="0.25">
      <c r="A59" s="38"/>
      <c r="B59" s="43"/>
      <c r="C59" s="41"/>
      <c r="D59" s="4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"/>
      <c r="S59" s="6"/>
      <c r="T59" s="6"/>
      <c r="U59" s="6"/>
      <c r="V59" s="6"/>
    </row>
    <row r="60" spans="1:22" x14ac:dyDescent="0.25">
      <c r="A60" s="38"/>
      <c r="B60" s="43"/>
      <c r="C60" s="41"/>
      <c r="D60" s="4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2"/>
      <c r="S60" s="6"/>
      <c r="T60" s="6"/>
      <c r="U60" s="6"/>
      <c r="V60" s="6"/>
    </row>
    <row r="61" spans="1:22" x14ac:dyDescent="0.25">
      <c r="A61" s="38"/>
      <c r="B61" s="43"/>
      <c r="C61" s="41"/>
      <c r="D61" s="4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2"/>
      <c r="S61" s="6"/>
      <c r="T61" s="6"/>
      <c r="U61" s="6"/>
      <c r="V61" s="6"/>
    </row>
    <row r="62" spans="1:22" x14ac:dyDescent="0.25">
      <c r="A62" s="38"/>
      <c r="B62" s="43"/>
      <c r="C62" s="41"/>
      <c r="D62" s="44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"/>
      <c r="S62" s="6"/>
      <c r="T62" s="6"/>
      <c r="U62" s="6"/>
      <c r="V62" s="6"/>
    </row>
    <row r="63" spans="1:22" x14ac:dyDescent="0.25">
      <c r="A63" s="38"/>
      <c r="B63" s="43"/>
      <c r="C63" s="41"/>
      <c r="D63" s="44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"/>
      <c r="S63" s="6"/>
      <c r="T63" s="6"/>
      <c r="U63" s="6"/>
      <c r="V63" s="6"/>
    </row>
    <row r="64" spans="1:22" x14ac:dyDescent="0.25">
      <c r="A64" s="38"/>
      <c r="B64" s="43"/>
      <c r="C64" s="41"/>
      <c r="D64" s="44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2"/>
      <c r="S64" s="6"/>
      <c r="T64" s="6"/>
      <c r="U64" s="6"/>
      <c r="V64" s="6"/>
    </row>
    <row r="65" spans="1:22" x14ac:dyDescent="0.25">
      <c r="A65" s="38"/>
      <c r="B65" s="43"/>
      <c r="C65" s="41"/>
      <c r="D65" s="44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"/>
      <c r="S65" s="6"/>
      <c r="T65" s="6"/>
      <c r="U65" s="6"/>
      <c r="V65" s="6"/>
    </row>
    <row r="66" spans="1:22" x14ac:dyDescent="0.25">
      <c r="A66" s="38"/>
      <c r="B66" s="43"/>
      <c r="C66" s="41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2"/>
      <c r="S66" s="6"/>
      <c r="T66" s="6"/>
      <c r="U66" s="6"/>
      <c r="V66" s="6"/>
    </row>
    <row r="67" spans="1:22" x14ac:dyDescent="0.25">
      <c r="A67" s="38"/>
      <c r="B67" s="43"/>
      <c r="C67" s="41"/>
      <c r="D67" s="44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"/>
      <c r="S67" s="6"/>
      <c r="T67" s="6"/>
      <c r="U67" s="6"/>
      <c r="V67" s="6"/>
    </row>
    <row r="68" spans="1:22" x14ac:dyDescent="0.25">
      <c r="A68" s="38"/>
      <c r="B68" s="43"/>
      <c r="C68" s="41"/>
      <c r="D68" s="4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2"/>
      <c r="S68" s="6"/>
      <c r="T68" s="6"/>
      <c r="U68" s="6"/>
      <c r="V68" s="6"/>
    </row>
    <row r="69" spans="1:22" x14ac:dyDescent="0.25">
      <c r="A69" s="38"/>
      <c r="B69" s="43"/>
      <c r="C69" s="41"/>
      <c r="D69" s="4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"/>
      <c r="S69" s="6"/>
      <c r="T69" s="6"/>
      <c r="U69" s="6"/>
      <c r="V69" s="6"/>
    </row>
    <row r="70" spans="1:22" x14ac:dyDescent="0.25">
      <c r="A70" s="38"/>
      <c r="B70" s="43"/>
      <c r="C70" s="41"/>
      <c r="D70" s="4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2"/>
      <c r="S70" s="6"/>
      <c r="T70" s="6"/>
      <c r="U70" s="6"/>
      <c r="V70" s="6"/>
    </row>
    <row r="71" spans="1:22" x14ac:dyDescent="0.25">
      <c r="A71" s="38"/>
      <c r="B71" s="43"/>
      <c r="C71" s="41"/>
      <c r="D71" s="4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"/>
      <c r="S71" s="6"/>
      <c r="T71" s="6"/>
      <c r="U71" s="6"/>
      <c r="V71" s="6"/>
    </row>
    <row r="72" spans="1:22" x14ac:dyDescent="0.25">
      <c r="A72" s="38"/>
      <c r="B72" s="43"/>
      <c r="C72" s="41"/>
      <c r="D72" s="4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"/>
      <c r="S72" s="6"/>
      <c r="T72" s="6"/>
      <c r="U72" s="6"/>
      <c r="V72" s="6"/>
    </row>
    <row r="73" spans="1:22" x14ac:dyDescent="0.25">
      <c r="A73" s="38"/>
      <c r="B73" s="43"/>
      <c r="C73" s="41"/>
      <c r="D73" s="4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2"/>
      <c r="S73" s="6"/>
      <c r="T73" s="6"/>
      <c r="U73" s="6"/>
      <c r="V73" s="6"/>
    </row>
    <row r="74" spans="1:22" x14ac:dyDescent="0.25">
      <c r="A74" s="38"/>
      <c r="B74" s="43"/>
      <c r="C74" s="41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2"/>
      <c r="S74" s="6"/>
      <c r="T74" s="6"/>
      <c r="U74" s="6"/>
      <c r="V74" s="6"/>
    </row>
    <row r="75" spans="1:22" x14ac:dyDescent="0.25">
      <c r="A75" s="38"/>
      <c r="B75" s="43"/>
      <c r="C75" s="41"/>
      <c r="D75" s="4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2"/>
      <c r="S75" s="6"/>
      <c r="T75" s="6"/>
      <c r="U75" s="6"/>
      <c r="V75" s="6"/>
    </row>
    <row r="76" spans="1:22" x14ac:dyDescent="0.25">
      <c r="A76" s="38"/>
      <c r="B76" s="43"/>
      <c r="C76" s="41"/>
      <c r="D76" s="4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2"/>
      <c r="S76" s="6"/>
      <c r="T76" s="6"/>
      <c r="U76" s="6"/>
      <c r="V76" s="6"/>
    </row>
    <row r="77" spans="1:22" x14ac:dyDescent="0.25">
      <c r="A77" s="38"/>
      <c r="B77" s="43"/>
      <c r="C77" s="41"/>
      <c r="D77" s="4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2"/>
      <c r="S77" s="6"/>
      <c r="T77" s="6"/>
      <c r="U77" s="6"/>
      <c r="V77" s="6"/>
    </row>
    <row r="78" spans="1:22" x14ac:dyDescent="0.25">
      <c r="A78" s="38"/>
      <c r="B78" s="43"/>
      <c r="C78" s="41"/>
      <c r="D78" s="4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2"/>
      <c r="S78" s="6"/>
      <c r="T78" s="6"/>
      <c r="U78" s="6"/>
      <c r="V78" s="6"/>
    </row>
    <row r="79" spans="1:22" x14ac:dyDescent="0.25">
      <c r="A79" s="38"/>
      <c r="B79" s="43"/>
      <c r="C79" s="41"/>
      <c r="D79" s="44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2"/>
      <c r="S79" s="6"/>
      <c r="T79" s="6"/>
      <c r="U79" s="6"/>
      <c r="V79" s="6"/>
    </row>
    <row r="80" spans="1:22" x14ac:dyDescent="0.25">
      <c r="A80" s="38"/>
      <c r="B80" s="43"/>
      <c r="C80" s="41"/>
      <c r="D80" s="44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2"/>
      <c r="S80" s="6"/>
      <c r="T80" s="6"/>
      <c r="U80" s="6"/>
      <c r="V80" s="6"/>
    </row>
    <row r="81" spans="1:22" x14ac:dyDescent="0.25">
      <c r="A81" s="38"/>
      <c r="B81" s="43"/>
      <c r="C81" s="41"/>
      <c r="D81" s="44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2"/>
      <c r="S81" s="6"/>
      <c r="T81" s="6"/>
      <c r="U81" s="6"/>
      <c r="V81" s="6"/>
    </row>
    <row r="82" spans="1:22" x14ac:dyDescent="0.25">
      <c r="A82" s="38"/>
      <c r="B82" s="43"/>
      <c r="C82" s="41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2"/>
      <c r="S82" s="6"/>
      <c r="T82" s="6"/>
      <c r="U82" s="6"/>
      <c r="V82" s="6"/>
    </row>
    <row r="83" spans="1:22" x14ac:dyDescent="0.25">
      <c r="A83" s="38"/>
      <c r="B83" s="43"/>
      <c r="C83" s="41"/>
      <c r="D83" s="4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2"/>
      <c r="S83" s="6"/>
      <c r="T83" s="6"/>
      <c r="U83" s="6"/>
      <c r="V83" s="6"/>
    </row>
    <row r="84" spans="1:22" x14ac:dyDescent="0.25">
      <c r="A84" s="38"/>
      <c r="B84" s="43"/>
      <c r="C84" s="41"/>
      <c r="D84" s="4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2"/>
      <c r="S84" s="6"/>
      <c r="T84" s="6"/>
      <c r="U84" s="6"/>
      <c r="V84" s="6"/>
    </row>
    <row r="85" spans="1:22" x14ac:dyDescent="0.25">
      <c r="A85" s="38"/>
      <c r="B85" s="43"/>
      <c r="C85" s="41"/>
      <c r="D85" s="4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2"/>
      <c r="S85" s="6"/>
      <c r="T85" s="6"/>
      <c r="U85" s="6"/>
      <c r="V85" s="6"/>
    </row>
    <row r="86" spans="1:22" x14ac:dyDescent="0.25">
      <c r="A86" s="38"/>
      <c r="B86" s="43"/>
      <c r="C86" s="41"/>
      <c r="D86" s="4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2"/>
      <c r="S86" s="6"/>
      <c r="T86" s="6"/>
      <c r="U86" s="6"/>
      <c r="V86" s="6"/>
    </row>
    <row r="87" spans="1:22" x14ac:dyDescent="0.25">
      <c r="A87" s="38"/>
      <c r="B87" s="43"/>
      <c r="C87" s="41"/>
      <c r="D87" s="4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2"/>
      <c r="S87" s="6"/>
      <c r="T87" s="6"/>
      <c r="U87" s="6"/>
      <c r="V87" s="6"/>
    </row>
    <row r="88" spans="1:22" x14ac:dyDescent="0.25">
      <c r="A88" s="38"/>
      <c r="B88" s="43"/>
      <c r="C88" s="41"/>
      <c r="D88" s="4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2"/>
      <c r="S88" s="6"/>
      <c r="T88" s="6"/>
      <c r="U88" s="6"/>
      <c r="V88" s="6"/>
    </row>
    <row r="89" spans="1:22" x14ac:dyDescent="0.25">
      <c r="A89" s="38"/>
      <c r="B89" s="43"/>
      <c r="C89" s="41"/>
      <c r="D89" s="4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2"/>
      <c r="S89" s="6"/>
      <c r="T89" s="6"/>
      <c r="U89" s="6"/>
      <c r="V89" s="6"/>
    </row>
    <row r="90" spans="1:22" x14ac:dyDescent="0.25">
      <c r="A90" s="38"/>
      <c r="B90" s="43"/>
      <c r="C90" s="41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2"/>
      <c r="S90" s="6"/>
      <c r="T90" s="6"/>
      <c r="U90" s="6"/>
      <c r="V90" s="6"/>
    </row>
    <row r="91" spans="1:22" x14ac:dyDescent="0.25">
      <c r="A91" s="38"/>
      <c r="B91" s="43"/>
      <c r="C91" s="41"/>
      <c r="D91" s="4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2"/>
      <c r="S91" s="6"/>
      <c r="T91" s="6"/>
      <c r="U91" s="6"/>
      <c r="V91" s="6"/>
    </row>
    <row r="92" spans="1:22" x14ac:dyDescent="0.25">
      <c r="A92" s="38"/>
      <c r="B92" s="43"/>
      <c r="C92" s="41"/>
      <c r="D92" s="4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2"/>
      <c r="S92" s="6"/>
      <c r="T92" s="6"/>
      <c r="U92" s="6"/>
      <c r="V92" s="6"/>
    </row>
    <row r="93" spans="1:22" x14ac:dyDescent="0.25">
      <c r="A93" s="38"/>
      <c r="B93" s="43"/>
      <c r="C93" s="41"/>
      <c r="D93" s="4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2"/>
      <c r="S93" s="6"/>
      <c r="T93" s="6"/>
      <c r="U93" s="6"/>
      <c r="V93" s="6"/>
    </row>
    <row r="94" spans="1:22" x14ac:dyDescent="0.25">
      <c r="A94" s="38"/>
      <c r="B94" s="43"/>
      <c r="C94" s="41"/>
      <c r="D94" s="44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2"/>
      <c r="S94" s="6"/>
      <c r="T94" s="6"/>
      <c r="U94" s="6"/>
      <c r="V94" s="6"/>
    </row>
    <row r="95" spans="1:22" x14ac:dyDescent="0.25">
      <c r="A95" s="38"/>
      <c r="B95" s="43"/>
      <c r="C95" s="41"/>
      <c r="D95" s="44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2"/>
      <c r="S95" s="6"/>
      <c r="T95" s="6"/>
      <c r="U95" s="6"/>
      <c r="V95" s="6"/>
    </row>
    <row r="96" spans="1:22" x14ac:dyDescent="0.25">
      <c r="A96" s="38"/>
      <c r="B96" s="43"/>
      <c r="C96" s="41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2"/>
      <c r="S96" s="6"/>
      <c r="T96" s="6"/>
      <c r="U96" s="6"/>
      <c r="V96" s="6"/>
    </row>
    <row r="97" spans="1:22" x14ac:dyDescent="0.25">
      <c r="A97" s="38"/>
      <c r="B97" s="43"/>
      <c r="C97" s="41"/>
      <c r="D97" s="44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2"/>
      <c r="S97" s="6"/>
      <c r="T97" s="6"/>
      <c r="U97" s="6"/>
      <c r="V97" s="6"/>
    </row>
    <row r="98" spans="1:22" x14ac:dyDescent="0.25">
      <c r="A98" s="38"/>
      <c r="B98" s="43"/>
      <c r="C98" s="41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"/>
      <c r="S98" s="6"/>
      <c r="T98" s="6"/>
      <c r="U98" s="6"/>
      <c r="V98" s="6"/>
    </row>
    <row r="99" spans="1:22" x14ac:dyDescent="0.25">
      <c r="A99" s="38"/>
      <c r="B99" s="43"/>
      <c r="C99" s="41"/>
      <c r="D99" s="44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"/>
      <c r="S99" s="6"/>
      <c r="T99" s="6"/>
      <c r="U99" s="6"/>
      <c r="V99" s="6"/>
    </row>
    <row r="100" spans="1:22" x14ac:dyDescent="0.25">
      <c r="A100" s="38"/>
      <c r="B100" s="43"/>
      <c r="C100" s="41"/>
      <c r="D100" s="44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2"/>
      <c r="S100" s="6"/>
      <c r="T100" s="6"/>
      <c r="U100" s="6"/>
      <c r="V100" s="6"/>
    </row>
    <row r="101" spans="1:22" x14ac:dyDescent="0.25">
      <c r="A101" s="38"/>
      <c r="B101" s="43"/>
      <c r="C101" s="41"/>
      <c r="D101" s="44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2"/>
      <c r="S101" s="6"/>
      <c r="T101" s="6"/>
      <c r="U101" s="6"/>
      <c r="V101" s="6"/>
    </row>
    <row r="102" spans="1:22" x14ac:dyDescent="0.25">
      <c r="A102" s="38"/>
      <c r="B102" s="43"/>
      <c r="C102" s="41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"/>
      <c r="S102" s="6"/>
      <c r="T102" s="6"/>
      <c r="U102" s="6"/>
      <c r="V102" s="6"/>
    </row>
    <row r="103" spans="1:22" x14ac:dyDescent="0.25">
      <c r="A103" s="38"/>
      <c r="B103" s="43"/>
      <c r="C103" s="41"/>
      <c r="D103" s="44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"/>
      <c r="S103" s="6"/>
      <c r="T103" s="6"/>
      <c r="U103" s="6"/>
      <c r="V103" s="6"/>
    </row>
    <row r="104" spans="1:22" x14ac:dyDescent="0.25">
      <c r="A104" s="38"/>
      <c r="B104" s="43"/>
      <c r="C104" s="41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2"/>
      <c r="S104" s="6"/>
      <c r="T104" s="6"/>
      <c r="U104" s="6"/>
      <c r="V104" s="6"/>
    </row>
    <row r="105" spans="1:22" x14ac:dyDescent="0.25">
      <c r="A105" s="38"/>
      <c r="B105" s="43"/>
      <c r="C105" s="41"/>
      <c r="D105" s="44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"/>
      <c r="S105" s="6"/>
      <c r="T105" s="6"/>
      <c r="U105" s="6"/>
      <c r="V105" s="6"/>
    </row>
    <row r="106" spans="1:22" x14ac:dyDescent="0.25">
      <c r="A106" s="38"/>
      <c r="B106" s="43"/>
      <c r="C106" s="41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"/>
      <c r="S106" s="6"/>
      <c r="T106" s="6"/>
      <c r="U106" s="6"/>
      <c r="V106" s="6"/>
    </row>
    <row r="107" spans="1:22" x14ac:dyDescent="0.25">
      <c r="A107" s="38"/>
      <c r="B107" s="43"/>
      <c r="C107" s="41"/>
      <c r="D107" s="44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2"/>
      <c r="S107" s="6"/>
      <c r="T107" s="6"/>
      <c r="U107" s="6"/>
      <c r="V107" s="6"/>
    </row>
    <row r="108" spans="1:22" x14ac:dyDescent="0.25">
      <c r="A108" s="38"/>
      <c r="B108" s="43"/>
      <c r="C108" s="41"/>
      <c r="D108" s="44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2"/>
      <c r="S108" s="6"/>
      <c r="T108" s="6"/>
      <c r="U108" s="6"/>
      <c r="V108" s="6"/>
    </row>
    <row r="109" spans="1:22" x14ac:dyDescent="0.25">
      <c r="A109" s="38"/>
      <c r="B109" s="43"/>
      <c r="C109" s="41"/>
      <c r="D109" s="44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"/>
      <c r="S109" s="6"/>
      <c r="T109" s="6"/>
      <c r="U109" s="6"/>
      <c r="V109" s="6"/>
    </row>
    <row r="110" spans="1:22" x14ac:dyDescent="0.25">
      <c r="A110" s="38"/>
      <c r="B110" s="43"/>
      <c r="C110" s="41"/>
      <c r="D110" s="44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2"/>
      <c r="S110" s="6"/>
      <c r="T110" s="6"/>
      <c r="U110" s="6"/>
      <c r="V110" s="6"/>
    </row>
    <row r="111" spans="1:22" x14ac:dyDescent="0.25">
      <c r="A111" s="38"/>
      <c r="B111" s="43"/>
      <c r="C111" s="41"/>
      <c r="D111" s="44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2"/>
      <c r="S111" s="6"/>
      <c r="T111" s="6"/>
      <c r="U111" s="6"/>
      <c r="V111" s="6"/>
    </row>
    <row r="112" spans="1:22" x14ac:dyDescent="0.25">
      <c r="A112" s="38"/>
      <c r="B112" s="43"/>
      <c r="C112" s="41"/>
      <c r="D112" s="44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2"/>
      <c r="S112" s="6"/>
      <c r="T112" s="6"/>
      <c r="U112" s="6"/>
      <c r="V112" s="6"/>
    </row>
    <row r="113" spans="1:22" x14ac:dyDescent="0.25">
      <c r="A113" s="38"/>
      <c r="B113" s="43"/>
      <c r="D113" s="44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2"/>
      <c r="S113" s="6"/>
      <c r="T113" s="6"/>
      <c r="U113" s="6"/>
      <c r="V113" s="6"/>
    </row>
    <row r="114" spans="1:22" x14ac:dyDescent="0.25">
      <c r="A114" s="38"/>
      <c r="B114" s="43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2"/>
      <c r="S114" s="6"/>
      <c r="T114" s="6"/>
      <c r="U114" s="6"/>
      <c r="V114" s="6"/>
    </row>
    <row r="115" spans="1:22" x14ac:dyDescent="0.25">
      <c r="A115" s="38"/>
      <c r="B115" s="43"/>
      <c r="D115" s="44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2"/>
      <c r="S115" s="6"/>
      <c r="T115" s="6"/>
      <c r="U115" s="6"/>
      <c r="V115" s="6"/>
    </row>
    <row r="116" spans="1:22" x14ac:dyDescent="0.25">
      <c r="A116" s="38"/>
      <c r="B116" s="43"/>
      <c r="D116" s="44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2"/>
      <c r="S116" s="6"/>
      <c r="T116" s="6"/>
      <c r="U116" s="6"/>
      <c r="V116" s="6"/>
    </row>
    <row r="117" spans="1:22" x14ac:dyDescent="0.25">
      <c r="A117" s="38"/>
      <c r="B117" s="43"/>
      <c r="D117" s="44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2"/>
      <c r="S117" s="6"/>
      <c r="T117" s="6"/>
      <c r="U117" s="6"/>
      <c r="V117" s="6"/>
    </row>
    <row r="118" spans="1:22" x14ac:dyDescent="0.25">
      <c r="A118" s="38"/>
      <c r="B118" s="43"/>
      <c r="D118" s="44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2"/>
      <c r="S118" s="6"/>
      <c r="T118" s="6"/>
      <c r="U118" s="6"/>
      <c r="V118" s="6"/>
    </row>
    <row r="119" spans="1:22" x14ac:dyDescent="0.25">
      <c r="A119" s="38"/>
      <c r="B119" s="43"/>
      <c r="D119" s="4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2"/>
      <c r="S119" s="6"/>
      <c r="T119" s="6"/>
      <c r="U119" s="6"/>
      <c r="V119" s="6"/>
    </row>
    <row r="120" spans="1:22" x14ac:dyDescent="0.25">
      <c r="A120" s="38"/>
      <c r="B120" s="43"/>
      <c r="D120" s="44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2"/>
      <c r="S120" s="6"/>
      <c r="T120" s="6"/>
      <c r="U120" s="6"/>
      <c r="V120" s="6"/>
    </row>
    <row r="121" spans="1:22" x14ac:dyDescent="0.25">
      <c r="A121" s="38"/>
      <c r="B121" s="43"/>
      <c r="D121" s="4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2"/>
      <c r="S121" s="6"/>
      <c r="T121" s="6"/>
      <c r="U121" s="6"/>
      <c r="V121" s="6"/>
    </row>
    <row r="122" spans="1:22" x14ac:dyDescent="0.25">
      <c r="A122" s="38"/>
      <c r="B122" s="43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2"/>
      <c r="S122" s="6"/>
      <c r="T122" s="6"/>
      <c r="U122" s="6"/>
      <c r="V122" s="6"/>
    </row>
    <row r="123" spans="1:22" x14ac:dyDescent="0.25">
      <c r="A123" s="38"/>
      <c r="B123" s="43"/>
      <c r="D123" s="44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2"/>
      <c r="S123" s="6"/>
      <c r="T123" s="6"/>
      <c r="U123" s="6"/>
      <c r="V123" s="6"/>
    </row>
    <row r="124" spans="1:22" x14ac:dyDescent="0.25">
      <c r="A124" s="38"/>
      <c r="B124" s="43"/>
      <c r="D124" s="44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2"/>
      <c r="S124" s="6"/>
      <c r="T124" s="6"/>
      <c r="U124" s="6"/>
      <c r="V124" s="6"/>
    </row>
    <row r="125" spans="1:22" x14ac:dyDescent="0.25">
      <c r="A125" s="38"/>
      <c r="B125" s="43"/>
      <c r="D125" s="44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2"/>
      <c r="S125" s="6"/>
      <c r="T125" s="6"/>
      <c r="U125" s="6"/>
      <c r="V125" s="6"/>
    </row>
    <row r="126" spans="1:22" x14ac:dyDescent="0.25">
      <c r="A126" s="38"/>
      <c r="B126" s="43"/>
      <c r="D126" s="44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2"/>
      <c r="S126" s="6"/>
      <c r="T126" s="6"/>
      <c r="U126" s="6"/>
      <c r="V126" s="6"/>
    </row>
    <row r="127" spans="1:22" x14ac:dyDescent="0.25">
      <c r="A127" s="38"/>
      <c r="B127" s="43"/>
      <c r="D127" s="44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2"/>
      <c r="S127" s="6"/>
      <c r="T127" s="6"/>
      <c r="U127" s="6"/>
      <c r="V127" s="6"/>
    </row>
    <row r="128" spans="1:22" x14ac:dyDescent="0.25">
      <c r="A128" s="38"/>
      <c r="B128" s="43"/>
      <c r="D128" s="44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2"/>
      <c r="S128" s="6"/>
      <c r="T128" s="6"/>
      <c r="U128" s="6"/>
      <c r="V128" s="6"/>
    </row>
    <row r="129" spans="1:22" x14ac:dyDescent="0.25">
      <c r="A129" s="38"/>
      <c r="B129" s="43"/>
      <c r="D129" s="4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2"/>
      <c r="S129" s="6"/>
      <c r="T129" s="6"/>
      <c r="U129" s="6"/>
      <c r="V129" s="6"/>
    </row>
    <row r="130" spans="1:22" x14ac:dyDescent="0.25">
      <c r="A130" s="38"/>
      <c r="B130" s="43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2"/>
      <c r="S130" s="6"/>
      <c r="T130" s="6"/>
      <c r="U130" s="6"/>
      <c r="V130" s="6"/>
    </row>
    <row r="131" spans="1:22" x14ac:dyDescent="0.25">
      <c r="A131" s="38"/>
      <c r="B131" s="43"/>
      <c r="D131" s="4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2"/>
      <c r="S131" s="6"/>
      <c r="T131" s="6"/>
      <c r="U131" s="6"/>
      <c r="V131" s="6"/>
    </row>
    <row r="132" spans="1:22" x14ac:dyDescent="0.25">
      <c r="A132" s="38"/>
      <c r="B132" s="43"/>
      <c r="D132" s="44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2"/>
      <c r="S132" s="6"/>
      <c r="T132" s="6"/>
      <c r="U132" s="6"/>
      <c r="V132" s="6"/>
    </row>
    <row r="133" spans="1:22" x14ac:dyDescent="0.25">
      <c r="A133" s="38"/>
      <c r="B133" s="43"/>
      <c r="D133" s="4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2"/>
      <c r="S133" s="6"/>
      <c r="T133" s="6"/>
      <c r="U133" s="6"/>
      <c r="V133" s="6"/>
    </row>
    <row r="134" spans="1:22" x14ac:dyDescent="0.25">
      <c r="A134" s="38"/>
      <c r="B134" s="43"/>
      <c r="D134" s="44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2"/>
      <c r="S134" s="6"/>
      <c r="T134" s="6"/>
      <c r="U134" s="6"/>
      <c r="V134" s="6"/>
    </row>
    <row r="135" spans="1:22" x14ac:dyDescent="0.25">
      <c r="A135" s="38"/>
      <c r="B135" s="43"/>
      <c r="D135" s="44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2"/>
      <c r="S135" s="6"/>
      <c r="T135" s="6"/>
      <c r="U135" s="6"/>
      <c r="V135" s="6"/>
    </row>
    <row r="136" spans="1:22" x14ac:dyDescent="0.25">
      <c r="A136" s="38"/>
      <c r="B136" s="43"/>
      <c r="D136" s="44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2"/>
      <c r="S136" s="6"/>
      <c r="T136" s="6"/>
      <c r="U136" s="6"/>
      <c r="V136" s="6"/>
    </row>
    <row r="137" spans="1:22" x14ac:dyDescent="0.25">
      <c r="A137" s="38"/>
      <c r="B137" s="43"/>
      <c r="D137" s="44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2"/>
      <c r="S137" s="6"/>
      <c r="T137" s="6"/>
      <c r="U137" s="6"/>
      <c r="V137" s="6"/>
    </row>
    <row r="138" spans="1:22" x14ac:dyDescent="0.25">
      <c r="A138" s="38"/>
      <c r="B138" s="43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2"/>
      <c r="S138" s="6"/>
      <c r="T138" s="6"/>
      <c r="U138" s="6"/>
      <c r="V138" s="6"/>
    </row>
    <row r="139" spans="1:22" x14ac:dyDescent="0.25">
      <c r="A139" s="38"/>
      <c r="B139" s="43"/>
      <c r="D139" s="44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2"/>
      <c r="S139" s="6"/>
      <c r="T139" s="6"/>
      <c r="U139" s="6"/>
      <c r="V139" s="6"/>
    </row>
    <row r="140" spans="1:22" x14ac:dyDescent="0.25">
      <c r="A140" s="38"/>
      <c r="B140" s="43"/>
      <c r="D140" s="44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2"/>
      <c r="S140" s="6"/>
      <c r="T140" s="6"/>
      <c r="U140" s="6"/>
      <c r="V140" s="6"/>
    </row>
    <row r="141" spans="1:22" x14ac:dyDescent="0.25">
      <c r="A141" s="38"/>
      <c r="B141" s="43"/>
      <c r="D141" s="44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2"/>
      <c r="S141" s="6"/>
      <c r="T141" s="6"/>
      <c r="U141" s="6"/>
      <c r="V141" s="6"/>
    </row>
    <row r="142" spans="1:22" x14ac:dyDescent="0.25">
      <c r="A142" s="38"/>
      <c r="B142" s="43"/>
      <c r="D142" s="44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2"/>
      <c r="S142" s="6"/>
      <c r="T142" s="6"/>
      <c r="U142" s="6"/>
      <c r="V142" s="6"/>
    </row>
    <row r="143" spans="1:22" x14ac:dyDescent="0.25">
      <c r="A143" s="38"/>
      <c r="B143" s="43"/>
      <c r="D143" s="44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2"/>
      <c r="S143" s="6"/>
      <c r="T143" s="6"/>
      <c r="U143" s="6"/>
      <c r="V143" s="6"/>
    </row>
    <row r="144" spans="1:22" x14ac:dyDescent="0.25">
      <c r="A144" s="38"/>
      <c r="B144" s="43"/>
      <c r="D144" s="44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2"/>
      <c r="S144" s="6"/>
      <c r="T144" s="6"/>
      <c r="U144" s="6"/>
      <c r="V144" s="6"/>
    </row>
    <row r="145" spans="1:22" x14ac:dyDescent="0.25">
      <c r="A145" s="38"/>
      <c r="B145" s="43"/>
      <c r="D145" s="44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2"/>
      <c r="S145" s="6"/>
      <c r="T145" s="6"/>
      <c r="U145" s="6"/>
      <c r="V145" s="6"/>
    </row>
    <row r="146" spans="1:22" x14ac:dyDescent="0.25">
      <c r="A146" s="38"/>
      <c r="B146" s="43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2"/>
      <c r="S146" s="6"/>
      <c r="T146" s="6"/>
      <c r="U146" s="6"/>
      <c r="V146" s="6"/>
    </row>
    <row r="147" spans="1:22" x14ac:dyDescent="0.25">
      <c r="A147" s="38"/>
      <c r="B147" s="43"/>
      <c r="D147" s="44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2"/>
      <c r="S147" s="6"/>
      <c r="T147" s="6"/>
      <c r="U147" s="6"/>
      <c r="V147" s="6"/>
    </row>
    <row r="148" spans="1:22" x14ac:dyDescent="0.25">
      <c r="A148" s="38"/>
      <c r="B148" s="43"/>
      <c r="D148" s="44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2"/>
      <c r="S148" s="6"/>
      <c r="T148" s="6"/>
      <c r="U148" s="6"/>
      <c r="V148" s="6"/>
    </row>
    <row r="149" spans="1:22" x14ac:dyDescent="0.25">
      <c r="A149" s="38"/>
      <c r="B149" s="43"/>
      <c r="D149" s="44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2"/>
      <c r="S149" s="6"/>
      <c r="T149" s="6"/>
      <c r="U149" s="6"/>
      <c r="V149" s="6"/>
    </row>
    <row r="150" spans="1:22" x14ac:dyDescent="0.25">
      <c r="A150" s="38"/>
      <c r="B150" s="43"/>
      <c r="D150" s="44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2"/>
      <c r="S150" s="6"/>
      <c r="T150" s="6"/>
      <c r="U150" s="6"/>
      <c r="V150" s="6"/>
    </row>
    <row r="151" spans="1:22" x14ac:dyDescent="0.25">
      <c r="A151" s="38"/>
      <c r="B151" s="43"/>
      <c r="D151" s="44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2"/>
      <c r="S151" s="6"/>
      <c r="T151" s="6"/>
      <c r="U151" s="6"/>
      <c r="V151" s="6"/>
    </row>
    <row r="152" spans="1:22" x14ac:dyDescent="0.25">
      <c r="A152" s="38"/>
      <c r="B152" s="43"/>
      <c r="D152" s="44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2"/>
      <c r="S152" s="6"/>
      <c r="T152" s="6"/>
      <c r="U152" s="6"/>
      <c r="V152" s="6"/>
    </row>
    <row r="153" spans="1:22" x14ac:dyDescent="0.25">
      <c r="A153" s="38"/>
      <c r="B153" s="43"/>
      <c r="D153" s="44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2"/>
      <c r="S153" s="6"/>
      <c r="T153" s="6"/>
      <c r="U153" s="6"/>
      <c r="V153" s="6"/>
    </row>
    <row r="154" spans="1:22" x14ac:dyDescent="0.25">
      <c r="A154" s="38"/>
      <c r="B154" s="43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2"/>
      <c r="S154" s="6"/>
      <c r="T154" s="6"/>
      <c r="U154" s="6"/>
      <c r="V154" s="6"/>
    </row>
    <row r="155" spans="1:22" x14ac:dyDescent="0.25">
      <c r="A155" s="38"/>
      <c r="B155" s="43"/>
      <c r="D155" s="44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2"/>
      <c r="S155" s="6"/>
      <c r="T155" s="6"/>
      <c r="U155" s="6"/>
      <c r="V155" s="6"/>
    </row>
    <row r="156" spans="1:22" x14ac:dyDescent="0.25">
      <c r="A156" s="38"/>
      <c r="B156" s="43"/>
      <c r="D156" s="44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2"/>
      <c r="S156" s="6"/>
      <c r="T156" s="6"/>
      <c r="U156" s="6"/>
      <c r="V156" s="6"/>
    </row>
    <row r="157" spans="1:22" x14ac:dyDescent="0.25">
      <c r="A157" s="38"/>
      <c r="B157" s="43"/>
      <c r="D157" s="44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2"/>
      <c r="S157" s="6"/>
      <c r="T157" s="6"/>
      <c r="U157" s="6"/>
      <c r="V157" s="6"/>
    </row>
    <row r="158" spans="1:22" x14ac:dyDescent="0.25">
      <c r="A158" s="38"/>
      <c r="B158" s="43"/>
      <c r="D158" s="44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2"/>
      <c r="S158" s="6"/>
      <c r="T158" s="6"/>
      <c r="U158" s="6"/>
      <c r="V158" s="6"/>
    </row>
    <row r="159" spans="1:22" x14ac:dyDescent="0.25">
      <c r="A159" s="38"/>
      <c r="B159" s="43"/>
      <c r="D159" s="44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2"/>
      <c r="S159" s="6"/>
      <c r="T159" s="6"/>
      <c r="U159" s="6"/>
      <c r="V159" s="6"/>
    </row>
    <row r="160" spans="1:22" x14ac:dyDescent="0.25">
      <c r="A160" s="38"/>
      <c r="B160" s="43"/>
      <c r="D160" s="44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 x14ac:dyDescent="0.25">
      <c r="A161" s="38"/>
      <c r="B161" s="43"/>
      <c r="D161" s="44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 x14ac:dyDescent="0.25">
      <c r="A162" s="38"/>
      <c r="B162" s="43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x14ac:dyDescent="0.25">
      <c r="A163" s="38"/>
      <c r="B163" s="43"/>
      <c r="D163" s="44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 x14ac:dyDescent="0.25">
      <c r="A164" s="38"/>
      <c r="B164" s="43"/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A10:A11"/>
    <mergeCell ref="B10:B11"/>
    <mergeCell ref="C10:C11"/>
    <mergeCell ref="E10:E11"/>
    <mergeCell ref="B22:D22"/>
    <mergeCell ref="D24:E24"/>
    <mergeCell ref="A12:A13"/>
    <mergeCell ref="B12:B13"/>
    <mergeCell ref="C12:C13"/>
    <mergeCell ref="E12:E13"/>
    <mergeCell ref="A14:A15"/>
    <mergeCell ref="B14:B15"/>
    <mergeCell ref="C14:C15"/>
    <mergeCell ref="E14:E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workbookViewId="0">
      <selection activeCell="G15" sqref="G15"/>
    </sheetView>
  </sheetViews>
  <sheetFormatPr defaultRowHeight="15" x14ac:dyDescent="0.25"/>
  <cols>
    <col min="1" max="1" width="4.85546875" style="115" customWidth="1"/>
    <col min="2" max="2" width="25" style="115" customWidth="1"/>
    <col min="3" max="3" width="50.5703125" style="112" customWidth="1"/>
    <col min="4" max="4" width="13.140625" style="115" customWidth="1"/>
    <col min="5" max="5" width="15.5703125" style="115" customWidth="1"/>
    <col min="6" max="6" width="9.140625" style="115" customWidth="1"/>
    <col min="7" max="9" width="11.140625" style="110" customWidth="1"/>
    <col min="10" max="10" width="14.28515625" style="115" customWidth="1"/>
    <col min="11" max="11" width="14.140625" style="115" customWidth="1"/>
    <col min="12" max="12" width="14.85546875" style="115" customWidth="1"/>
    <col min="13" max="13" width="13" style="115" customWidth="1"/>
    <col min="14" max="17" width="9.140625" style="115"/>
    <col min="18" max="18" width="13.42578125" style="115" customWidth="1"/>
    <col min="19" max="30" width="9.140625" style="115" customWidth="1"/>
    <col min="31" max="16384" width="9.140625" style="115"/>
  </cols>
  <sheetData>
    <row r="1" spans="1:30" x14ac:dyDescent="0.25">
      <c r="A1" s="110"/>
      <c r="B1" s="111"/>
      <c r="D1" s="113"/>
      <c r="E1" s="110"/>
      <c r="F1" s="110"/>
      <c r="J1" s="110"/>
      <c r="K1" s="110"/>
      <c r="L1" s="110"/>
      <c r="M1" s="110"/>
      <c r="N1" s="110"/>
      <c r="O1" s="110"/>
      <c r="P1" s="110"/>
      <c r="Q1" s="110"/>
      <c r="R1" s="110"/>
      <c r="S1" s="114"/>
      <c r="T1" s="114"/>
      <c r="U1" s="114"/>
      <c r="V1" s="114"/>
      <c r="W1" s="110"/>
      <c r="X1" s="110"/>
      <c r="Y1" s="110"/>
      <c r="Z1" s="110"/>
      <c r="AA1" s="110"/>
      <c r="AB1" s="110"/>
      <c r="AC1" s="110"/>
      <c r="AD1" s="110"/>
    </row>
    <row r="2" spans="1:30" ht="26.25" x14ac:dyDescent="0.4">
      <c r="A2" s="110"/>
      <c r="B2" s="111"/>
      <c r="D2" s="113"/>
      <c r="E2" s="110"/>
      <c r="F2" s="116"/>
      <c r="G2" s="116"/>
      <c r="H2" s="116"/>
      <c r="I2" s="116"/>
      <c r="J2" s="116"/>
      <c r="K2" s="116"/>
      <c r="L2" s="116"/>
      <c r="M2" s="116"/>
      <c r="N2" s="116"/>
      <c r="O2" s="157"/>
      <c r="P2" s="116"/>
      <c r="Q2" s="116"/>
      <c r="R2" s="116"/>
      <c r="S2" s="116"/>
      <c r="T2" s="116"/>
      <c r="U2" s="116"/>
      <c r="V2" s="116"/>
      <c r="W2" s="116"/>
      <c r="X2" s="116" t="s">
        <v>39</v>
      </c>
      <c r="Y2" s="116"/>
      <c r="Z2" s="116"/>
      <c r="AA2" s="116"/>
      <c r="AB2" s="116"/>
      <c r="AC2" s="116"/>
      <c r="AD2" s="116"/>
    </row>
    <row r="3" spans="1:30" x14ac:dyDescent="0.25">
      <c r="A3" s="110"/>
      <c r="B3" s="111"/>
      <c r="D3" s="113"/>
      <c r="E3" s="110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</row>
    <row r="4" spans="1:30" x14ac:dyDescent="0.25">
      <c r="A4" s="110"/>
      <c r="B4" s="111"/>
      <c r="D4" s="113"/>
      <c r="E4" s="110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7"/>
      <c r="AC4" s="117"/>
      <c r="AD4" s="117"/>
    </row>
    <row r="5" spans="1:30" x14ac:dyDescent="0.25">
      <c r="A5" s="110"/>
      <c r="B5" s="111"/>
      <c r="D5" s="113"/>
      <c r="E5" s="110"/>
      <c r="F5" s="110"/>
      <c r="J5" s="110"/>
      <c r="K5" s="110"/>
      <c r="L5" s="110"/>
      <c r="M5" s="110"/>
      <c r="N5" s="110"/>
      <c r="O5" s="110"/>
      <c r="P5" s="110"/>
      <c r="Q5" s="110"/>
      <c r="R5" s="110"/>
      <c r="S5" s="114"/>
      <c r="T5" s="114"/>
      <c r="U5" s="114"/>
      <c r="V5" s="114"/>
      <c r="W5" s="110"/>
      <c r="X5" s="110"/>
      <c r="Y5" s="110"/>
      <c r="Z5" s="110"/>
      <c r="AA5" s="110"/>
      <c r="AB5" s="110"/>
      <c r="AC5" s="110"/>
      <c r="AD5" s="110"/>
    </row>
    <row r="6" spans="1:30" ht="15.75" x14ac:dyDescent="0.25">
      <c r="A6" s="118" t="s">
        <v>40</v>
      </c>
      <c r="B6" s="119"/>
      <c r="C6" s="119"/>
      <c r="D6" s="119"/>
      <c r="E6" s="119"/>
      <c r="F6" s="119"/>
      <c r="G6" s="120"/>
      <c r="H6" s="120"/>
      <c r="I6" s="120"/>
      <c r="J6" s="119"/>
      <c r="K6" s="119"/>
      <c r="L6" s="119"/>
      <c r="M6" s="119"/>
      <c r="N6" s="189" t="s">
        <v>12</v>
      </c>
      <c r="O6" s="190"/>
      <c r="P6" s="190"/>
      <c r="Q6" s="191"/>
      <c r="R6" s="192" t="s">
        <v>13</v>
      </c>
      <c r="S6" s="193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2"/>
    </row>
    <row r="7" spans="1:30" ht="78.75" x14ac:dyDescent="0.25">
      <c r="A7" s="123" t="s">
        <v>0</v>
      </c>
      <c r="B7" s="109" t="s">
        <v>1</v>
      </c>
      <c r="C7" s="109" t="s">
        <v>9</v>
      </c>
      <c r="D7" s="109" t="s">
        <v>14</v>
      </c>
      <c r="E7" s="109" t="s">
        <v>15</v>
      </c>
      <c r="F7" s="109" t="s">
        <v>16</v>
      </c>
      <c r="G7" s="123" t="s">
        <v>46</v>
      </c>
      <c r="H7" s="123" t="s">
        <v>47</v>
      </c>
      <c r="I7" s="123" t="s">
        <v>48</v>
      </c>
      <c r="J7" s="109" t="s">
        <v>41</v>
      </c>
      <c r="K7" s="109" t="s">
        <v>42</v>
      </c>
      <c r="L7" s="109" t="s">
        <v>43</v>
      </c>
      <c r="M7" s="109" t="s">
        <v>45</v>
      </c>
      <c r="N7" s="109" t="s">
        <v>44</v>
      </c>
      <c r="O7" s="109">
        <v>2024</v>
      </c>
      <c r="P7" s="109">
        <v>2025</v>
      </c>
      <c r="Q7" s="109">
        <v>2026</v>
      </c>
      <c r="R7" s="109" t="s">
        <v>1</v>
      </c>
      <c r="S7" s="109" t="s">
        <v>19</v>
      </c>
      <c r="T7" s="109" t="s">
        <v>14</v>
      </c>
      <c r="U7" s="109" t="s">
        <v>15</v>
      </c>
      <c r="V7" s="109" t="s">
        <v>20</v>
      </c>
      <c r="W7" s="109" t="s">
        <v>21</v>
      </c>
      <c r="X7" s="109" t="s">
        <v>22</v>
      </c>
      <c r="Y7" s="109" t="s">
        <v>16</v>
      </c>
      <c r="Z7" s="109" t="s">
        <v>23</v>
      </c>
      <c r="AA7" s="123" t="s">
        <v>24</v>
      </c>
      <c r="AB7" s="124" t="s">
        <v>25</v>
      </c>
      <c r="AC7" s="109" t="s">
        <v>26</v>
      </c>
      <c r="AD7" s="123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25" t="s">
        <v>28</v>
      </c>
      <c r="E8" s="183" t="s">
        <v>29</v>
      </c>
      <c r="F8" s="127" t="s">
        <v>30</v>
      </c>
      <c r="G8" s="58">
        <v>21618</v>
      </c>
      <c r="H8" s="59">
        <v>22699</v>
      </c>
      <c r="I8" s="65">
        <v>23834</v>
      </c>
      <c r="J8" s="125">
        <f>K8+L8+M8</f>
        <v>0</v>
      </c>
      <c r="K8" s="125">
        <f>O8*G8</f>
        <v>0</v>
      </c>
      <c r="L8" s="125">
        <f>P8*H8</f>
        <v>0</v>
      </c>
      <c r="M8" s="125">
        <f>Q8*I8</f>
        <v>0</v>
      </c>
      <c r="N8" s="125">
        <f t="shared" ref="N8:N20" si="0">O8+P8+Q8</f>
        <v>0</v>
      </c>
      <c r="O8" s="170"/>
      <c r="P8" s="170"/>
      <c r="Q8" s="170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</row>
    <row r="9" spans="1:30" ht="50.25" customHeight="1" x14ac:dyDescent="0.25">
      <c r="A9" s="180"/>
      <c r="B9" s="182"/>
      <c r="C9" s="182"/>
      <c r="D9" s="125" t="s">
        <v>31</v>
      </c>
      <c r="E9" s="184"/>
      <c r="F9" s="127" t="s">
        <v>30</v>
      </c>
      <c r="G9" s="57">
        <v>21618</v>
      </c>
      <c r="H9" s="60">
        <v>22699</v>
      </c>
      <c r="I9" s="66">
        <v>23834</v>
      </c>
      <c r="J9" s="125">
        <f t="shared" ref="J9:J20" si="1">K9+L9+M9</f>
        <v>0</v>
      </c>
      <c r="K9" s="125">
        <f t="shared" ref="K9:M20" si="2">O9*G9</f>
        <v>0</v>
      </c>
      <c r="L9" s="125">
        <f t="shared" si="2"/>
        <v>0</v>
      </c>
      <c r="M9" s="125">
        <f t="shared" si="2"/>
        <v>0</v>
      </c>
      <c r="N9" s="125">
        <f t="shared" si="0"/>
        <v>0</v>
      </c>
      <c r="O9" s="170"/>
      <c r="P9" s="170"/>
      <c r="Q9" s="170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25" t="s">
        <v>28</v>
      </c>
      <c r="E10" s="183" t="s">
        <v>29</v>
      </c>
      <c r="F10" s="127" t="s">
        <v>30</v>
      </c>
      <c r="G10" s="57">
        <v>22330.799999999999</v>
      </c>
      <c r="H10" s="60">
        <v>23447</v>
      </c>
      <c r="I10" s="66">
        <v>24619</v>
      </c>
      <c r="J10" s="125">
        <f t="shared" si="1"/>
        <v>0</v>
      </c>
      <c r="K10" s="125">
        <f t="shared" si="2"/>
        <v>0</v>
      </c>
      <c r="L10" s="125">
        <f t="shared" si="2"/>
        <v>0</v>
      </c>
      <c r="M10" s="125">
        <f t="shared" si="2"/>
        <v>0</v>
      </c>
      <c r="N10" s="125">
        <f t="shared" si="0"/>
        <v>0</v>
      </c>
      <c r="O10" s="170"/>
      <c r="P10" s="170"/>
      <c r="Q10" s="170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</row>
    <row r="11" spans="1:30" ht="43.5" customHeight="1" x14ac:dyDescent="0.25">
      <c r="A11" s="180"/>
      <c r="B11" s="182"/>
      <c r="C11" s="182"/>
      <c r="D11" s="125" t="s">
        <v>31</v>
      </c>
      <c r="E11" s="184"/>
      <c r="F11" s="127" t="s">
        <v>30</v>
      </c>
      <c r="G11" s="57">
        <v>22330.799999999999</v>
      </c>
      <c r="H11" s="60">
        <v>23447</v>
      </c>
      <c r="I11" s="66">
        <v>24619</v>
      </c>
      <c r="J11" s="125">
        <f t="shared" si="1"/>
        <v>0</v>
      </c>
      <c r="K11" s="125">
        <f t="shared" si="2"/>
        <v>0</v>
      </c>
      <c r="L11" s="125">
        <f t="shared" si="2"/>
        <v>0</v>
      </c>
      <c r="M11" s="125">
        <f t="shared" si="2"/>
        <v>0</v>
      </c>
      <c r="N11" s="125">
        <f t="shared" si="0"/>
        <v>0</v>
      </c>
      <c r="O11" s="170"/>
      <c r="P11" s="170"/>
      <c r="Q11" s="170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25" t="s">
        <v>28</v>
      </c>
      <c r="E12" s="183" t="s">
        <v>29</v>
      </c>
      <c r="F12" s="127" t="s">
        <v>30</v>
      </c>
      <c r="G12" s="57">
        <v>23978.399999999998</v>
      </c>
      <c r="H12" s="60">
        <v>25177</v>
      </c>
      <c r="I12" s="66">
        <v>26436</v>
      </c>
      <c r="J12" s="125">
        <f t="shared" si="1"/>
        <v>0</v>
      </c>
      <c r="K12" s="125">
        <f t="shared" si="2"/>
        <v>0</v>
      </c>
      <c r="L12" s="125">
        <f t="shared" si="2"/>
        <v>0</v>
      </c>
      <c r="M12" s="125">
        <f t="shared" si="2"/>
        <v>0</v>
      </c>
      <c r="N12" s="125">
        <f t="shared" si="0"/>
        <v>0</v>
      </c>
      <c r="O12" s="170"/>
      <c r="P12" s="170"/>
      <c r="Q12" s="170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1:30" ht="42.75" customHeight="1" x14ac:dyDescent="0.25">
      <c r="A13" s="180"/>
      <c r="B13" s="182"/>
      <c r="C13" s="182"/>
      <c r="D13" s="125" t="s">
        <v>31</v>
      </c>
      <c r="E13" s="184"/>
      <c r="F13" s="127" t="s">
        <v>30</v>
      </c>
      <c r="G13" s="57">
        <v>23978.399999999998</v>
      </c>
      <c r="H13" s="60">
        <v>25177</v>
      </c>
      <c r="I13" s="66">
        <v>26436</v>
      </c>
      <c r="J13" s="125">
        <f t="shared" si="1"/>
        <v>0</v>
      </c>
      <c r="K13" s="125">
        <f t="shared" si="2"/>
        <v>0</v>
      </c>
      <c r="L13" s="125">
        <f t="shared" si="2"/>
        <v>0</v>
      </c>
      <c r="M13" s="125">
        <f t="shared" si="2"/>
        <v>0</v>
      </c>
      <c r="N13" s="125">
        <f t="shared" si="0"/>
        <v>0</v>
      </c>
      <c r="O13" s="170"/>
      <c r="P13" s="170"/>
      <c r="Q13" s="170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25" t="s">
        <v>28</v>
      </c>
      <c r="E14" s="183" t="s">
        <v>29</v>
      </c>
      <c r="F14" s="127" t="s">
        <v>30</v>
      </c>
      <c r="G14" s="57">
        <v>24010.799999999999</v>
      </c>
      <c r="H14" s="60">
        <v>25211</v>
      </c>
      <c r="I14" s="66">
        <v>26472</v>
      </c>
      <c r="J14" s="125">
        <f t="shared" si="1"/>
        <v>0</v>
      </c>
      <c r="K14" s="125">
        <f t="shared" si="2"/>
        <v>0</v>
      </c>
      <c r="L14" s="125">
        <f t="shared" si="2"/>
        <v>0</v>
      </c>
      <c r="M14" s="125">
        <f t="shared" si="2"/>
        <v>0</v>
      </c>
      <c r="N14" s="125">
        <f t="shared" si="0"/>
        <v>0</v>
      </c>
      <c r="O14" s="170"/>
      <c r="P14" s="170"/>
      <c r="Q14" s="170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</row>
    <row r="15" spans="1:30" ht="46.5" customHeight="1" x14ac:dyDescent="0.25">
      <c r="A15" s="180"/>
      <c r="B15" s="185"/>
      <c r="C15" s="182"/>
      <c r="D15" s="125" t="s">
        <v>31</v>
      </c>
      <c r="E15" s="184"/>
      <c r="F15" s="127" t="s">
        <v>30</v>
      </c>
      <c r="G15" s="57">
        <v>24010.799999999999</v>
      </c>
      <c r="H15" s="60">
        <v>25211</v>
      </c>
      <c r="I15" s="66">
        <v>26472</v>
      </c>
      <c r="J15" s="125">
        <f t="shared" si="1"/>
        <v>0</v>
      </c>
      <c r="K15" s="125">
        <f t="shared" si="2"/>
        <v>0</v>
      </c>
      <c r="L15" s="125">
        <f t="shared" si="2"/>
        <v>0</v>
      </c>
      <c r="M15" s="125">
        <f t="shared" si="2"/>
        <v>0</v>
      </c>
      <c r="N15" s="125">
        <f t="shared" si="0"/>
        <v>0</v>
      </c>
      <c r="O15" s="170"/>
      <c r="P15" s="170"/>
      <c r="Q15" s="170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</row>
    <row r="16" spans="1:30" ht="60" customHeight="1" x14ac:dyDescent="0.25">
      <c r="A16" s="125">
        <v>5</v>
      </c>
      <c r="B16" s="128" t="s">
        <v>4</v>
      </c>
      <c r="C16" s="131" t="s">
        <v>5</v>
      </c>
      <c r="D16" s="125" t="s">
        <v>32</v>
      </c>
      <c r="E16" s="129" t="s">
        <v>29</v>
      </c>
      <c r="F16" s="125" t="s">
        <v>33</v>
      </c>
      <c r="G16" s="57">
        <v>3408</v>
      </c>
      <c r="H16" s="60">
        <v>3578</v>
      </c>
      <c r="I16" s="66">
        <v>3757</v>
      </c>
      <c r="J16" s="125">
        <f t="shared" si="1"/>
        <v>0</v>
      </c>
      <c r="K16" s="125">
        <f t="shared" si="2"/>
        <v>0</v>
      </c>
      <c r="L16" s="125">
        <f t="shared" si="2"/>
        <v>0</v>
      </c>
      <c r="M16" s="125">
        <f t="shared" si="2"/>
        <v>0</v>
      </c>
      <c r="N16" s="125">
        <f t="shared" si="0"/>
        <v>0</v>
      </c>
      <c r="O16" s="170"/>
      <c r="P16" s="170"/>
      <c r="Q16" s="170"/>
      <c r="R16" s="126"/>
      <c r="S16" s="126"/>
      <c r="T16" s="126"/>
      <c r="U16" s="126"/>
      <c r="V16" s="130"/>
      <c r="W16" s="126"/>
      <c r="X16" s="126"/>
      <c r="Y16" s="126"/>
      <c r="Z16" s="126"/>
      <c r="AA16" s="126"/>
      <c r="AB16" s="126"/>
      <c r="AC16" s="126"/>
      <c r="AD16" s="126"/>
    </row>
    <row r="17" spans="1:30" ht="72.75" customHeight="1" x14ac:dyDescent="0.25">
      <c r="A17" s="125">
        <v>6</v>
      </c>
      <c r="B17" s="128" t="s">
        <v>4</v>
      </c>
      <c r="C17" s="131" t="s">
        <v>6</v>
      </c>
      <c r="D17" s="125" t="s">
        <v>32</v>
      </c>
      <c r="E17" s="129" t="s">
        <v>29</v>
      </c>
      <c r="F17" s="125" t="s">
        <v>33</v>
      </c>
      <c r="G17" s="57">
        <v>3900</v>
      </c>
      <c r="H17" s="60">
        <v>4095</v>
      </c>
      <c r="I17" s="66">
        <v>4300</v>
      </c>
      <c r="J17" s="125">
        <f t="shared" si="1"/>
        <v>0</v>
      </c>
      <c r="K17" s="125">
        <f t="shared" si="2"/>
        <v>0</v>
      </c>
      <c r="L17" s="125">
        <f t="shared" si="2"/>
        <v>0</v>
      </c>
      <c r="M17" s="125">
        <f t="shared" si="2"/>
        <v>0</v>
      </c>
      <c r="N17" s="125">
        <f t="shared" si="0"/>
        <v>0</v>
      </c>
      <c r="O17" s="170"/>
      <c r="P17" s="170"/>
      <c r="Q17" s="170"/>
      <c r="R17" s="126"/>
      <c r="S17" s="126"/>
      <c r="T17" s="126"/>
      <c r="U17" s="126"/>
      <c r="V17" s="130"/>
      <c r="W17" s="126"/>
      <c r="X17" s="126"/>
      <c r="Y17" s="126"/>
      <c r="Z17" s="126"/>
      <c r="AA17" s="126"/>
      <c r="AB17" s="126"/>
      <c r="AC17" s="126"/>
      <c r="AD17" s="126"/>
    </row>
    <row r="18" spans="1:30" ht="39.75" customHeight="1" x14ac:dyDescent="0.25">
      <c r="A18" s="125">
        <v>7</v>
      </c>
      <c r="B18" s="128" t="s">
        <v>7</v>
      </c>
      <c r="C18" s="128" t="s">
        <v>8</v>
      </c>
      <c r="D18" s="125" t="s">
        <v>32</v>
      </c>
      <c r="E18" s="129" t="s">
        <v>29</v>
      </c>
      <c r="F18" s="155" t="s">
        <v>30</v>
      </c>
      <c r="G18" s="57">
        <v>734.4</v>
      </c>
      <c r="H18" s="60">
        <v>771</v>
      </c>
      <c r="I18" s="66">
        <v>810</v>
      </c>
      <c r="J18" s="125">
        <f t="shared" si="1"/>
        <v>0</v>
      </c>
      <c r="K18" s="125">
        <f t="shared" si="2"/>
        <v>0</v>
      </c>
      <c r="L18" s="125">
        <f t="shared" si="2"/>
        <v>0</v>
      </c>
      <c r="M18" s="125">
        <f t="shared" si="2"/>
        <v>0</v>
      </c>
      <c r="N18" s="125">
        <f t="shared" si="0"/>
        <v>0</v>
      </c>
      <c r="O18" s="170"/>
      <c r="P18" s="170"/>
      <c r="Q18" s="170"/>
      <c r="R18" s="126"/>
      <c r="S18" s="126"/>
      <c r="T18" s="126"/>
      <c r="U18" s="126"/>
      <c r="V18" s="156"/>
      <c r="W18" s="126"/>
      <c r="X18" s="126"/>
      <c r="Y18" s="126"/>
      <c r="Z18" s="126"/>
      <c r="AA18" s="126"/>
      <c r="AB18" s="126"/>
      <c r="AC18" s="126"/>
      <c r="AD18" s="126"/>
    </row>
    <row r="19" spans="1:30" ht="51" customHeight="1" x14ac:dyDescent="0.25">
      <c r="A19" s="125">
        <v>8</v>
      </c>
      <c r="B19" s="128" t="s">
        <v>38</v>
      </c>
      <c r="C19" s="128" t="s">
        <v>37</v>
      </c>
      <c r="D19" s="125" t="s">
        <v>32</v>
      </c>
      <c r="E19" s="129" t="s">
        <v>29</v>
      </c>
      <c r="F19" s="155" t="s">
        <v>30</v>
      </c>
      <c r="G19" s="57">
        <v>7206</v>
      </c>
      <c r="H19" s="60">
        <v>7566</v>
      </c>
      <c r="I19" s="66">
        <v>7944</v>
      </c>
      <c r="J19" s="125">
        <f t="shared" si="1"/>
        <v>121146</v>
      </c>
      <c r="K19" s="125">
        <f t="shared" si="2"/>
        <v>36030</v>
      </c>
      <c r="L19" s="125">
        <f t="shared" si="2"/>
        <v>45396</v>
      </c>
      <c r="M19" s="125">
        <f t="shared" si="2"/>
        <v>39720</v>
      </c>
      <c r="N19" s="125">
        <f t="shared" si="0"/>
        <v>16</v>
      </c>
      <c r="O19" s="170">
        <v>5</v>
      </c>
      <c r="P19" s="170">
        <v>6</v>
      </c>
      <c r="Q19" s="170">
        <v>5</v>
      </c>
      <c r="R19" s="126"/>
      <c r="S19" s="126"/>
      <c r="T19" s="126"/>
      <c r="U19" s="126"/>
      <c r="V19" s="156"/>
      <c r="W19" s="126"/>
      <c r="X19" s="126"/>
      <c r="Y19" s="126"/>
      <c r="Z19" s="126"/>
      <c r="AA19" s="126"/>
      <c r="AB19" s="126"/>
      <c r="AC19" s="126"/>
      <c r="AD19" s="126"/>
    </row>
    <row r="20" spans="1:30" s="110" customFormat="1" ht="57" thickBot="1" x14ac:dyDescent="0.3">
      <c r="A20" s="125">
        <v>9</v>
      </c>
      <c r="B20" s="128" t="s">
        <v>35</v>
      </c>
      <c r="C20" s="128" t="s">
        <v>36</v>
      </c>
      <c r="D20" s="125" t="s">
        <v>32</v>
      </c>
      <c r="E20" s="129" t="s">
        <v>29</v>
      </c>
      <c r="F20" s="125" t="s">
        <v>33</v>
      </c>
      <c r="G20" s="61">
        <v>4357.2</v>
      </c>
      <c r="H20" s="62">
        <v>4575</v>
      </c>
      <c r="I20" s="67">
        <v>4804</v>
      </c>
      <c r="J20" s="125">
        <f t="shared" si="1"/>
        <v>0</v>
      </c>
      <c r="K20" s="125">
        <f t="shared" si="2"/>
        <v>0</v>
      </c>
      <c r="L20" s="125">
        <f t="shared" si="2"/>
        <v>0</v>
      </c>
      <c r="M20" s="125">
        <f t="shared" si="2"/>
        <v>0</v>
      </c>
      <c r="N20" s="125">
        <f t="shared" si="0"/>
        <v>0</v>
      </c>
      <c r="O20" s="171"/>
      <c r="P20" s="169"/>
      <c r="Q20" s="169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54"/>
      <c r="AD20" s="154"/>
    </row>
    <row r="21" spans="1:30" ht="17.25" customHeight="1" x14ac:dyDescent="0.25">
      <c r="A21" s="136"/>
      <c r="C21" s="115"/>
      <c r="E21" s="140"/>
      <c r="F21" s="141"/>
      <c r="G21" s="141"/>
      <c r="H21" s="141"/>
      <c r="I21" s="141"/>
      <c r="J21" s="64">
        <f>SUM(J8:J20)</f>
        <v>121146</v>
      </c>
      <c r="K21" s="64">
        <f t="shared" ref="K21:M21" si="3">SUM(K8:K20)</f>
        <v>36030</v>
      </c>
      <c r="L21" s="64">
        <f t="shared" si="3"/>
        <v>45396</v>
      </c>
      <c r="M21" s="64">
        <f t="shared" si="3"/>
        <v>39720</v>
      </c>
      <c r="N21" s="64">
        <f>SUM(N8:N20)</f>
        <v>16</v>
      </c>
      <c r="O21" s="141"/>
      <c r="P21" s="141"/>
      <c r="Q21" s="141"/>
      <c r="R21" s="143"/>
      <c r="S21" s="132"/>
      <c r="T21" s="132"/>
      <c r="U21" s="132"/>
      <c r="V21" s="114"/>
      <c r="W21" s="142"/>
      <c r="X21" s="142"/>
    </row>
    <row r="22" spans="1:30" ht="26.25" customHeight="1" x14ac:dyDescent="0.25">
      <c r="A22" s="136"/>
      <c r="B22" s="186" t="s">
        <v>34</v>
      </c>
      <c r="C22" s="187"/>
      <c r="D22" s="188"/>
      <c r="E22" s="14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3"/>
      <c r="S22" s="132"/>
      <c r="T22" s="132"/>
      <c r="U22" s="132"/>
      <c r="V22" s="114"/>
      <c r="W22" s="142"/>
      <c r="X22" s="142"/>
    </row>
    <row r="23" spans="1:30" x14ac:dyDescent="0.25">
      <c r="A23" s="136"/>
      <c r="B23" s="137"/>
      <c r="C23" s="138"/>
      <c r="D23" s="139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3"/>
      <c r="S23" s="132"/>
      <c r="T23" s="132"/>
      <c r="U23" s="132"/>
      <c r="V23" s="114"/>
      <c r="W23" s="142"/>
      <c r="X23" s="142"/>
    </row>
    <row r="24" spans="1:30" ht="18.75" x14ac:dyDescent="0.3">
      <c r="A24" s="136"/>
      <c r="B24" s="144"/>
      <c r="C24" s="145"/>
      <c r="D24" s="178"/>
      <c r="E24" s="17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3"/>
      <c r="S24" s="132"/>
      <c r="T24" s="132"/>
      <c r="U24" s="132"/>
      <c r="V24" s="114"/>
      <c r="W24" s="142"/>
      <c r="X24" s="142"/>
    </row>
    <row r="25" spans="1:30" ht="18.75" x14ac:dyDescent="0.3">
      <c r="A25" s="146"/>
      <c r="B25" s="144"/>
      <c r="C25" s="138"/>
      <c r="D25" s="147"/>
      <c r="E25" s="148"/>
      <c r="F25" s="146"/>
      <c r="G25" s="146"/>
      <c r="H25" s="146"/>
      <c r="I25" s="146"/>
      <c r="J25" s="146"/>
      <c r="K25" s="146"/>
      <c r="L25" s="146"/>
      <c r="M25" s="146"/>
      <c r="N25" s="146"/>
      <c r="O25" s="159"/>
      <c r="P25" s="159"/>
      <c r="Q25" s="159"/>
      <c r="R25" s="142"/>
      <c r="S25" s="133"/>
      <c r="T25" s="133"/>
      <c r="U25" s="133"/>
      <c r="V25" s="114"/>
      <c r="W25" s="142"/>
      <c r="X25" s="142"/>
    </row>
    <row r="26" spans="1:30" ht="18.75" x14ac:dyDescent="0.3">
      <c r="A26" s="146"/>
      <c r="B26" s="144"/>
      <c r="C26" s="149"/>
      <c r="D26" s="147"/>
      <c r="E26" s="148"/>
      <c r="F26" s="146"/>
      <c r="G26" s="146"/>
      <c r="H26" s="146"/>
      <c r="I26" s="146"/>
      <c r="J26" s="146"/>
      <c r="K26" s="146"/>
      <c r="L26" s="146"/>
      <c r="M26" s="146"/>
      <c r="N26" s="146"/>
      <c r="O26" s="160"/>
      <c r="P26" s="160"/>
      <c r="Q26" s="160"/>
      <c r="R26" s="150"/>
      <c r="S26" s="150"/>
      <c r="T26" s="150"/>
      <c r="U26" s="150"/>
      <c r="V26" s="114"/>
      <c r="W26" s="142"/>
      <c r="X26" s="142"/>
    </row>
    <row r="27" spans="1:30" ht="18.75" x14ac:dyDescent="0.3">
      <c r="A27" s="146"/>
      <c r="B27" s="144"/>
      <c r="C27" s="149"/>
      <c r="D27" s="147"/>
      <c r="E27" s="148"/>
      <c r="F27" s="146"/>
      <c r="G27" s="146"/>
      <c r="H27" s="146"/>
      <c r="I27" s="146"/>
      <c r="J27" s="146"/>
      <c r="K27" s="146"/>
      <c r="L27" s="146"/>
      <c r="M27" s="146"/>
      <c r="N27" s="146"/>
      <c r="O27" s="161"/>
      <c r="P27" s="161"/>
      <c r="Q27" s="161"/>
      <c r="R27" s="134"/>
      <c r="S27" s="134"/>
      <c r="T27" s="134"/>
      <c r="U27" s="134"/>
      <c r="V27" s="114"/>
      <c r="W27" s="142"/>
      <c r="X27" s="142"/>
    </row>
    <row r="28" spans="1:30" ht="18.75" x14ac:dyDescent="0.3">
      <c r="A28" s="146"/>
      <c r="B28" s="144"/>
      <c r="C28" s="149"/>
      <c r="D28" s="147"/>
      <c r="E28" s="148"/>
      <c r="F28" s="146"/>
      <c r="G28" s="146"/>
      <c r="H28" s="146"/>
      <c r="I28" s="146"/>
      <c r="J28" s="146"/>
      <c r="K28" s="146"/>
      <c r="L28" s="146"/>
      <c r="M28" s="146"/>
      <c r="N28" s="146"/>
      <c r="O28" s="162"/>
      <c r="P28" s="162"/>
      <c r="Q28" s="162"/>
      <c r="R28" s="135"/>
      <c r="S28" s="135"/>
      <c r="T28" s="135"/>
      <c r="U28" s="135"/>
      <c r="V28" s="114"/>
      <c r="W28" s="110"/>
      <c r="X28" s="110"/>
    </row>
    <row r="29" spans="1:30" x14ac:dyDescent="0.25">
      <c r="A29" s="146"/>
      <c r="B29" s="151"/>
      <c r="C29" s="149"/>
      <c r="D29" s="152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10"/>
      <c r="S29" s="114"/>
      <c r="T29" s="114"/>
      <c r="U29" s="114"/>
      <c r="V29" s="114"/>
      <c r="W29" s="110"/>
      <c r="X29" s="110"/>
    </row>
    <row r="30" spans="1:30" x14ac:dyDescent="0.25">
      <c r="A30" s="146"/>
      <c r="B30" s="151"/>
      <c r="C30" s="149"/>
      <c r="D30" s="152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10"/>
      <c r="S30" s="114"/>
      <c r="T30" s="114"/>
      <c r="U30" s="114"/>
      <c r="V30" s="114"/>
      <c r="W30" s="110"/>
      <c r="X30" s="110"/>
    </row>
    <row r="31" spans="1:30" x14ac:dyDescent="0.25">
      <c r="A31" s="146"/>
      <c r="B31" s="151"/>
      <c r="C31" s="149"/>
      <c r="D31" s="152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10"/>
      <c r="S31" s="114"/>
      <c r="T31" s="114"/>
      <c r="U31" s="114"/>
      <c r="V31" s="114"/>
      <c r="W31" s="110"/>
      <c r="X31" s="110"/>
    </row>
    <row r="32" spans="1:30" x14ac:dyDescent="0.25">
      <c r="A32" s="146"/>
      <c r="B32" s="151"/>
      <c r="C32" s="149"/>
      <c r="D32" s="152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10"/>
      <c r="S32" s="114"/>
      <c r="T32" s="114"/>
      <c r="U32" s="114"/>
      <c r="V32" s="114"/>
      <c r="W32" s="110"/>
      <c r="X32" s="110"/>
    </row>
    <row r="33" spans="1:24" x14ac:dyDescent="0.25">
      <c r="A33" s="146"/>
      <c r="B33" s="151"/>
      <c r="C33" s="149"/>
      <c r="D33" s="152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10"/>
      <c r="S33" s="114"/>
      <c r="T33" s="114"/>
      <c r="U33" s="114"/>
      <c r="V33" s="114"/>
      <c r="W33" s="110"/>
      <c r="X33" s="110"/>
    </row>
    <row r="34" spans="1:24" x14ac:dyDescent="0.25">
      <c r="A34" s="146"/>
      <c r="B34" s="151"/>
      <c r="C34" s="149"/>
      <c r="D34" s="152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10"/>
      <c r="S34" s="114"/>
      <c r="T34" s="114"/>
      <c r="U34" s="114"/>
      <c r="V34" s="114"/>
      <c r="W34" s="110"/>
      <c r="X34" s="110"/>
    </row>
    <row r="35" spans="1:24" x14ac:dyDescent="0.25">
      <c r="A35" s="146"/>
      <c r="B35" s="151"/>
      <c r="C35" s="149"/>
      <c r="D35" s="152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10"/>
      <c r="S35" s="114"/>
      <c r="T35" s="114"/>
      <c r="U35" s="114"/>
      <c r="V35" s="114"/>
      <c r="W35" s="110"/>
      <c r="X35" s="110"/>
    </row>
    <row r="36" spans="1:24" x14ac:dyDescent="0.25">
      <c r="A36" s="146"/>
      <c r="B36" s="151"/>
      <c r="C36" s="149"/>
      <c r="D36" s="152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10"/>
      <c r="S36" s="114"/>
      <c r="T36" s="114"/>
      <c r="U36" s="114"/>
      <c r="V36" s="114"/>
      <c r="W36" s="110"/>
      <c r="X36" s="110"/>
    </row>
    <row r="37" spans="1:24" x14ac:dyDescent="0.25">
      <c r="A37" s="146"/>
      <c r="B37" s="151"/>
      <c r="C37" s="149"/>
      <c r="D37" s="152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10"/>
      <c r="S37" s="114"/>
      <c r="T37" s="114"/>
      <c r="U37" s="114"/>
      <c r="V37" s="114"/>
    </row>
    <row r="38" spans="1:24" x14ac:dyDescent="0.25">
      <c r="A38" s="146"/>
      <c r="B38" s="151"/>
      <c r="C38" s="149"/>
      <c r="D38" s="152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10"/>
      <c r="S38" s="114"/>
      <c r="T38" s="114"/>
      <c r="U38" s="114"/>
      <c r="V38" s="114"/>
    </row>
    <row r="39" spans="1:24" x14ac:dyDescent="0.25">
      <c r="A39" s="146"/>
      <c r="B39" s="151"/>
      <c r="C39" s="149"/>
      <c r="D39" s="152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10"/>
      <c r="S39" s="114"/>
      <c r="T39" s="114"/>
      <c r="U39" s="114"/>
      <c r="V39" s="114"/>
    </row>
    <row r="40" spans="1:24" x14ac:dyDescent="0.25">
      <c r="A40" s="146"/>
      <c r="B40" s="151"/>
      <c r="C40" s="149"/>
      <c r="D40" s="152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10"/>
      <c r="S40" s="114"/>
      <c r="T40" s="114"/>
      <c r="U40" s="114"/>
      <c r="V40" s="114"/>
    </row>
    <row r="41" spans="1:24" x14ac:dyDescent="0.25">
      <c r="A41" s="146"/>
      <c r="B41" s="151"/>
      <c r="C41" s="149"/>
      <c r="D41" s="152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10"/>
      <c r="S41" s="114"/>
      <c r="T41" s="114"/>
      <c r="U41" s="114"/>
      <c r="V41" s="114"/>
    </row>
    <row r="42" spans="1:24" x14ac:dyDescent="0.25">
      <c r="A42" s="146"/>
      <c r="B42" s="151"/>
      <c r="C42" s="149"/>
      <c r="D42" s="152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10"/>
      <c r="S42" s="114"/>
      <c r="T42" s="114"/>
      <c r="U42" s="114"/>
      <c r="V42" s="114"/>
    </row>
    <row r="43" spans="1:24" x14ac:dyDescent="0.25">
      <c r="A43" s="146"/>
      <c r="B43" s="151"/>
      <c r="C43" s="149"/>
      <c r="D43" s="152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10"/>
      <c r="S43" s="114"/>
      <c r="T43" s="114"/>
      <c r="U43" s="114"/>
      <c r="V43" s="114"/>
    </row>
    <row r="44" spans="1:24" x14ac:dyDescent="0.25">
      <c r="A44" s="146"/>
      <c r="B44" s="151"/>
      <c r="C44" s="149"/>
      <c r="D44" s="152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10"/>
      <c r="S44" s="114"/>
      <c r="T44" s="114"/>
      <c r="U44" s="114"/>
      <c r="V44" s="114"/>
    </row>
    <row r="45" spans="1:24" x14ac:dyDescent="0.25">
      <c r="A45" s="146"/>
      <c r="B45" s="151"/>
      <c r="C45" s="149"/>
      <c r="D45" s="152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10"/>
      <c r="S45" s="114"/>
      <c r="T45" s="114"/>
      <c r="U45" s="114"/>
      <c r="V45" s="114"/>
    </row>
    <row r="46" spans="1:24" x14ac:dyDescent="0.25">
      <c r="A46" s="146"/>
      <c r="B46" s="151"/>
      <c r="C46" s="149"/>
      <c r="D46" s="152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10"/>
      <c r="S46" s="114"/>
      <c r="T46" s="114"/>
      <c r="U46" s="114"/>
      <c r="V46" s="114"/>
    </row>
    <row r="47" spans="1:24" x14ac:dyDescent="0.25">
      <c r="A47" s="146"/>
      <c r="B47" s="151"/>
      <c r="C47" s="149"/>
      <c r="D47" s="152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10"/>
      <c r="S47" s="114"/>
      <c r="T47" s="114"/>
      <c r="U47" s="114"/>
      <c r="V47" s="114"/>
    </row>
    <row r="48" spans="1:24" x14ac:dyDescent="0.25">
      <c r="A48" s="146"/>
      <c r="B48" s="151"/>
      <c r="C48" s="149"/>
      <c r="D48" s="152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10"/>
      <c r="S48" s="114"/>
      <c r="T48" s="114"/>
      <c r="U48" s="114"/>
      <c r="V48" s="114"/>
    </row>
    <row r="49" spans="1:22" x14ac:dyDescent="0.25">
      <c r="A49" s="146"/>
      <c r="B49" s="151"/>
      <c r="C49" s="149"/>
      <c r="D49" s="152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10"/>
      <c r="S49" s="114"/>
      <c r="T49" s="114"/>
      <c r="U49" s="114"/>
      <c r="V49" s="114"/>
    </row>
    <row r="50" spans="1:22" x14ac:dyDescent="0.25">
      <c r="A50" s="146"/>
      <c r="B50" s="151"/>
      <c r="C50" s="149"/>
      <c r="D50" s="152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10"/>
      <c r="S50" s="114"/>
      <c r="T50" s="114"/>
      <c r="U50" s="114"/>
      <c r="V50" s="114"/>
    </row>
    <row r="51" spans="1:22" x14ac:dyDescent="0.25">
      <c r="A51" s="146"/>
      <c r="B51" s="151"/>
      <c r="C51" s="149"/>
      <c r="D51" s="152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10"/>
      <c r="S51" s="114"/>
      <c r="T51" s="114"/>
      <c r="U51" s="114"/>
      <c r="V51" s="114"/>
    </row>
    <row r="52" spans="1:22" x14ac:dyDescent="0.25">
      <c r="A52" s="146"/>
      <c r="B52" s="151"/>
      <c r="C52" s="149"/>
      <c r="D52" s="15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10"/>
      <c r="S52" s="114"/>
      <c r="T52" s="114"/>
      <c r="U52" s="114"/>
      <c r="V52" s="114"/>
    </row>
    <row r="53" spans="1:22" x14ac:dyDescent="0.25">
      <c r="A53" s="146"/>
      <c r="B53" s="151"/>
      <c r="C53" s="149"/>
      <c r="D53" s="152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10"/>
      <c r="S53" s="114"/>
      <c r="T53" s="114"/>
      <c r="U53" s="114"/>
      <c r="V53" s="114"/>
    </row>
    <row r="54" spans="1:22" x14ac:dyDescent="0.25">
      <c r="A54" s="146"/>
      <c r="B54" s="151"/>
      <c r="C54" s="149"/>
      <c r="D54" s="152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10"/>
      <c r="S54" s="114"/>
      <c r="T54" s="114"/>
      <c r="U54" s="114"/>
      <c r="V54" s="114"/>
    </row>
    <row r="55" spans="1:22" x14ac:dyDescent="0.25">
      <c r="A55" s="146"/>
      <c r="B55" s="151"/>
      <c r="C55" s="149"/>
      <c r="D55" s="152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10"/>
      <c r="S55" s="114"/>
      <c r="T55" s="114"/>
      <c r="U55" s="114"/>
      <c r="V55" s="114"/>
    </row>
    <row r="56" spans="1:22" x14ac:dyDescent="0.25">
      <c r="A56" s="146"/>
      <c r="B56" s="151"/>
      <c r="C56" s="149"/>
      <c r="D56" s="152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10"/>
      <c r="S56" s="114"/>
      <c r="T56" s="114"/>
      <c r="U56" s="114"/>
      <c r="V56" s="114"/>
    </row>
    <row r="57" spans="1:22" x14ac:dyDescent="0.25">
      <c r="A57" s="146"/>
      <c r="B57" s="151"/>
      <c r="C57" s="149"/>
      <c r="D57" s="152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10"/>
      <c r="S57" s="114"/>
      <c r="T57" s="114"/>
      <c r="U57" s="114"/>
      <c r="V57" s="114"/>
    </row>
    <row r="58" spans="1:22" x14ac:dyDescent="0.25">
      <c r="A58" s="146"/>
      <c r="B58" s="151"/>
      <c r="C58" s="149"/>
      <c r="D58" s="152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10"/>
      <c r="S58" s="114"/>
      <c r="T58" s="114"/>
      <c r="U58" s="114"/>
      <c r="V58" s="114"/>
    </row>
    <row r="59" spans="1:22" x14ac:dyDescent="0.25">
      <c r="A59" s="146"/>
      <c r="B59" s="151"/>
      <c r="C59" s="149"/>
      <c r="D59" s="152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10"/>
      <c r="S59" s="114"/>
      <c r="T59" s="114"/>
      <c r="U59" s="114"/>
      <c r="V59" s="114"/>
    </row>
    <row r="60" spans="1:22" x14ac:dyDescent="0.25">
      <c r="A60" s="146"/>
      <c r="B60" s="151"/>
      <c r="C60" s="149"/>
      <c r="D60" s="152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10"/>
      <c r="S60" s="114"/>
      <c r="T60" s="114"/>
      <c r="U60" s="114"/>
      <c r="V60" s="114"/>
    </row>
    <row r="61" spans="1:22" x14ac:dyDescent="0.25">
      <c r="A61" s="146"/>
      <c r="B61" s="151"/>
      <c r="C61" s="149"/>
      <c r="D61" s="152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10"/>
      <c r="S61" s="114"/>
      <c r="T61" s="114"/>
      <c r="U61" s="114"/>
      <c r="V61" s="114"/>
    </row>
    <row r="62" spans="1:22" x14ac:dyDescent="0.25">
      <c r="A62" s="146"/>
      <c r="B62" s="151"/>
      <c r="C62" s="149"/>
      <c r="D62" s="152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10"/>
      <c r="S62" s="114"/>
      <c r="T62" s="114"/>
      <c r="U62" s="114"/>
      <c r="V62" s="114"/>
    </row>
    <row r="63" spans="1:22" x14ac:dyDescent="0.25">
      <c r="A63" s="146"/>
      <c r="B63" s="151"/>
      <c r="C63" s="149"/>
      <c r="D63" s="152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10"/>
      <c r="S63" s="114"/>
      <c r="T63" s="114"/>
      <c r="U63" s="114"/>
      <c r="V63" s="114"/>
    </row>
    <row r="64" spans="1:22" x14ac:dyDescent="0.25">
      <c r="A64" s="146"/>
      <c r="B64" s="151"/>
      <c r="C64" s="149"/>
      <c r="D64" s="152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10"/>
      <c r="S64" s="114"/>
      <c r="T64" s="114"/>
      <c r="U64" s="114"/>
      <c r="V64" s="114"/>
    </row>
    <row r="65" spans="1:22" x14ac:dyDescent="0.25">
      <c r="A65" s="146"/>
      <c r="B65" s="151"/>
      <c r="C65" s="149"/>
      <c r="D65" s="152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10"/>
      <c r="S65" s="114"/>
      <c r="T65" s="114"/>
      <c r="U65" s="114"/>
      <c r="V65" s="114"/>
    </row>
    <row r="66" spans="1:22" x14ac:dyDescent="0.25">
      <c r="A66" s="146"/>
      <c r="B66" s="151"/>
      <c r="C66" s="149"/>
      <c r="D66" s="152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10"/>
      <c r="S66" s="114"/>
      <c r="T66" s="114"/>
      <c r="U66" s="114"/>
      <c r="V66" s="114"/>
    </row>
    <row r="67" spans="1:22" x14ac:dyDescent="0.25">
      <c r="A67" s="146"/>
      <c r="B67" s="151"/>
      <c r="C67" s="149"/>
      <c r="D67" s="152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10"/>
      <c r="S67" s="114"/>
      <c r="T67" s="114"/>
      <c r="U67" s="114"/>
      <c r="V67" s="114"/>
    </row>
    <row r="68" spans="1:22" x14ac:dyDescent="0.25">
      <c r="A68" s="146"/>
      <c r="B68" s="151"/>
      <c r="C68" s="149"/>
      <c r="D68" s="152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10"/>
      <c r="S68" s="114"/>
      <c r="T68" s="114"/>
      <c r="U68" s="114"/>
      <c r="V68" s="114"/>
    </row>
    <row r="69" spans="1:22" x14ac:dyDescent="0.25">
      <c r="A69" s="146"/>
      <c r="B69" s="151"/>
      <c r="C69" s="149"/>
      <c r="D69" s="152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10"/>
      <c r="S69" s="114"/>
      <c r="T69" s="114"/>
      <c r="U69" s="114"/>
      <c r="V69" s="114"/>
    </row>
    <row r="70" spans="1:22" x14ac:dyDescent="0.25">
      <c r="A70" s="146"/>
      <c r="B70" s="151"/>
      <c r="C70" s="149"/>
      <c r="D70" s="152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10"/>
      <c r="S70" s="114"/>
      <c r="T70" s="114"/>
      <c r="U70" s="114"/>
      <c r="V70" s="114"/>
    </row>
    <row r="71" spans="1:22" x14ac:dyDescent="0.25">
      <c r="A71" s="146"/>
      <c r="B71" s="151"/>
      <c r="C71" s="149"/>
      <c r="D71" s="152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10"/>
      <c r="S71" s="114"/>
      <c r="T71" s="114"/>
      <c r="U71" s="114"/>
      <c r="V71" s="114"/>
    </row>
    <row r="72" spans="1:22" x14ac:dyDescent="0.25">
      <c r="A72" s="146"/>
      <c r="B72" s="151"/>
      <c r="C72" s="149"/>
      <c r="D72" s="152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10"/>
      <c r="S72" s="114"/>
      <c r="T72" s="114"/>
      <c r="U72" s="114"/>
      <c r="V72" s="114"/>
    </row>
    <row r="73" spans="1:22" x14ac:dyDescent="0.25">
      <c r="A73" s="146"/>
      <c r="B73" s="151"/>
      <c r="C73" s="149"/>
      <c r="D73" s="152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10"/>
      <c r="S73" s="114"/>
      <c r="T73" s="114"/>
      <c r="U73" s="114"/>
      <c r="V73" s="114"/>
    </row>
    <row r="74" spans="1:22" x14ac:dyDescent="0.25">
      <c r="A74" s="146"/>
      <c r="B74" s="151"/>
      <c r="C74" s="149"/>
      <c r="D74" s="152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10"/>
      <c r="S74" s="114"/>
      <c r="T74" s="114"/>
      <c r="U74" s="114"/>
      <c r="V74" s="114"/>
    </row>
    <row r="75" spans="1:22" x14ac:dyDescent="0.25">
      <c r="A75" s="146"/>
      <c r="B75" s="151"/>
      <c r="C75" s="149"/>
      <c r="D75" s="152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10"/>
      <c r="S75" s="114"/>
      <c r="T75" s="114"/>
      <c r="U75" s="114"/>
      <c r="V75" s="114"/>
    </row>
    <row r="76" spans="1:22" x14ac:dyDescent="0.25">
      <c r="A76" s="146"/>
      <c r="B76" s="151"/>
      <c r="C76" s="149"/>
      <c r="D76" s="152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10"/>
      <c r="S76" s="114"/>
      <c r="T76" s="114"/>
      <c r="U76" s="114"/>
      <c r="V76" s="114"/>
    </row>
    <row r="77" spans="1:22" x14ac:dyDescent="0.25">
      <c r="A77" s="146"/>
      <c r="B77" s="151"/>
      <c r="C77" s="149"/>
      <c r="D77" s="152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10"/>
      <c r="S77" s="114"/>
      <c r="T77" s="114"/>
      <c r="U77" s="114"/>
      <c r="V77" s="114"/>
    </row>
    <row r="78" spans="1:22" x14ac:dyDescent="0.25">
      <c r="A78" s="146"/>
      <c r="B78" s="151"/>
      <c r="C78" s="149"/>
      <c r="D78" s="152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10"/>
      <c r="S78" s="114"/>
      <c r="T78" s="114"/>
      <c r="U78" s="114"/>
      <c r="V78" s="114"/>
    </row>
    <row r="79" spans="1:22" x14ac:dyDescent="0.25">
      <c r="A79" s="146"/>
      <c r="B79" s="151"/>
      <c r="C79" s="149"/>
      <c r="D79" s="152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10"/>
      <c r="S79" s="114"/>
      <c r="T79" s="114"/>
      <c r="U79" s="114"/>
      <c r="V79" s="114"/>
    </row>
    <row r="80" spans="1:22" x14ac:dyDescent="0.25">
      <c r="A80" s="146"/>
      <c r="B80" s="151"/>
      <c r="C80" s="149"/>
      <c r="D80" s="152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10"/>
      <c r="S80" s="114"/>
      <c r="T80" s="114"/>
      <c r="U80" s="114"/>
      <c r="V80" s="114"/>
    </row>
    <row r="81" spans="1:22" x14ac:dyDescent="0.25">
      <c r="A81" s="146"/>
      <c r="B81" s="151"/>
      <c r="C81" s="149"/>
      <c r="D81" s="152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10"/>
      <c r="S81" s="114"/>
      <c r="T81" s="114"/>
      <c r="U81" s="114"/>
      <c r="V81" s="114"/>
    </row>
    <row r="82" spans="1:22" x14ac:dyDescent="0.25">
      <c r="A82" s="146"/>
      <c r="B82" s="151"/>
      <c r="C82" s="149"/>
      <c r="D82" s="152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10"/>
      <c r="S82" s="114"/>
      <c r="T82" s="114"/>
      <c r="U82" s="114"/>
      <c r="V82" s="114"/>
    </row>
    <row r="83" spans="1:22" x14ac:dyDescent="0.25">
      <c r="A83" s="146"/>
      <c r="B83" s="151"/>
      <c r="C83" s="149"/>
      <c r="D83" s="152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10"/>
      <c r="S83" s="114"/>
      <c r="T83" s="114"/>
      <c r="U83" s="114"/>
      <c r="V83" s="114"/>
    </row>
    <row r="84" spans="1:22" x14ac:dyDescent="0.25">
      <c r="A84" s="146"/>
      <c r="B84" s="151"/>
      <c r="C84" s="149"/>
      <c r="D84" s="152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10"/>
      <c r="S84" s="114"/>
      <c r="T84" s="114"/>
      <c r="U84" s="114"/>
      <c r="V84" s="114"/>
    </row>
    <row r="85" spans="1:22" x14ac:dyDescent="0.25">
      <c r="A85" s="146"/>
      <c r="B85" s="151"/>
      <c r="C85" s="149"/>
      <c r="D85" s="152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10"/>
      <c r="S85" s="114"/>
      <c r="T85" s="114"/>
      <c r="U85" s="114"/>
      <c r="V85" s="114"/>
    </row>
    <row r="86" spans="1:22" x14ac:dyDescent="0.25">
      <c r="A86" s="146"/>
      <c r="B86" s="151"/>
      <c r="C86" s="149"/>
      <c r="D86" s="152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10"/>
      <c r="S86" s="114"/>
      <c r="T86" s="114"/>
      <c r="U86" s="114"/>
      <c r="V86" s="114"/>
    </row>
    <row r="87" spans="1:22" x14ac:dyDescent="0.25">
      <c r="A87" s="146"/>
      <c r="B87" s="151"/>
      <c r="C87" s="149"/>
      <c r="D87" s="152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10"/>
      <c r="S87" s="114"/>
      <c r="T87" s="114"/>
      <c r="U87" s="114"/>
      <c r="V87" s="114"/>
    </row>
    <row r="88" spans="1:22" x14ac:dyDescent="0.25">
      <c r="A88" s="146"/>
      <c r="B88" s="151"/>
      <c r="C88" s="149"/>
      <c r="D88" s="152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10"/>
      <c r="S88" s="114"/>
      <c r="T88" s="114"/>
      <c r="U88" s="114"/>
      <c r="V88" s="114"/>
    </row>
    <row r="89" spans="1:22" x14ac:dyDescent="0.25">
      <c r="A89" s="146"/>
      <c r="B89" s="151"/>
      <c r="C89" s="149"/>
      <c r="D89" s="152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10"/>
      <c r="S89" s="114"/>
      <c r="T89" s="114"/>
      <c r="U89" s="114"/>
      <c r="V89" s="114"/>
    </row>
    <row r="90" spans="1:22" x14ac:dyDescent="0.25">
      <c r="A90" s="146"/>
      <c r="B90" s="151"/>
      <c r="C90" s="149"/>
      <c r="D90" s="152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10"/>
      <c r="S90" s="114"/>
      <c r="T90" s="114"/>
      <c r="U90" s="114"/>
      <c r="V90" s="114"/>
    </row>
    <row r="91" spans="1:22" x14ac:dyDescent="0.25">
      <c r="A91" s="146"/>
      <c r="B91" s="151"/>
      <c r="C91" s="149"/>
      <c r="D91" s="152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10"/>
      <c r="S91" s="114"/>
      <c r="T91" s="114"/>
      <c r="U91" s="114"/>
      <c r="V91" s="114"/>
    </row>
    <row r="92" spans="1:22" x14ac:dyDescent="0.25">
      <c r="A92" s="146"/>
      <c r="B92" s="151"/>
      <c r="C92" s="149"/>
      <c r="D92" s="152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10"/>
      <c r="S92" s="114"/>
      <c r="T92" s="114"/>
      <c r="U92" s="114"/>
      <c r="V92" s="114"/>
    </row>
    <row r="93" spans="1:22" x14ac:dyDescent="0.25">
      <c r="A93" s="146"/>
      <c r="B93" s="151"/>
      <c r="C93" s="149"/>
      <c r="D93" s="152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10"/>
      <c r="S93" s="114"/>
      <c r="T93" s="114"/>
      <c r="U93" s="114"/>
      <c r="V93" s="114"/>
    </row>
    <row r="94" spans="1:22" x14ac:dyDescent="0.25">
      <c r="A94" s="146"/>
      <c r="B94" s="151"/>
      <c r="C94" s="149"/>
      <c r="D94" s="152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10"/>
      <c r="S94" s="114"/>
      <c r="T94" s="114"/>
      <c r="U94" s="114"/>
      <c r="V94" s="114"/>
    </row>
    <row r="95" spans="1:22" x14ac:dyDescent="0.25">
      <c r="A95" s="146"/>
      <c r="B95" s="151"/>
      <c r="C95" s="149"/>
      <c r="D95" s="152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10"/>
      <c r="S95" s="114"/>
      <c r="T95" s="114"/>
      <c r="U95" s="114"/>
      <c r="V95" s="114"/>
    </row>
    <row r="96" spans="1:22" x14ac:dyDescent="0.25">
      <c r="A96" s="146"/>
      <c r="B96" s="151"/>
      <c r="C96" s="149"/>
      <c r="D96" s="152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10"/>
      <c r="S96" s="114"/>
      <c r="T96" s="114"/>
      <c r="U96" s="114"/>
      <c r="V96" s="114"/>
    </row>
    <row r="97" spans="1:22" x14ac:dyDescent="0.25">
      <c r="A97" s="146"/>
      <c r="B97" s="151"/>
      <c r="C97" s="149"/>
      <c r="D97" s="152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10"/>
      <c r="S97" s="114"/>
      <c r="T97" s="114"/>
      <c r="U97" s="114"/>
      <c r="V97" s="114"/>
    </row>
    <row r="98" spans="1:22" x14ac:dyDescent="0.25">
      <c r="A98" s="146"/>
      <c r="B98" s="151"/>
      <c r="C98" s="149"/>
      <c r="D98" s="152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10"/>
      <c r="S98" s="114"/>
      <c r="T98" s="114"/>
      <c r="U98" s="114"/>
      <c r="V98" s="114"/>
    </row>
    <row r="99" spans="1:22" x14ac:dyDescent="0.25">
      <c r="A99" s="146"/>
      <c r="B99" s="151"/>
      <c r="C99" s="149"/>
      <c r="D99" s="152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10"/>
      <c r="S99" s="114"/>
      <c r="T99" s="114"/>
      <c r="U99" s="114"/>
      <c r="V99" s="114"/>
    </row>
    <row r="100" spans="1:22" x14ac:dyDescent="0.25">
      <c r="A100" s="146"/>
      <c r="B100" s="151"/>
      <c r="C100" s="149"/>
      <c r="D100" s="152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10"/>
      <c r="S100" s="114"/>
      <c r="T100" s="114"/>
      <c r="U100" s="114"/>
      <c r="V100" s="114"/>
    </row>
    <row r="101" spans="1:22" x14ac:dyDescent="0.25">
      <c r="A101" s="146"/>
      <c r="B101" s="151"/>
      <c r="C101" s="149"/>
      <c r="D101" s="152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10"/>
      <c r="S101" s="114"/>
      <c r="T101" s="114"/>
      <c r="U101" s="114"/>
      <c r="V101" s="114"/>
    </row>
    <row r="102" spans="1:22" x14ac:dyDescent="0.25">
      <c r="A102" s="146"/>
      <c r="B102" s="151"/>
      <c r="C102" s="149"/>
      <c r="D102" s="152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10"/>
      <c r="S102" s="114"/>
      <c r="T102" s="114"/>
      <c r="U102" s="114"/>
      <c r="V102" s="114"/>
    </row>
    <row r="103" spans="1:22" x14ac:dyDescent="0.25">
      <c r="A103" s="146"/>
      <c r="B103" s="151"/>
      <c r="C103" s="149"/>
      <c r="D103" s="152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10"/>
      <c r="S103" s="114"/>
      <c r="T103" s="114"/>
      <c r="U103" s="114"/>
      <c r="V103" s="114"/>
    </row>
    <row r="104" spans="1:22" x14ac:dyDescent="0.25">
      <c r="A104" s="146"/>
      <c r="B104" s="151"/>
      <c r="C104" s="149"/>
      <c r="D104" s="152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10"/>
      <c r="S104" s="114"/>
      <c r="T104" s="114"/>
      <c r="U104" s="114"/>
      <c r="V104" s="114"/>
    </row>
    <row r="105" spans="1:22" x14ac:dyDescent="0.25">
      <c r="A105" s="146"/>
      <c r="B105" s="151"/>
      <c r="C105" s="149"/>
      <c r="D105" s="152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10"/>
      <c r="S105" s="114"/>
      <c r="T105" s="114"/>
      <c r="U105" s="114"/>
      <c r="V105" s="114"/>
    </row>
    <row r="106" spans="1:22" x14ac:dyDescent="0.25">
      <c r="A106" s="146"/>
      <c r="B106" s="151"/>
      <c r="C106" s="149"/>
      <c r="D106" s="152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10"/>
      <c r="S106" s="114"/>
      <c r="T106" s="114"/>
      <c r="U106" s="114"/>
      <c r="V106" s="114"/>
    </row>
    <row r="107" spans="1:22" x14ac:dyDescent="0.25">
      <c r="A107" s="146"/>
      <c r="B107" s="151"/>
      <c r="C107" s="149"/>
      <c r="D107" s="152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10"/>
      <c r="S107" s="114"/>
      <c r="T107" s="114"/>
      <c r="U107" s="114"/>
      <c r="V107" s="114"/>
    </row>
    <row r="108" spans="1:22" x14ac:dyDescent="0.25">
      <c r="A108" s="146"/>
      <c r="B108" s="151"/>
      <c r="C108" s="149"/>
      <c r="D108" s="152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10"/>
      <c r="S108" s="114"/>
      <c r="T108" s="114"/>
      <c r="U108" s="114"/>
      <c r="V108" s="114"/>
    </row>
    <row r="109" spans="1:22" x14ac:dyDescent="0.25">
      <c r="A109" s="146"/>
      <c r="B109" s="151"/>
      <c r="C109" s="149"/>
      <c r="D109" s="152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10"/>
      <c r="S109" s="114"/>
      <c r="T109" s="114"/>
      <c r="U109" s="114"/>
      <c r="V109" s="114"/>
    </row>
    <row r="110" spans="1:22" x14ac:dyDescent="0.25">
      <c r="A110" s="146"/>
      <c r="B110" s="151"/>
      <c r="C110" s="149"/>
      <c r="D110" s="152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10"/>
      <c r="S110" s="114"/>
      <c r="T110" s="114"/>
      <c r="U110" s="114"/>
      <c r="V110" s="114"/>
    </row>
    <row r="111" spans="1:22" x14ac:dyDescent="0.25">
      <c r="A111" s="146"/>
      <c r="B111" s="151"/>
      <c r="C111" s="149"/>
      <c r="D111" s="152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10"/>
      <c r="S111" s="114"/>
      <c r="T111" s="114"/>
      <c r="U111" s="114"/>
      <c r="V111" s="114"/>
    </row>
    <row r="112" spans="1:22" x14ac:dyDescent="0.25">
      <c r="A112" s="146"/>
      <c r="B112" s="151"/>
      <c r="C112" s="149"/>
      <c r="D112" s="152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10"/>
      <c r="S112" s="114"/>
      <c r="T112" s="114"/>
      <c r="U112" s="114"/>
      <c r="V112" s="114"/>
    </row>
    <row r="113" spans="1:22" x14ac:dyDescent="0.25">
      <c r="A113" s="146"/>
      <c r="B113" s="151"/>
      <c r="D113" s="152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10"/>
      <c r="S113" s="114"/>
      <c r="T113" s="114"/>
      <c r="U113" s="114"/>
      <c r="V113" s="114"/>
    </row>
    <row r="114" spans="1:22" x14ac:dyDescent="0.25">
      <c r="A114" s="146"/>
      <c r="B114" s="151"/>
      <c r="D114" s="152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10"/>
      <c r="S114" s="114"/>
      <c r="T114" s="114"/>
      <c r="U114" s="114"/>
      <c r="V114" s="114"/>
    </row>
    <row r="115" spans="1:22" x14ac:dyDescent="0.25">
      <c r="A115" s="146"/>
      <c r="B115" s="151"/>
      <c r="D115" s="152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10"/>
      <c r="S115" s="114"/>
      <c r="T115" s="114"/>
      <c r="U115" s="114"/>
      <c r="V115" s="114"/>
    </row>
    <row r="116" spans="1:22" x14ac:dyDescent="0.25">
      <c r="A116" s="146"/>
      <c r="B116" s="151"/>
      <c r="D116" s="152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10"/>
      <c r="S116" s="114"/>
      <c r="T116" s="114"/>
      <c r="U116" s="114"/>
      <c r="V116" s="114"/>
    </row>
    <row r="117" spans="1:22" x14ac:dyDescent="0.25">
      <c r="A117" s="146"/>
      <c r="B117" s="151"/>
      <c r="D117" s="152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10"/>
      <c r="S117" s="114"/>
      <c r="T117" s="114"/>
      <c r="U117" s="114"/>
      <c r="V117" s="114"/>
    </row>
    <row r="118" spans="1:22" x14ac:dyDescent="0.25">
      <c r="A118" s="146"/>
      <c r="B118" s="151"/>
      <c r="D118" s="152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10"/>
      <c r="S118" s="114"/>
      <c r="T118" s="114"/>
      <c r="U118" s="114"/>
      <c r="V118" s="114"/>
    </row>
    <row r="119" spans="1:22" x14ac:dyDescent="0.25">
      <c r="A119" s="146"/>
      <c r="B119" s="151"/>
      <c r="D119" s="152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10"/>
      <c r="S119" s="114"/>
      <c r="T119" s="114"/>
      <c r="U119" s="114"/>
      <c r="V119" s="114"/>
    </row>
    <row r="120" spans="1:22" x14ac:dyDescent="0.25">
      <c r="A120" s="146"/>
      <c r="B120" s="151"/>
      <c r="D120" s="152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10"/>
      <c r="S120" s="114"/>
      <c r="T120" s="114"/>
      <c r="U120" s="114"/>
      <c r="V120" s="114"/>
    </row>
    <row r="121" spans="1:22" x14ac:dyDescent="0.25">
      <c r="A121" s="146"/>
      <c r="B121" s="151"/>
      <c r="D121" s="152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10"/>
      <c r="S121" s="114"/>
      <c r="T121" s="114"/>
      <c r="U121" s="114"/>
      <c r="V121" s="114"/>
    </row>
    <row r="122" spans="1:22" x14ac:dyDescent="0.25">
      <c r="A122" s="146"/>
      <c r="B122" s="151"/>
      <c r="D122" s="152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10"/>
      <c r="S122" s="114"/>
      <c r="T122" s="114"/>
      <c r="U122" s="114"/>
      <c r="V122" s="114"/>
    </row>
    <row r="123" spans="1:22" x14ac:dyDescent="0.25">
      <c r="A123" s="146"/>
      <c r="B123" s="151"/>
      <c r="D123" s="152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10"/>
      <c r="S123" s="114"/>
      <c r="T123" s="114"/>
      <c r="U123" s="114"/>
      <c r="V123" s="114"/>
    </row>
    <row r="124" spans="1:22" x14ac:dyDescent="0.25">
      <c r="A124" s="146"/>
      <c r="B124" s="151"/>
      <c r="D124" s="152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10"/>
      <c r="S124" s="114"/>
      <c r="T124" s="114"/>
      <c r="U124" s="114"/>
      <c r="V124" s="114"/>
    </row>
    <row r="125" spans="1:22" x14ac:dyDescent="0.25">
      <c r="A125" s="146"/>
      <c r="B125" s="151"/>
      <c r="D125" s="152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10"/>
      <c r="S125" s="114"/>
      <c r="T125" s="114"/>
      <c r="U125" s="114"/>
      <c r="V125" s="114"/>
    </row>
    <row r="126" spans="1:22" x14ac:dyDescent="0.25">
      <c r="A126" s="146"/>
      <c r="B126" s="151"/>
      <c r="D126" s="152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10"/>
      <c r="S126" s="114"/>
      <c r="T126" s="114"/>
      <c r="U126" s="114"/>
      <c r="V126" s="114"/>
    </row>
    <row r="127" spans="1:22" x14ac:dyDescent="0.25">
      <c r="A127" s="146"/>
      <c r="B127" s="151"/>
      <c r="D127" s="152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10"/>
      <c r="S127" s="114"/>
      <c r="T127" s="114"/>
      <c r="U127" s="114"/>
      <c r="V127" s="114"/>
    </row>
    <row r="128" spans="1:22" x14ac:dyDescent="0.25">
      <c r="A128" s="146"/>
      <c r="B128" s="151"/>
      <c r="D128" s="152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10"/>
      <c r="S128" s="114"/>
      <c r="T128" s="114"/>
      <c r="U128" s="114"/>
      <c r="V128" s="114"/>
    </row>
    <row r="129" spans="1:22" x14ac:dyDescent="0.25">
      <c r="A129" s="146"/>
      <c r="B129" s="151"/>
      <c r="D129" s="152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10"/>
      <c r="S129" s="114"/>
      <c r="T129" s="114"/>
      <c r="U129" s="114"/>
      <c r="V129" s="114"/>
    </row>
    <row r="130" spans="1:22" x14ac:dyDescent="0.25">
      <c r="A130" s="146"/>
      <c r="B130" s="151"/>
      <c r="D130" s="152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10"/>
      <c r="S130" s="114"/>
      <c r="T130" s="114"/>
      <c r="U130" s="114"/>
      <c r="V130" s="114"/>
    </row>
    <row r="131" spans="1:22" x14ac:dyDescent="0.25">
      <c r="A131" s="146"/>
      <c r="B131" s="151"/>
      <c r="D131" s="152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10"/>
      <c r="S131" s="114"/>
      <c r="T131" s="114"/>
      <c r="U131" s="114"/>
      <c r="V131" s="114"/>
    </row>
    <row r="132" spans="1:22" x14ac:dyDescent="0.25">
      <c r="A132" s="146"/>
      <c r="B132" s="151"/>
      <c r="D132" s="152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10"/>
      <c r="S132" s="114"/>
      <c r="T132" s="114"/>
      <c r="U132" s="114"/>
      <c r="V132" s="114"/>
    </row>
    <row r="133" spans="1:22" x14ac:dyDescent="0.25">
      <c r="A133" s="146"/>
      <c r="B133" s="151"/>
      <c r="D133" s="152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10"/>
      <c r="S133" s="114"/>
      <c r="T133" s="114"/>
      <c r="U133" s="114"/>
      <c r="V133" s="114"/>
    </row>
    <row r="134" spans="1:22" x14ac:dyDescent="0.25">
      <c r="A134" s="146"/>
      <c r="B134" s="151"/>
      <c r="D134" s="152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10"/>
      <c r="S134" s="114"/>
      <c r="T134" s="114"/>
      <c r="U134" s="114"/>
      <c r="V134" s="114"/>
    </row>
    <row r="135" spans="1:22" x14ac:dyDescent="0.25">
      <c r="A135" s="146"/>
      <c r="B135" s="151"/>
      <c r="D135" s="152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10"/>
      <c r="S135" s="114"/>
      <c r="T135" s="114"/>
      <c r="U135" s="114"/>
      <c r="V135" s="114"/>
    </row>
    <row r="136" spans="1:22" x14ac:dyDescent="0.25">
      <c r="A136" s="146"/>
      <c r="B136" s="151"/>
      <c r="D136" s="152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10"/>
      <c r="S136" s="114"/>
      <c r="T136" s="114"/>
      <c r="U136" s="114"/>
      <c r="V136" s="114"/>
    </row>
    <row r="137" spans="1:22" x14ac:dyDescent="0.25">
      <c r="A137" s="146"/>
      <c r="B137" s="151"/>
      <c r="D137" s="152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10"/>
      <c r="S137" s="114"/>
      <c r="T137" s="114"/>
      <c r="U137" s="114"/>
      <c r="V137" s="114"/>
    </row>
    <row r="138" spans="1:22" x14ac:dyDescent="0.25">
      <c r="A138" s="146"/>
      <c r="B138" s="151"/>
      <c r="D138" s="152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10"/>
      <c r="S138" s="114"/>
      <c r="T138" s="114"/>
      <c r="U138" s="114"/>
      <c r="V138" s="114"/>
    </row>
    <row r="139" spans="1:22" x14ac:dyDescent="0.25">
      <c r="A139" s="146"/>
      <c r="B139" s="151"/>
      <c r="D139" s="152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10"/>
      <c r="S139" s="114"/>
      <c r="T139" s="114"/>
      <c r="U139" s="114"/>
      <c r="V139" s="114"/>
    </row>
    <row r="140" spans="1:22" x14ac:dyDescent="0.25">
      <c r="A140" s="146"/>
      <c r="B140" s="151"/>
      <c r="D140" s="152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10"/>
      <c r="S140" s="114"/>
      <c r="T140" s="114"/>
      <c r="U140" s="114"/>
      <c r="V140" s="114"/>
    </row>
    <row r="141" spans="1:22" x14ac:dyDescent="0.25">
      <c r="A141" s="146"/>
      <c r="B141" s="151"/>
      <c r="D141" s="152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10"/>
      <c r="S141" s="114"/>
      <c r="T141" s="114"/>
      <c r="U141" s="114"/>
      <c r="V141" s="114"/>
    </row>
    <row r="142" spans="1:22" x14ac:dyDescent="0.25">
      <c r="A142" s="146"/>
      <c r="B142" s="151"/>
      <c r="D142" s="152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10"/>
      <c r="S142" s="114"/>
      <c r="T142" s="114"/>
      <c r="U142" s="114"/>
      <c r="V142" s="114"/>
    </row>
    <row r="143" spans="1:22" x14ac:dyDescent="0.25">
      <c r="A143" s="146"/>
      <c r="B143" s="151"/>
      <c r="D143" s="152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10"/>
      <c r="S143" s="114"/>
      <c r="T143" s="114"/>
      <c r="U143" s="114"/>
      <c r="V143" s="114"/>
    </row>
    <row r="144" spans="1:22" x14ac:dyDescent="0.25">
      <c r="A144" s="146"/>
      <c r="B144" s="151"/>
      <c r="D144" s="152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10"/>
      <c r="S144" s="114"/>
      <c r="T144" s="114"/>
      <c r="U144" s="114"/>
      <c r="V144" s="114"/>
    </row>
    <row r="145" spans="1:22" x14ac:dyDescent="0.25">
      <c r="A145" s="146"/>
      <c r="B145" s="151"/>
      <c r="D145" s="152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10"/>
      <c r="S145" s="114"/>
      <c r="T145" s="114"/>
      <c r="U145" s="114"/>
      <c r="V145" s="114"/>
    </row>
    <row r="146" spans="1:22" x14ac:dyDescent="0.25">
      <c r="A146" s="146"/>
      <c r="B146" s="151"/>
      <c r="D146" s="152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10"/>
      <c r="S146" s="114"/>
      <c r="T146" s="114"/>
      <c r="U146" s="114"/>
      <c r="V146" s="114"/>
    </row>
    <row r="147" spans="1:22" x14ac:dyDescent="0.25">
      <c r="A147" s="146"/>
      <c r="B147" s="151"/>
      <c r="D147" s="152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10"/>
      <c r="S147" s="114"/>
      <c r="T147" s="114"/>
      <c r="U147" s="114"/>
      <c r="V147" s="114"/>
    </row>
    <row r="148" spans="1:22" x14ac:dyDescent="0.25">
      <c r="A148" s="146"/>
      <c r="B148" s="151"/>
      <c r="D148" s="152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10"/>
      <c r="S148" s="114"/>
      <c r="T148" s="114"/>
      <c r="U148" s="114"/>
      <c r="V148" s="114"/>
    </row>
    <row r="149" spans="1:22" x14ac:dyDescent="0.25">
      <c r="A149" s="146"/>
      <c r="B149" s="151"/>
      <c r="D149" s="152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10"/>
      <c r="S149" s="114"/>
      <c r="T149" s="114"/>
      <c r="U149" s="114"/>
      <c r="V149" s="114"/>
    </row>
    <row r="150" spans="1:22" x14ac:dyDescent="0.25">
      <c r="A150" s="146"/>
      <c r="B150" s="151"/>
      <c r="D150" s="152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10"/>
      <c r="S150" s="114"/>
      <c r="T150" s="114"/>
      <c r="U150" s="114"/>
      <c r="V150" s="114"/>
    </row>
    <row r="151" spans="1:22" x14ac:dyDescent="0.25">
      <c r="A151" s="146"/>
      <c r="B151" s="151"/>
      <c r="D151" s="152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10"/>
      <c r="S151" s="114"/>
      <c r="T151" s="114"/>
      <c r="U151" s="114"/>
      <c r="V151" s="114"/>
    </row>
    <row r="152" spans="1:22" x14ac:dyDescent="0.25">
      <c r="A152" s="146"/>
      <c r="B152" s="151"/>
      <c r="D152" s="152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10"/>
      <c r="S152" s="114"/>
      <c r="T152" s="114"/>
      <c r="U152" s="114"/>
      <c r="V152" s="114"/>
    </row>
    <row r="153" spans="1:22" x14ac:dyDescent="0.25">
      <c r="A153" s="146"/>
      <c r="B153" s="151"/>
      <c r="D153" s="152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10"/>
      <c r="S153" s="114"/>
      <c r="T153" s="114"/>
      <c r="U153" s="114"/>
      <c r="V153" s="114"/>
    </row>
    <row r="154" spans="1:22" x14ac:dyDescent="0.25">
      <c r="A154" s="146"/>
      <c r="B154" s="151"/>
      <c r="D154" s="152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10"/>
      <c r="S154" s="114"/>
      <c r="T154" s="114"/>
      <c r="U154" s="114"/>
      <c r="V154" s="114"/>
    </row>
    <row r="155" spans="1:22" x14ac:dyDescent="0.25">
      <c r="A155" s="146"/>
      <c r="B155" s="151"/>
      <c r="D155" s="152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10"/>
      <c r="S155" s="114"/>
      <c r="T155" s="114"/>
      <c r="U155" s="114"/>
      <c r="V155" s="114"/>
    </row>
    <row r="156" spans="1:22" x14ac:dyDescent="0.25">
      <c r="A156" s="146"/>
      <c r="B156" s="151"/>
      <c r="D156" s="152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10"/>
      <c r="S156" s="114"/>
      <c r="T156" s="114"/>
      <c r="U156" s="114"/>
      <c r="V156" s="114"/>
    </row>
    <row r="157" spans="1:22" x14ac:dyDescent="0.25">
      <c r="A157" s="146"/>
      <c r="B157" s="151"/>
      <c r="D157" s="152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10"/>
      <c r="S157" s="114"/>
      <c r="T157" s="114"/>
      <c r="U157" s="114"/>
      <c r="V157" s="114"/>
    </row>
    <row r="158" spans="1:22" x14ac:dyDescent="0.25">
      <c r="A158" s="146"/>
      <c r="B158" s="151"/>
      <c r="D158" s="152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10"/>
      <c r="S158" s="114"/>
      <c r="T158" s="114"/>
      <c r="U158" s="114"/>
      <c r="V158" s="114"/>
    </row>
    <row r="159" spans="1:22" x14ac:dyDescent="0.25">
      <c r="A159" s="146"/>
      <c r="B159" s="151"/>
      <c r="D159" s="152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10"/>
      <c r="S159" s="114"/>
      <c r="T159" s="114"/>
      <c r="U159" s="114"/>
      <c r="V159" s="114"/>
    </row>
    <row r="160" spans="1:22" x14ac:dyDescent="0.25">
      <c r="A160" s="146"/>
      <c r="B160" s="151"/>
      <c r="D160" s="152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1:17" x14ac:dyDescent="0.25">
      <c r="A161" s="146"/>
      <c r="B161" s="151"/>
      <c r="D161" s="152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1:17" x14ac:dyDescent="0.25">
      <c r="A162" s="146"/>
      <c r="B162" s="151"/>
      <c r="D162" s="152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1:17" x14ac:dyDescent="0.25">
      <c r="A163" s="146"/>
      <c r="B163" s="151"/>
      <c r="D163" s="152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1:17" x14ac:dyDescent="0.25">
      <c r="A164" s="146"/>
      <c r="B164" s="151"/>
      <c r="D164" s="152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4"/>
  <sheetViews>
    <sheetView workbookViewId="0">
      <selection activeCell="O8" sqref="O8:Q20"/>
    </sheetView>
  </sheetViews>
  <sheetFormatPr defaultRowHeight="15" x14ac:dyDescent="0.25"/>
  <cols>
    <col min="1" max="1" width="4.85546875" style="115" customWidth="1"/>
    <col min="2" max="2" width="25" style="115" customWidth="1"/>
    <col min="3" max="3" width="50.5703125" style="112" customWidth="1"/>
    <col min="4" max="4" width="13.140625" style="115" customWidth="1"/>
    <col min="5" max="5" width="15.5703125" style="115" customWidth="1"/>
    <col min="6" max="6" width="9.140625" style="115" customWidth="1"/>
    <col min="7" max="9" width="11.140625" style="110" customWidth="1"/>
    <col min="10" max="10" width="14.28515625" style="115" customWidth="1"/>
    <col min="11" max="11" width="14.140625" style="115" customWidth="1"/>
    <col min="12" max="12" width="14.85546875" style="115" customWidth="1"/>
    <col min="13" max="13" width="13" style="115" customWidth="1"/>
    <col min="14" max="17" width="9.140625" style="115"/>
    <col min="18" max="18" width="13.42578125" style="115" customWidth="1"/>
    <col min="19" max="30" width="9.140625" style="115" customWidth="1"/>
    <col min="31" max="16384" width="9.140625" style="115"/>
  </cols>
  <sheetData>
    <row r="1" spans="1:30" x14ac:dyDescent="0.25">
      <c r="A1" s="110"/>
      <c r="B1" s="111"/>
      <c r="D1" s="113"/>
      <c r="E1" s="110"/>
      <c r="F1" s="110"/>
      <c r="J1" s="110"/>
      <c r="K1" s="110"/>
      <c r="L1" s="110"/>
      <c r="M1" s="110"/>
      <c r="N1" s="110"/>
      <c r="O1" s="110"/>
      <c r="P1" s="110"/>
      <c r="Q1" s="110"/>
      <c r="R1" s="110"/>
      <c r="S1" s="114"/>
      <c r="T1" s="114"/>
      <c r="U1" s="114"/>
      <c r="V1" s="114"/>
      <c r="W1" s="110"/>
      <c r="X1" s="110"/>
      <c r="Y1" s="110"/>
      <c r="Z1" s="110"/>
      <c r="AA1" s="110"/>
      <c r="AB1" s="110"/>
      <c r="AC1" s="110"/>
      <c r="AD1" s="110"/>
    </row>
    <row r="2" spans="1:30" ht="26.25" x14ac:dyDescent="0.4">
      <c r="A2" s="110"/>
      <c r="B2" s="111"/>
      <c r="D2" s="113"/>
      <c r="E2" s="110"/>
      <c r="F2" s="116"/>
      <c r="G2" s="116"/>
      <c r="H2" s="116"/>
      <c r="I2" s="116"/>
      <c r="J2" s="116"/>
      <c r="K2" s="116"/>
      <c r="L2" s="116"/>
      <c r="M2" s="116"/>
      <c r="N2" s="116"/>
      <c r="O2" s="157"/>
      <c r="P2" s="116"/>
      <c r="Q2" s="116"/>
      <c r="R2" s="116"/>
      <c r="S2" s="116"/>
      <c r="T2" s="116"/>
      <c r="U2" s="116"/>
      <c r="V2" s="116"/>
      <c r="W2" s="116"/>
      <c r="X2" s="116" t="s">
        <v>39</v>
      </c>
      <c r="Y2" s="116"/>
      <c r="Z2" s="116"/>
      <c r="AA2" s="116"/>
      <c r="AB2" s="116"/>
      <c r="AC2" s="116"/>
      <c r="AD2" s="116"/>
    </row>
    <row r="3" spans="1:30" x14ac:dyDescent="0.25">
      <c r="A3" s="110"/>
      <c r="B3" s="111"/>
      <c r="D3" s="113"/>
      <c r="E3" s="110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</row>
    <row r="4" spans="1:30" x14ac:dyDescent="0.25">
      <c r="A4" s="110"/>
      <c r="B4" s="111"/>
      <c r="D4" s="113"/>
      <c r="E4" s="110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7"/>
      <c r="AC4" s="117"/>
      <c r="AD4" s="117"/>
    </row>
    <row r="5" spans="1:30" x14ac:dyDescent="0.25">
      <c r="A5" s="110"/>
      <c r="B5" s="111"/>
      <c r="D5" s="113"/>
      <c r="E5" s="110"/>
      <c r="F5" s="110"/>
      <c r="J5" s="110"/>
      <c r="K5" s="110"/>
      <c r="L5" s="110"/>
      <c r="M5" s="110"/>
      <c r="N5" s="110"/>
      <c r="O5" s="110"/>
      <c r="P5" s="110"/>
      <c r="Q5" s="110"/>
      <c r="R5" s="110"/>
      <c r="S5" s="114"/>
      <c r="T5" s="114"/>
      <c r="U5" s="114"/>
      <c r="V5" s="114"/>
      <c r="W5" s="110"/>
      <c r="X5" s="110"/>
      <c r="Y5" s="110"/>
      <c r="Z5" s="110"/>
      <c r="AA5" s="110"/>
      <c r="AB5" s="110"/>
      <c r="AC5" s="110"/>
      <c r="AD5" s="110"/>
    </row>
    <row r="6" spans="1:30" ht="15.75" x14ac:dyDescent="0.25">
      <c r="A6" s="118" t="s">
        <v>40</v>
      </c>
      <c r="B6" s="119"/>
      <c r="C6" s="119"/>
      <c r="D6" s="119"/>
      <c r="E6" s="119"/>
      <c r="F6" s="119"/>
      <c r="G6" s="120"/>
      <c r="H6" s="120"/>
      <c r="I6" s="120"/>
      <c r="J6" s="119"/>
      <c r="K6" s="119"/>
      <c r="L6" s="119"/>
      <c r="M6" s="119"/>
      <c r="N6" s="189" t="s">
        <v>12</v>
      </c>
      <c r="O6" s="190"/>
      <c r="P6" s="190"/>
      <c r="Q6" s="191"/>
      <c r="R6" s="192" t="s">
        <v>13</v>
      </c>
      <c r="S6" s="193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2"/>
    </row>
    <row r="7" spans="1:30" ht="78.75" x14ac:dyDescent="0.25">
      <c r="A7" s="123" t="s">
        <v>0</v>
      </c>
      <c r="B7" s="109" t="s">
        <v>1</v>
      </c>
      <c r="C7" s="109" t="s">
        <v>9</v>
      </c>
      <c r="D7" s="109" t="s">
        <v>14</v>
      </c>
      <c r="E7" s="109" t="s">
        <v>15</v>
      </c>
      <c r="F7" s="109" t="s">
        <v>16</v>
      </c>
      <c r="G7" s="123" t="s">
        <v>46</v>
      </c>
      <c r="H7" s="123" t="s">
        <v>47</v>
      </c>
      <c r="I7" s="123" t="s">
        <v>48</v>
      </c>
      <c r="J7" s="109" t="s">
        <v>41</v>
      </c>
      <c r="K7" s="109" t="s">
        <v>42</v>
      </c>
      <c r="L7" s="109" t="s">
        <v>43</v>
      </c>
      <c r="M7" s="109" t="s">
        <v>45</v>
      </c>
      <c r="N7" s="109" t="s">
        <v>44</v>
      </c>
      <c r="O7" s="109">
        <v>2024</v>
      </c>
      <c r="P7" s="109">
        <v>2025</v>
      </c>
      <c r="Q7" s="109">
        <v>2026</v>
      </c>
      <c r="R7" s="109" t="s">
        <v>1</v>
      </c>
      <c r="S7" s="109" t="s">
        <v>19</v>
      </c>
      <c r="T7" s="109" t="s">
        <v>14</v>
      </c>
      <c r="U7" s="109" t="s">
        <v>15</v>
      </c>
      <c r="V7" s="109" t="s">
        <v>20</v>
      </c>
      <c r="W7" s="109" t="s">
        <v>21</v>
      </c>
      <c r="X7" s="109" t="s">
        <v>22</v>
      </c>
      <c r="Y7" s="109" t="s">
        <v>16</v>
      </c>
      <c r="Z7" s="109" t="s">
        <v>23</v>
      </c>
      <c r="AA7" s="123" t="s">
        <v>24</v>
      </c>
      <c r="AB7" s="124" t="s">
        <v>25</v>
      </c>
      <c r="AC7" s="109" t="s">
        <v>26</v>
      </c>
      <c r="AD7" s="123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25" t="s">
        <v>28</v>
      </c>
      <c r="E8" s="183" t="s">
        <v>29</v>
      </c>
      <c r="F8" s="127" t="s">
        <v>30</v>
      </c>
      <c r="G8" s="58">
        <v>21618</v>
      </c>
      <c r="H8" s="59">
        <v>22699</v>
      </c>
      <c r="I8" s="65">
        <v>23834</v>
      </c>
      <c r="J8" s="125">
        <f>K8+L8+M8</f>
        <v>0</v>
      </c>
      <c r="K8" s="125">
        <f>O8*G8</f>
        <v>0</v>
      </c>
      <c r="L8" s="125">
        <f>P8*H8</f>
        <v>0</v>
      </c>
      <c r="M8" s="125">
        <f>Q8*I8</f>
        <v>0</v>
      </c>
      <c r="N8" s="125">
        <f t="shared" ref="N8:N20" si="0">O8+P8+Q8</f>
        <v>0</v>
      </c>
      <c r="O8" s="166"/>
      <c r="P8" s="166"/>
      <c r="Q8" s="16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</row>
    <row r="9" spans="1:30" ht="50.25" customHeight="1" x14ac:dyDescent="0.25">
      <c r="A9" s="180"/>
      <c r="B9" s="182"/>
      <c r="C9" s="182"/>
      <c r="D9" s="125" t="s">
        <v>31</v>
      </c>
      <c r="E9" s="184"/>
      <c r="F9" s="127" t="s">
        <v>30</v>
      </c>
      <c r="G9" s="57">
        <v>21618</v>
      </c>
      <c r="H9" s="60">
        <v>22699</v>
      </c>
      <c r="I9" s="66">
        <v>23834</v>
      </c>
      <c r="J9" s="125">
        <f t="shared" ref="J9:J20" si="1">K9+L9+M9</f>
        <v>0</v>
      </c>
      <c r="K9" s="125">
        <f t="shared" ref="K9:M20" si="2">O9*G9</f>
        <v>0</v>
      </c>
      <c r="L9" s="125">
        <f t="shared" si="2"/>
        <v>0</v>
      </c>
      <c r="M9" s="125">
        <f t="shared" si="2"/>
        <v>0</v>
      </c>
      <c r="N9" s="125">
        <f t="shared" si="0"/>
        <v>0</v>
      </c>
      <c r="O9" s="166"/>
      <c r="P9" s="166"/>
      <c r="Q9" s="16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25" t="s">
        <v>28</v>
      </c>
      <c r="E10" s="183" t="s">
        <v>29</v>
      </c>
      <c r="F10" s="127" t="s">
        <v>30</v>
      </c>
      <c r="G10" s="57">
        <v>22330.799999999999</v>
      </c>
      <c r="H10" s="60">
        <v>23447</v>
      </c>
      <c r="I10" s="66">
        <v>24619</v>
      </c>
      <c r="J10" s="125">
        <f t="shared" si="1"/>
        <v>0</v>
      </c>
      <c r="K10" s="125">
        <f t="shared" si="2"/>
        <v>0</v>
      </c>
      <c r="L10" s="125">
        <f t="shared" si="2"/>
        <v>0</v>
      </c>
      <c r="M10" s="125">
        <f t="shared" si="2"/>
        <v>0</v>
      </c>
      <c r="N10" s="125">
        <f t="shared" si="0"/>
        <v>0</v>
      </c>
      <c r="O10" s="103"/>
      <c r="P10" s="103"/>
      <c r="Q10" s="103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</row>
    <row r="11" spans="1:30" ht="43.5" customHeight="1" x14ac:dyDescent="0.25">
      <c r="A11" s="180"/>
      <c r="B11" s="182"/>
      <c r="C11" s="182"/>
      <c r="D11" s="125" t="s">
        <v>31</v>
      </c>
      <c r="E11" s="184"/>
      <c r="F11" s="127" t="s">
        <v>30</v>
      </c>
      <c r="G11" s="57">
        <v>22330.799999999999</v>
      </c>
      <c r="H11" s="60">
        <v>23447</v>
      </c>
      <c r="I11" s="66">
        <v>24619</v>
      </c>
      <c r="J11" s="125">
        <f t="shared" si="1"/>
        <v>0</v>
      </c>
      <c r="K11" s="125">
        <f t="shared" si="2"/>
        <v>0</v>
      </c>
      <c r="L11" s="125">
        <f t="shared" si="2"/>
        <v>0</v>
      </c>
      <c r="M11" s="125">
        <f t="shared" si="2"/>
        <v>0</v>
      </c>
      <c r="N11" s="125">
        <f t="shared" si="0"/>
        <v>0</v>
      </c>
      <c r="O11" s="103"/>
      <c r="P11" s="103"/>
      <c r="Q11" s="10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25" t="s">
        <v>28</v>
      </c>
      <c r="E12" s="183" t="s">
        <v>29</v>
      </c>
      <c r="F12" s="127" t="s">
        <v>30</v>
      </c>
      <c r="G12" s="57">
        <v>23978.399999999998</v>
      </c>
      <c r="H12" s="60">
        <v>25177</v>
      </c>
      <c r="I12" s="66">
        <v>26436</v>
      </c>
      <c r="J12" s="125">
        <f t="shared" si="1"/>
        <v>0</v>
      </c>
      <c r="K12" s="125">
        <f t="shared" si="2"/>
        <v>0</v>
      </c>
      <c r="L12" s="125">
        <f t="shared" si="2"/>
        <v>0</v>
      </c>
      <c r="M12" s="125">
        <f t="shared" si="2"/>
        <v>0</v>
      </c>
      <c r="N12" s="125">
        <f t="shared" si="0"/>
        <v>0</v>
      </c>
      <c r="O12" s="166"/>
      <c r="P12" s="166"/>
      <c r="Q12" s="16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1:30" ht="42.75" customHeight="1" x14ac:dyDescent="0.25">
      <c r="A13" s="180"/>
      <c r="B13" s="182"/>
      <c r="C13" s="182"/>
      <c r="D13" s="125" t="s">
        <v>31</v>
      </c>
      <c r="E13" s="184"/>
      <c r="F13" s="127" t="s">
        <v>30</v>
      </c>
      <c r="G13" s="57">
        <v>23978.399999999998</v>
      </c>
      <c r="H13" s="60">
        <v>25177</v>
      </c>
      <c r="I13" s="66">
        <v>26436</v>
      </c>
      <c r="J13" s="125">
        <f t="shared" si="1"/>
        <v>0</v>
      </c>
      <c r="K13" s="125">
        <f t="shared" si="2"/>
        <v>0</v>
      </c>
      <c r="L13" s="125">
        <f t="shared" si="2"/>
        <v>0</v>
      </c>
      <c r="M13" s="125">
        <f t="shared" si="2"/>
        <v>0</v>
      </c>
      <c r="N13" s="125">
        <f t="shared" si="0"/>
        <v>0</v>
      </c>
      <c r="O13" s="166"/>
      <c r="P13" s="166"/>
      <c r="Q13" s="16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25" t="s">
        <v>28</v>
      </c>
      <c r="E14" s="183" t="s">
        <v>29</v>
      </c>
      <c r="F14" s="127" t="s">
        <v>30</v>
      </c>
      <c r="G14" s="57">
        <v>24010.799999999999</v>
      </c>
      <c r="H14" s="60">
        <v>25211</v>
      </c>
      <c r="I14" s="66">
        <v>26472</v>
      </c>
      <c r="J14" s="125">
        <f t="shared" si="1"/>
        <v>0</v>
      </c>
      <c r="K14" s="125">
        <f t="shared" si="2"/>
        <v>0</v>
      </c>
      <c r="L14" s="125">
        <f t="shared" si="2"/>
        <v>0</v>
      </c>
      <c r="M14" s="125">
        <f t="shared" si="2"/>
        <v>0</v>
      </c>
      <c r="N14" s="125">
        <f t="shared" si="0"/>
        <v>0</v>
      </c>
      <c r="O14" s="166"/>
      <c r="P14" s="166"/>
      <c r="Q14" s="16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</row>
    <row r="15" spans="1:30" ht="46.5" customHeight="1" x14ac:dyDescent="0.25">
      <c r="A15" s="180"/>
      <c r="B15" s="185"/>
      <c r="C15" s="182"/>
      <c r="D15" s="125" t="s">
        <v>31</v>
      </c>
      <c r="E15" s="184"/>
      <c r="F15" s="127" t="s">
        <v>30</v>
      </c>
      <c r="G15" s="57">
        <v>24010.799999999999</v>
      </c>
      <c r="H15" s="60">
        <v>25211</v>
      </c>
      <c r="I15" s="66">
        <v>26472</v>
      </c>
      <c r="J15" s="125">
        <f t="shared" si="1"/>
        <v>0</v>
      </c>
      <c r="K15" s="125">
        <f t="shared" si="2"/>
        <v>0</v>
      </c>
      <c r="L15" s="125">
        <f t="shared" si="2"/>
        <v>0</v>
      </c>
      <c r="M15" s="125">
        <f t="shared" si="2"/>
        <v>0</v>
      </c>
      <c r="N15" s="125">
        <f t="shared" si="0"/>
        <v>0</v>
      </c>
      <c r="O15" s="166"/>
      <c r="P15" s="166"/>
      <c r="Q15" s="16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</row>
    <row r="16" spans="1:30" ht="60" customHeight="1" x14ac:dyDescent="0.25">
      <c r="A16" s="125">
        <v>5</v>
      </c>
      <c r="B16" s="128" t="s">
        <v>4</v>
      </c>
      <c r="C16" s="131" t="s">
        <v>5</v>
      </c>
      <c r="D16" s="125" t="s">
        <v>32</v>
      </c>
      <c r="E16" s="129" t="s">
        <v>29</v>
      </c>
      <c r="F16" s="125" t="s">
        <v>33</v>
      </c>
      <c r="G16" s="57">
        <v>3408</v>
      </c>
      <c r="H16" s="60">
        <v>3578</v>
      </c>
      <c r="I16" s="66">
        <v>3757</v>
      </c>
      <c r="J16" s="125">
        <f t="shared" si="1"/>
        <v>0</v>
      </c>
      <c r="K16" s="125">
        <f t="shared" si="2"/>
        <v>0</v>
      </c>
      <c r="L16" s="125">
        <f t="shared" si="2"/>
        <v>0</v>
      </c>
      <c r="M16" s="125">
        <f t="shared" si="2"/>
        <v>0</v>
      </c>
      <c r="N16" s="125">
        <f t="shared" si="0"/>
        <v>0</v>
      </c>
      <c r="O16" s="166"/>
      <c r="P16" s="166"/>
      <c r="Q16" s="166"/>
      <c r="R16" s="126"/>
      <c r="S16" s="126"/>
      <c r="T16" s="126"/>
      <c r="U16" s="126"/>
      <c r="V16" s="130"/>
      <c r="W16" s="126"/>
      <c r="X16" s="126"/>
      <c r="Y16" s="126"/>
      <c r="Z16" s="126"/>
      <c r="AA16" s="126"/>
      <c r="AB16" s="126"/>
      <c r="AC16" s="126"/>
      <c r="AD16" s="126"/>
    </row>
    <row r="17" spans="1:30" ht="72.75" customHeight="1" x14ac:dyDescent="0.25">
      <c r="A17" s="125">
        <v>6</v>
      </c>
      <c r="B17" s="128" t="s">
        <v>4</v>
      </c>
      <c r="C17" s="131" t="s">
        <v>6</v>
      </c>
      <c r="D17" s="125" t="s">
        <v>32</v>
      </c>
      <c r="E17" s="129" t="s">
        <v>29</v>
      </c>
      <c r="F17" s="125" t="s">
        <v>33</v>
      </c>
      <c r="G17" s="57">
        <v>3900</v>
      </c>
      <c r="H17" s="60">
        <v>4095</v>
      </c>
      <c r="I17" s="66">
        <v>4300</v>
      </c>
      <c r="J17" s="125">
        <f t="shared" si="1"/>
        <v>0</v>
      </c>
      <c r="K17" s="125">
        <f t="shared" si="2"/>
        <v>0</v>
      </c>
      <c r="L17" s="125">
        <f t="shared" si="2"/>
        <v>0</v>
      </c>
      <c r="M17" s="125">
        <f t="shared" si="2"/>
        <v>0</v>
      </c>
      <c r="N17" s="125">
        <f t="shared" si="0"/>
        <v>0</v>
      </c>
      <c r="O17" s="166"/>
      <c r="P17" s="166"/>
      <c r="Q17" s="166"/>
      <c r="R17" s="126"/>
      <c r="S17" s="126"/>
      <c r="T17" s="126"/>
      <c r="U17" s="126"/>
      <c r="V17" s="130"/>
      <c r="W17" s="126"/>
      <c r="X17" s="126"/>
      <c r="Y17" s="126"/>
      <c r="Z17" s="126"/>
      <c r="AA17" s="126"/>
      <c r="AB17" s="126"/>
      <c r="AC17" s="126"/>
      <c r="AD17" s="126"/>
    </row>
    <row r="18" spans="1:30" ht="39.75" customHeight="1" x14ac:dyDescent="0.25">
      <c r="A18" s="125">
        <v>7</v>
      </c>
      <c r="B18" s="128" t="s">
        <v>7</v>
      </c>
      <c r="C18" s="128" t="s">
        <v>8</v>
      </c>
      <c r="D18" s="125" t="s">
        <v>32</v>
      </c>
      <c r="E18" s="129" t="s">
        <v>29</v>
      </c>
      <c r="F18" s="155" t="s">
        <v>30</v>
      </c>
      <c r="G18" s="57">
        <v>734.4</v>
      </c>
      <c r="H18" s="60">
        <v>771</v>
      </c>
      <c r="I18" s="66">
        <v>810</v>
      </c>
      <c r="J18" s="125">
        <f t="shared" si="1"/>
        <v>0</v>
      </c>
      <c r="K18" s="125">
        <f t="shared" si="2"/>
        <v>0</v>
      </c>
      <c r="L18" s="125">
        <f t="shared" si="2"/>
        <v>0</v>
      </c>
      <c r="M18" s="125">
        <f t="shared" si="2"/>
        <v>0</v>
      </c>
      <c r="N18" s="125">
        <f t="shared" si="0"/>
        <v>0</v>
      </c>
      <c r="O18" s="166"/>
      <c r="P18" s="166"/>
      <c r="Q18" s="166"/>
      <c r="R18" s="126"/>
      <c r="S18" s="126"/>
      <c r="T18" s="126"/>
      <c r="U18" s="126"/>
      <c r="V18" s="156"/>
      <c r="W18" s="126"/>
      <c r="X18" s="126"/>
      <c r="Y18" s="126"/>
      <c r="Z18" s="126"/>
      <c r="AA18" s="126"/>
      <c r="AB18" s="126"/>
      <c r="AC18" s="126"/>
      <c r="AD18" s="126"/>
    </row>
    <row r="19" spans="1:30" ht="51" customHeight="1" x14ac:dyDescent="0.25">
      <c r="A19" s="125">
        <v>8</v>
      </c>
      <c r="B19" s="128" t="s">
        <v>38</v>
      </c>
      <c r="C19" s="128" t="s">
        <v>37</v>
      </c>
      <c r="D19" s="125" t="s">
        <v>32</v>
      </c>
      <c r="E19" s="129" t="s">
        <v>29</v>
      </c>
      <c r="F19" s="155" t="s">
        <v>30</v>
      </c>
      <c r="G19" s="57">
        <v>7206</v>
      </c>
      <c r="H19" s="60">
        <v>7566</v>
      </c>
      <c r="I19" s="66">
        <v>7944</v>
      </c>
      <c r="J19" s="125">
        <f t="shared" si="1"/>
        <v>0</v>
      </c>
      <c r="K19" s="125">
        <f t="shared" si="2"/>
        <v>0</v>
      </c>
      <c r="L19" s="125">
        <f t="shared" si="2"/>
        <v>0</v>
      </c>
      <c r="M19" s="125">
        <f t="shared" si="2"/>
        <v>0</v>
      </c>
      <c r="N19" s="125">
        <f t="shared" si="0"/>
        <v>0</v>
      </c>
      <c r="O19" s="166"/>
      <c r="P19" s="166"/>
      <c r="Q19" s="166"/>
      <c r="R19" s="126"/>
      <c r="S19" s="126"/>
      <c r="T19" s="126"/>
      <c r="U19" s="126"/>
      <c r="V19" s="156"/>
      <c r="W19" s="126"/>
      <c r="X19" s="126"/>
      <c r="Y19" s="126"/>
      <c r="Z19" s="126"/>
      <c r="AA19" s="126"/>
      <c r="AB19" s="126"/>
      <c r="AC19" s="126"/>
      <c r="AD19" s="126"/>
    </row>
    <row r="20" spans="1:30" s="110" customFormat="1" ht="57" thickBot="1" x14ac:dyDescent="0.3">
      <c r="A20" s="125">
        <v>9</v>
      </c>
      <c r="B20" s="128" t="s">
        <v>35</v>
      </c>
      <c r="C20" s="128" t="s">
        <v>36</v>
      </c>
      <c r="D20" s="125" t="s">
        <v>32</v>
      </c>
      <c r="E20" s="129" t="s">
        <v>29</v>
      </c>
      <c r="F20" s="125" t="s">
        <v>33</v>
      </c>
      <c r="G20" s="61">
        <v>4357.2</v>
      </c>
      <c r="H20" s="62">
        <v>4575</v>
      </c>
      <c r="I20" s="67">
        <v>4804</v>
      </c>
      <c r="J20" s="125">
        <f t="shared" si="1"/>
        <v>0</v>
      </c>
      <c r="K20" s="125">
        <f t="shared" si="2"/>
        <v>0</v>
      </c>
      <c r="L20" s="125">
        <f t="shared" si="2"/>
        <v>0</v>
      </c>
      <c r="M20" s="125">
        <f t="shared" si="2"/>
        <v>0</v>
      </c>
      <c r="N20" s="125">
        <f t="shared" si="0"/>
        <v>0</v>
      </c>
      <c r="O20" s="167"/>
      <c r="P20" s="165"/>
      <c r="Q20" s="165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54"/>
      <c r="AD20" s="154"/>
    </row>
    <row r="21" spans="1:30" ht="17.25" customHeight="1" x14ac:dyDescent="0.25">
      <c r="A21" s="136"/>
      <c r="C21" s="115"/>
      <c r="E21" s="140"/>
      <c r="F21" s="141"/>
      <c r="G21" s="141"/>
      <c r="H21" s="141"/>
      <c r="I21" s="141"/>
      <c r="J21" s="64">
        <f>SUM(J8:J20)</f>
        <v>0</v>
      </c>
      <c r="K21" s="64">
        <f t="shared" ref="K21:M21" si="3">SUM(K8:K20)</f>
        <v>0</v>
      </c>
      <c r="L21" s="64">
        <f t="shared" si="3"/>
        <v>0</v>
      </c>
      <c r="M21" s="64">
        <f t="shared" si="3"/>
        <v>0</v>
      </c>
      <c r="N21" s="64">
        <f>SUM(N8:N20)</f>
        <v>0</v>
      </c>
      <c r="O21" s="141"/>
      <c r="P21" s="141"/>
      <c r="Q21" s="141"/>
      <c r="R21" s="143"/>
      <c r="S21" s="132"/>
      <c r="T21" s="132"/>
      <c r="U21" s="132"/>
      <c r="V21" s="114"/>
      <c r="W21" s="142"/>
      <c r="X21" s="142"/>
    </row>
    <row r="22" spans="1:30" ht="26.25" customHeight="1" x14ac:dyDescent="0.25">
      <c r="A22" s="136"/>
      <c r="B22" s="186" t="s">
        <v>34</v>
      </c>
      <c r="C22" s="187"/>
      <c r="D22" s="188"/>
      <c r="E22" s="14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3"/>
      <c r="S22" s="132"/>
      <c r="T22" s="132"/>
      <c r="U22" s="132"/>
      <c r="V22" s="114"/>
      <c r="W22" s="142"/>
      <c r="X22" s="142"/>
    </row>
    <row r="23" spans="1:30" x14ac:dyDescent="0.25">
      <c r="A23" s="136"/>
      <c r="B23" s="137"/>
      <c r="C23" s="138"/>
      <c r="D23" s="139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3"/>
      <c r="S23" s="132"/>
      <c r="T23" s="132"/>
      <c r="U23" s="132"/>
      <c r="V23" s="114"/>
      <c r="W23" s="142"/>
      <c r="X23" s="142"/>
    </row>
    <row r="24" spans="1:30" ht="18.75" x14ac:dyDescent="0.3">
      <c r="A24" s="136"/>
      <c r="B24" s="144"/>
      <c r="C24" s="145"/>
      <c r="D24" s="178"/>
      <c r="E24" s="17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3"/>
      <c r="S24" s="132"/>
      <c r="T24" s="132"/>
      <c r="U24" s="132"/>
      <c r="V24" s="114"/>
      <c r="W24" s="142"/>
      <c r="X24" s="142"/>
    </row>
    <row r="25" spans="1:30" ht="18.75" x14ac:dyDescent="0.3">
      <c r="A25" s="146"/>
      <c r="B25" s="144"/>
      <c r="C25" s="138"/>
      <c r="D25" s="147"/>
      <c r="E25" s="148"/>
      <c r="F25" s="146"/>
      <c r="G25" s="146"/>
      <c r="H25" s="146"/>
      <c r="I25" s="146"/>
      <c r="J25" s="146"/>
      <c r="K25" s="146"/>
      <c r="L25" s="146"/>
      <c r="M25" s="146"/>
      <c r="N25" s="146"/>
      <c r="O25" s="159"/>
      <c r="P25" s="159"/>
      <c r="Q25" s="159"/>
      <c r="R25" s="142"/>
      <c r="S25" s="133"/>
      <c r="T25" s="133"/>
      <c r="U25" s="133"/>
      <c r="V25" s="114"/>
      <c r="W25" s="142"/>
      <c r="X25" s="142"/>
    </row>
    <row r="26" spans="1:30" ht="18.75" x14ac:dyDescent="0.3">
      <c r="A26" s="146"/>
      <c r="B26" s="144"/>
      <c r="C26" s="149"/>
      <c r="D26" s="147"/>
      <c r="E26" s="148"/>
      <c r="F26" s="146"/>
      <c r="G26" s="146"/>
      <c r="H26" s="146"/>
      <c r="I26" s="146"/>
      <c r="J26" s="146"/>
      <c r="K26" s="146"/>
      <c r="L26" s="146"/>
      <c r="M26" s="146"/>
      <c r="N26" s="146"/>
      <c r="O26" s="160"/>
      <c r="P26" s="160"/>
      <c r="Q26" s="160"/>
      <c r="R26" s="150"/>
      <c r="S26" s="150"/>
      <c r="T26" s="150"/>
      <c r="U26" s="150"/>
      <c r="V26" s="114"/>
      <c r="W26" s="142"/>
      <c r="X26" s="142"/>
    </row>
    <row r="27" spans="1:30" ht="18.75" x14ac:dyDescent="0.3">
      <c r="A27" s="146"/>
      <c r="B27" s="144"/>
      <c r="C27" s="149"/>
      <c r="D27" s="147"/>
      <c r="E27" s="148"/>
      <c r="F27" s="146"/>
      <c r="G27" s="146"/>
      <c r="H27" s="146"/>
      <c r="I27" s="146"/>
      <c r="J27" s="146"/>
      <c r="K27" s="146"/>
      <c r="L27" s="146"/>
      <c r="M27" s="146"/>
      <c r="N27" s="146"/>
      <c r="O27" s="161"/>
      <c r="P27" s="161"/>
      <c r="Q27" s="161"/>
      <c r="R27" s="134"/>
      <c r="S27" s="134"/>
      <c r="T27" s="134"/>
      <c r="U27" s="134"/>
      <c r="V27" s="114"/>
      <c r="W27" s="142"/>
      <c r="X27" s="142"/>
    </row>
    <row r="28" spans="1:30" ht="18.75" x14ac:dyDescent="0.3">
      <c r="A28" s="146"/>
      <c r="B28" s="144"/>
      <c r="C28" s="149"/>
      <c r="D28" s="147"/>
      <c r="E28" s="148"/>
      <c r="F28" s="146"/>
      <c r="G28" s="146"/>
      <c r="H28" s="146"/>
      <c r="I28" s="146"/>
      <c r="J28" s="146"/>
      <c r="K28" s="146"/>
      <c r="L28" s="146"/>
      <c r="M28" s="146"/>
      <c r="N28" s="146"/>
      <c r="O28" s="162"/>
      <c r="P28" s="162"/>
      <c r="Q28" s="162"/>
      <c r="R28" s="135"/>
      <c r="S28" s="135"/>
      <c r="T28" s="135"/>
      <c r="U28" s="135"/>
      <c r="V28" s="114"/>
      <c r="W28" s="110"/>
      <c r="X28" s="110"/>
    </row>
    <row r="29" spans="1:30" x14ac:dyDescent="0.25">
      <c r="A29" s="146"/>
      <c r="B29" s="151"/>
      <c r="C29" s="149"/>
      <c r="D29" s="152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10"/>
      <c r="S29" s="114"/>
      <c r="T29" s="114"/>
      <c r="U29" s="114"/>
      <c r="V29" s="114"/>
      <c r="W29" s="110"/>
      <c r="X29" s="110"/>
    </row>
    <row r="30" spans="1:30" x14ac:dyDescent="0.25">
      <c r="A30" s="146"/>
      <c r="B30" s="151"/>
      <c r="C30" s="149"/>
      <c r="D30" s="152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10"/>
      <c r="S30" s="114"/>
      <c r="T30" s="114"/>
      <c r="U30" s="114"/>
      <c r="V30" s="114"/>
      <c r="W30" s="110"/>
      <c r="X30" s="110"/>
    </row>
    <row r="31" spans="1:30" x14ac:dyDescent="0.25">
      <c r="A31" s="146"/>
      <c r="B31" s="151"/>
      <c r="C31" s="149"/>
      <c r="D31" s="152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10"/>
      <c r="S31" s="114"/>
      <c r="T31" s="114"/>
      <c r="U31" s="114"/>
      <c r="V31" s="114"/>
      <c r="W31" s="110"/>
      <c r="X31" s="110"/>
    </row>
    <row r="32" spans="1:30" x14ac:dyDescent="0.25">
      <c r="A32" s="146"/>
      <c r="B32" s="151"/>
      <c r="C32" s="149"/>
      <c r="D32" s="152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10"/>
      <c r="S32" s="114"/>
      <c r="T32" s="114"/>
      <c r="U32" s="114"/>
      <c r="V32" s="114"/>
      <c r="W32" s="110"/>
      <c r="X32" s="110"/>
    </row>
    <row r="33" spans="1:24" x14ac:dyDescent="0.25">
      <c r="A33" s="146"/>
      <c r="B33" s="151"/>
      <c r="C33" s="149"/>
      <c r="D33" s="152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10"/>
      <c r="S33" s="114"/>
      <c r="T33" s="114"/>
      <c r="U33" s="114"/>
      <c r="V33" s="114"/>
      <c r="W33" s="110"/>
      <c r="X33" s="110"/>
    </row>
    <row r="34" spans="1:24" x14ac:dyDescent="0.25">
      <c r="A34" s="146"/>
      <c r="B34" s="151"/>
      <c r="C34" s="149"/>
      <c r="D34" s="152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10"/>
      <c r="S34" s="114"/>
      <c r="T34" s="114"/>
      <c r="U34" s="114"/>
      <c r="V34" s="114"/>
      <c r="W34" s="110"/>
      <c r="X34" s="110"/>
    </row>
    <row r="35" spans="1:24" x14ac:dyDescent="0.25">
      <c r="A35" s="146"/>
      <c r="B35" s="151"/>
      <c r="C35" s="149"/>
      <c r="D35" s="152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10"/>
      <c r="S35" s="114"/>
      <c r="T35" s="114"/>
      <c r="U35" s="114"/>
      <c r="V35" s="114"/>
      <c r="W35" s="110"/>
      <c r="X35" s="110"/>
    </row>
    <row r="36" spans="1:24" x14ac:dyDescent="0.25">
      <c r="A36" s="146"/>
      <c r="B36" s="151"/>
      <c r="C36" s="149"/>
      <c r="D36" s="152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10"/>
      <c r="S36" s="114"/>
      <c r="T36" s="114"/>
      <c r="U36" s="114"/>
      <c r="V36" s="114"/>
      <c r="W36" s="110"/>
      <c r="X36" s="110"/>
    </row>
    <row r="37" spans="1:24" x14ac:dyDescent="0.25">
      <c r="A37" s="146"/>
      <c r="B37" s="151"/>
      <c r="C37" s="149"/>
      <c r="D37" s="152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10"/>
      <c r="S37" s="114"/>
      <c r="T37" s="114"/>
      <c r="U37" s="114"/>
      <c r="V37" s="114"/>
    </row>
    <row r="38" spans="1:24" x14ac:dyDescent="0.25">
      <c r="A38" s="146"/>
      <c r="B38" s="151"/>
      <c r="C38" s="149"/>
      <c r="D38" s="152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10"/>
      <c r="S38" s="114"/>
      <c r="T38" s="114"/>
      <c r="U38" s="114"/>
      <c r="V38" s="114"/>
    </row>
    <row r="39" spans="1:24" x14ac:dyDescent="0.25">
      <c r="A39" s="146"/>
      <c r="B39" s="151"/>
      <c r="C39" s="149"/>
      <c r="D39" s="152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10"/>
      <c r="S39" s="114"/>
      <c r="T39" s="114"/>
      <c r="U39" s="114"/>
      <c r="V39" s="114"/>
    </row>
    <row r="40" spans="1:24" x14ac:dyDescent="0.25">
      <c r="A40" s="146"/>
      <c r="B40" s="151"/>
      <c r="C40" s="149"/>
      <c r="D40" s="152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10"/>
      <c r="S40" s="114"/>
      <c r="T40" s="114"/>
      <c r="U40" s="114"/>
      <c r="V40" s="114"/>
    </row>
    <row r="41" spans="1:24" x14ac:dyDescent="0.25">
      <c r="A41" s="146"/>
      <c r="B41" s="151"/>
      <c r="C41" s="149"/>
      <c r="D41" s="152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10"/>
      <c r="S41" s="114"/>
      <c r="T41" s="114"/>
      <c r="U41" s="114"/>
      <c r="V41" s="114"/>
    </row>
    <row r="42" spans="1:24" x14ac:dyDescent="0.25">
      <c r="A42" s="146"/>
      <c r="B42" s="151"/>
      <c r="C42" s="149"/>
      <c r="D42" s="152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10"/>
      <c r="S42" s="114"/>
      <c r="T42" s="114"/>
      <c r="U42" s="114"/>
      <c r="V42" s="114"/>
    </row>
    <row r="43" spans="1:24" x14ac:dyDescent="0.25">
      <c r="A43" s="146"/>
      <c r="B43" s="151"/>
      <c r="C43" s="149"/>
      <c r="D43" s="152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10"/>
      <c r="S43" s="114"/>
      <c r="T43" s="114"/>
      <c r="U43" s="114"/>
      <c r="V43" s="114"/>
    </row>
    <row r="44" spans="1:24" x14ac:dyDescent="0.25">
      <c r="A44" s="146"/>
      <c r="B44" s="151"/>
      <c r="C44" s="149"/>
      <c r="D44" s="152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10"/>
      <c r="S44" s="114"/>
      <c r="T44" s="114"/>
      <c r="U44" s="114"/>
      <c r="V44" s="114"/>
    </row>
    <row r="45" spans="1:24" x14ac:dyDescent="0.25">
      <c r="A45" s="146"/>
      <c r="B45" s="151"/>
      <c r="C45" s="149"/>
      <c r="D45" s="152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10"/>
      <c r="S45" s="114"/>
      <c r="T45" s="114"/>
      <c r="U45" s="114"/>
      <c r="V45" s="114"/>
    </row>
    <row r="46" spans="1:24" x14ac:dyDescent="0.25">
      <c r="A46" s="146"/>
      <c r="B46" s="151"/>
      <c r="C46" s="149"/>
      <c r="D46" s="152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10"/>
      <c r="S46" s="114"/>
      <c r="T46" s="114"/>
      <c r="U46" s="114"/>
      <c r="V46" s="114"/>
    </row>
    <row r="47" spans="1:24" x14ac:dyDescent="0.25">
      <c r="A47" s="146"/>
      <c r="B47" s="151"/>
      <c r="C47" s="149"/>
      <c r="D47" s="152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10"/>
      <c r="S47" s="114"/>
      <c r="T47" s="114"/>
      <c r="U47" s="114"/>
      <c r="V47" s="114"/>
    </row>
    <row r="48" spans="1:24" x14ac:dyDescent="0.25">
      <c r="A48" s="146"/>
      <c r="B48" s="151"/>
      <c r="C48" s="149"/>
      <c r="D48" s="152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10"/>
      <c r="S48" s="114"/>
      <c r="T48" s="114"/>
      <c r="U48" s="114"/>
      <c r="V48" s="114"/>
    </row>
    <row r="49" spans="1:22" x14ac:dyDescent="0.25">
      <c r="A49" s="146"/>
      <c r="B49" s="151"/>
      <c r="C49" s="149"/>
      <c r="D49" s="152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10"/>
      <c r="S49" s="114"/>
      <c r="T49" s="114"/>
      <c r="U49" s="114"/>
      <c r="V49" s="114"/>
    </row>
    <row r="50" spans="1:22" x14ac:dyDescent="0.25">
      <c r="A50" s="146"/>
      <c r="B50" s="151"/>
      <c r="C50" s="149"/>
      <c r="D50" s="152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10"/>
      <c r="S50" s="114"/>
      <c r="T50" s="114"/>
      <c r="U50" s="114"/>
      <c r="V50" s="114"/>
    </row>
    <row r="51" spans="1:22" x14ac:dyDescent="0.25">
      <c r="A51" s="146"/>
      <c r="B51" s="151"/>
      <c r="C51" s="149"/>
      <c r="D51" s="152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10"/>
      <c r="S51" s="114"/>
      <c r="T51" s="114"/>
      <c r="U51" s="114"/>
      <c r="V51" s="114"/>
    </row>
    <row r="52" spans="1:22" x14ac:dyDescent="0.25">
      <c r="A52" s="146"/>
      <c r="B52" s="151"/>
      <c r="C52" s="149"/>
      <c r="D52" s="15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10"/>
      <c r="S52" s="114"/>
      <c r="T52" s="114"/>
      <c r="U52" s="114"/>
      <c r="V52" s="114"/>
    </row>
    <row r="53" spans="1:22" x14ac:dyDescent="0.25">
      <c r="A53" s="146"/>
      <c r="B53" s="151"/>
      <c r="C53" s="149"/>
      <c r="D53" s="152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10"/>
      <c r="S53" s="114"/>
      <c r="T53" s="114"/>
      <c r="U53" s="114"/>
      <c r="V53" s="114"/>
    </row>
    <row r="54" spans="1:22" x14ac:dyDescent="0.25">
      <c r="A54" s="146"/>
      <c r="B54" s="151"/>
      <c r="C54" s="149"/>
      <c r="D54" s="152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10"/>
      <c r="S54" s="114"/>
      <c r="T54" s="114"/>
      <c r="U54" s="114"/>
      <c r="V54" s="114"/>
    </row>
    <row r="55" spans="1:22" x14ac:dyDescent="0.25">
      <c r="A55" s="146"/>
      <c r="B55" s="151"/>
      <c r="C55" s="149"/>
      <c r="D55" s="152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10"/>
      <c r="S55" s="114"/>
      <c r="T55" s="114"/>
      <c r="U55" s="114"/>
      <c r="V55" s="114"/>
    </row>
    <row r="56" spans="1:22" x14ac:dyDescent="0.25">
      <c r="A56" s="146"/>
      <c r="B56" s="151"/>
      <c r="C56" s="149"/>
      <c r="D56" s="152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10"/>
      <c r="S56" s="114"/>
      <c r="T56" s="114"/>
      <c r="U56" s="114"/>
      <c r="V56" s="114"/>
    </row>
    <row r="57" spans="1:22" x14ac:dyDescent="0.25">
      <c r="A57" s="146"/>
      <c r="B57" s="151"/>
      <c r="C57" s="149"/>
      <c r="D57" s="152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10"/>
      <c r="S57" s="114"/>
      <c r="T57" s="114"/>
      <c r="U57" s="114"/>
      <c r="V57" s="114"/>
    </row>
    <row r="58" spans="1:22" x14ac:dyDescent="0.25">
      <c r="A58" s="146"/>
      <c r="B58" s="151"/>
      <c r="C58" s="149"/>
      <c r="D58" s="152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10"/>
      <c r="S58" s="114"/>
      <c r="T58" s="114"/>
      <c r="U58" s="114"/>
      <c r="V58" s="114"/>
    </row>
    <row r="59" spans="1:22" x14ac:dyDescent="0.25">
      <c r="A59" s="146"/>
      <c r="B59" s="151"/>
      <c r="C59" s="149"/>
      <c r="D59" s="152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10"/>
      <c r="S59" s="114"/>
      <c r="T59" s="114"/>
      <c r="U59" s="114"/>
      <c r="V59" s="114"/>
    </row>
    <row r="60" spans="1:22" x14ac:dyDescent="0.25">
      <c r="A60" s="146"/>
      <c r="B60" s="151"/>
      <c r="C60" s="149"/>
      <c r="D60" s="152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10"/>
      <c r="S60" s="114"/>
      <c r="T60" s="114"/>
      <c r="U60" s="114"/>
      <c r="V60" s="114"/>
    </row>
    <row r="61" spans="1:22" x14ac:dyDescent="0.25">
      <c r="A61" s="146"/>
      <c r="B61" s="151"/>
      <c r="C61" s="149"/>
      <c r="D61" s="152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10"/>
      <c r="S61" s="114"/>
      <c r="T61" s="114"/>
      <c r="U61" s="114"/>
      <c r="V61" s="114"/>
    </row>
    <row r="62" spans="1:22" x14ac:dyDescent="0.25">
      <c r="A62" s="146"/>
      <c r="B62" s="151"/>
      <c r="C62" s="149"/>
      <c r="D62" s="152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10"/>
      <c r="S62" s="114"/>
      <c r="T62" s="114"/>
      <c r="U62" s="114"/>
      <c r="V62" s="114"/>
    </row>
    <row r="63" spans="1:22" x14ac:dyDescent="0.25">
      <c r="A63" s="146"/>
      <c r="B63" s="151"/>
      <c r="C63" s="149"/>
      <c r="D63" s="152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10"/>
      <c r="S63" s="114"/>
      <c r="T63" s="114"/>
      <c r="U63" s="114"/>
      <c r="V63" s="114"/>
    </row>
    <row r="64" spans="1:22" x14ac:dyDescent="0.25">
      <c r="A64" s="146"/>
      <c r="B64" s="151"/>
      <c r="C64" s="149"/>
      <c r="D64" s="152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10"/>
      <c r="S64" s="114"/>
      <c r="T64" s="114"/>
      <c r="U64" s="114"/>
      <c r="V64" s="114"/>
    </row>
    <row r="65" spans="1:22" x14ac:dyDescent="0.25">
      <c r="A65" s="146"/>
      <c r="B65" s="151"/>
      <c r="C65" s="149"/>
      <c r="D65" s="152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10"/>
      <c r="S65" s="114"/>
      <c r="T65" s="114"/>
      <c r="U65" s="114"/>
      <c r="V65" s="114"/>
    </row>
    <row r="66" spans="1:22" x14ac:dyDescent="0.25">
      <c r="A66" s="146"/>
      <c r="B66" s="151"/>
      <c r="C66" s="149"/>
      <c r="D66" s="152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10"/>
      <c r="S66" s="114"/>
      <c r="T66" s="114"/>
      <c r="U66" s="114"/>
      <c r="V66" s="114"/>
    </row>
    <row r="67" spans="1:22" x14ac:dyDescent="0.25">
      <c r="A67" s="146"/>
      <c r="B67" s="151"/>
      <c r="C67" s="149"/>
      <c r="D67" s="152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10"/>
      <c r="S67" s="114"/>
      <c r="T67" s="114"/>
      <c r="U67" s="114"/>
      <c r="V67" s="114"/>
    </row>
    <row r="68" spans="1:22" x14ac:dyDescent="0.25">
      <c r="A68" s="146"/>
      <c r="B68" s="151"/>
      <c r="C68" s="149"/>
      <c r="D68" s="152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10"/>
      <c r="S68" s="114"/>
      <c r="T68" s="114"/>
      <c r="U68" s="114"/>
      <c r="V68" s="114"/>
    </row>
    <row r="69" spans="1:22" x14ac:dyDescent="0.25">
      <c r="A69" s="146"/>
      <c r="B69" s="151"/>
      <c r="C69" s="149"/>
      <c r="D69" s="152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10"/>
      <c r="S69" s="114"/>
      <c r="T69" s="114"/>
      <c r="U69" s="114"/>
      <c r="V69" s="114"/>
    </row>
    <row r="70" spans="1:22" x14ac:dyDescent="0.25">
      <c r="A70" s="146"/>
      <c r="B70" s="151"/>
      <c r="C70" s="149"/>
      <c r="D70" s="152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10"/>
      <c r="S70" s="114"/>
      <c r="T70" s="114"/>
      <c r="U70" s="114"/>
      <c r="V70" s="114"/>
    </row>
    <row r="71" spans="1:22" x14ac:dyDescent="0.25">
      <c r="A71" s="146"/>
      <c r="B71" s="151"/>
      <c r="C71" s="149"/>
      <c r="D71" s="152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10"/>
      <c r="S71" s="114"/>
      <c r="T71" s="114"/>
      <c r="U71" s="114"/>
      <c r="V71" s="114"/>
    </row>
    <row r="72" spans="1:22" x14ac:dyDescent="0.25">
      <c r="A72" s="146"/>
      <c r="B72" s="151"/>
      <c r="C72" s="149"/>
      <c r="D72" s="152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10"/>
      <c r="S72" s="114"/>
      <c r="T72" s="114"/>
      <c r="U72" s="114"/>
      <c r="V72" s="114"/>
    </row>
    <row r="73" spans="1:22" x14ac:dyDescent="0.25">
      <c r="A73" s="146"/>
      <c r="B73" s="151"/>
      <c r="C73" s="149"/>
      <c r="D73" s="152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10"/>
      <c r="S73" s="114"/>
      <c r="T73" s="114"/>
      <c r="U73" s="114"/>
      <c r="V73" s="114"/>
    </row>
    <row r="74" spans="1:22" x14ac:dyDescent="0.25">
      <c r="A74" s="146"/>
      <c r="B74" s="151"/>
      <c r="C74" s="149"/>
      <c r="D74" s="152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10"/>
      <c r="S74" s="114"/>
      <c r="T74" s="114"/>
      <c r="U74" s="114"/>
      <c r="V74" s="114"/>
    </row>
    <row r="75" spans="1:22" x14ac:dyDescent="0.25">
      <c r="A75" s="146"/>
      <c r="B75" s="151"/>
      <c r="C75" s="149"/>
      <c r="D75" s="152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10"/>
      <c r="S75" s="114"/>
      <c r="T75" s="114"/>
      <c r="U75" s="114"/>
      <c r="V75" s="114"/>
    </row>
    <row r="76" spans="1:22" x14ac:dyDescent="0.25">
      <c r="A76" s="146"/>
      <c r="B76" s="151"/>
      <c r="C76" s="149"/>
      <c r="D76" s="152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10"/>
      <c r="S76" s="114"/>
      <c r="T76" s="114"/>
      <c r="U76" s="114"/>
      <c r="V76" s="114"/>
    </row>
    <row r="77" spans="1:22" x14ac:dyDescent="0.25">
      <c r="A77" s="146"/>
      <c r="B77" s="151"/>
      <c r="C77" s="149"/>
      <c r="D77" s="152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10"/>
      <c r="S77" s="114"/>
      <c r="T77" s="114"/>
      <c r="U77" s="114"/>
      <c r="V77" s="114"/>
    </row>
    <row r="78" spans="1:22" x14ac:dyDescent="0.25">
      <c r="A78" s="146"/>
      <c r="B78" s="151"/>
      <c r="C78" s="149"/>
      <c r="D78" s="152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10"/>
      <c r="S78" s="114"/>
      <c r="T78" s="114"/>
      <c r="U78" s="114"/>
      <c r="V78" s="114"/>
    </row>
    <row r="79" spans="1:22" x14ac:dyDescent="0.25">
      <c r="A79" s="146"/>
      <c r="B79" s="151"/>
      <c r="C79" s="149"/>
      <c r="D79" s="152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10"/>
      <c r="S79" s="114"/>
      <c r="T79" s="114"/>
      <c r="U79" s="114"/>
      <c r="V79" s="114"/>
    </row>
    <row r="80" spans="1:22" x14ac:dyDescent="0.25">
      <c r="A80" s="146"/>
      <c r="B80" s="151"/>
      <c r="C80" s="149"/>
      <c r="D80" s="152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10"/>
      <c r="S80" s="114"/>
      <c r="T80" s="114"/>
      <c r="U80" s="114"/>
      <c r="V80" s="114"/>
    </row>
    <row r="81" spans="1:22" x14ac:dyDescent="0.25">
      <c r="A81" s="146"/>
      <c r="B81" s="151"/>
      <c r="C81" s="149"/>
      <c r="D81" s="152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10"/>
      <c r="S81" s="114"/>
      <c r="T81" s="114"/>
      <c r="U81" s="114"/>
      <c r="V81" s="114"/>
    </row>
    <row r="82" spans="1:22" x14ac:dyDescent="0.25">
      <c r="A82" s="146"/>
      <c r="B82" s="151"/>
      <c r="C82" s="149"/>
      <c r="D82" s="152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10"/>
      <c r="S82" s="114"/>
      <c r="T82" s="114"/>
      <c r="U82" s="114"/>
      <c r="V82" s="114"/>
    </row>
    <row r="83" spans="1:22" x14ac:dyDescent="0.25">
      <c r="A83" s="146"/>
      <c r="B83" s="151"/>
      <c r="C83" s="149"/>
      <c r="D83" s="152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10"/>
      <c r="S83" s="114"/>
      <c r="T83" s="114"/>
      <c r="U83" s="114"/>
      <c r="V83" s="114"/>
    </row>
    <row r="84" spans="1:22" x14ac:dyDescent="0.25">
      <c r="A84" s="146"/>
      <c r="B84" s="151"/>
      <c r="C84" s="149"/>
      <c r="D84" s="152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10"/>
      <c r="S84" s="114"/>
      <c r="T84" s="114"/>
      <c r="U84" s="114"/>
      <c r="V84" s="114"/>
    </row>
    <row r="85" spans="1:22" x14ac:dyDescent="0.25">
      <c r="A85" s="146"/>
      <c r="B85" s="151"/>
      <c r="C85" s="149"/>
      <c r="D85" s="152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10"/>
      <c r="S85" s="114"/>
      <c r="T85" s="114"/>
      <c r="U85" s="114"/>
      <c r="V85" s="114"/>
    </row>
    <row r="86" spans="1:22" x14ac:dyDescent="0.25">
      <c r="A86" s="146"/>
      <c r="B86" s="151"/>
      <c r="C86" s="149"/>
      <c r="D86" s="152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10"/>
      <c r="S86" s="114"/>
      <c r="T86" s="114"/>
      <c r="U86" s="114"/>
      <c r="V86" s="114"/>
    </row>
    <row r="87" spans="1:22" x14ac:dyDescent="0.25">
      <c r="A87" s="146"/>
      <c r="B87" s="151"/>
      <c r="C87" s="149"/>
      <c r="D87" s="152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10"/>
      <c r="S87" s="114"/>
      <c r="T87" s="114"/>
      <c r="U87" s="114"/>
      <c r="V87" s="114"/>
    </row>
    <row r="88" spans="1:22" x14ac:dyDescent="0.25">
      <c r="A88" s="146"/>
      <c r="B88" s="151"/>
      <c r="C88" s="149"/>
      <c r="D88" s="152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10"/>
      <c r="S88" s="114"/>
      <c r="T88" s="114"/>
      <c r="U88" s="114"/>
      <c r="V88" s="114"/>
    </row>
    <row r="89" spans="1:22" x14ac:dyDescent="0.25">
      <c r="A89" s="146"/>
      <c r="B89" s="151"/>
      <c r="C89" s="149"/>
      <c r="D89" s="152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10"/>
      <c r="S89" s="114"/>
      <c r="T89" s="114"/>
      <c r="U89" s="114"/>
      <c r="V89" s="114"/>
    </row>
    <row r="90" spans="1:22" x14ac:dyDescent="0.25">
      <c r="A90" s="146"/>
      <c r="B90" s="151"/>
      <c r="C90" s="149"/>
      <c r="D90" s="152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10"/>
      <c r="S90" s="114"/>
      <c r="T90" s="114"/>
      <c r="U90" s="114"/>
      <c r="V90" s="114"/>
    </row>
    <row r="91" spans="1:22" x14ac:dyDescent="0.25">
      <c r="A91" s="146"/>
      <c r="B91" s="151"/>
      <c r="C91" s="149"/>
      <c r="D91" s="152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10"/>
      <c r="S91" s="114"/>
      <c r="T91" s="114"/>
      <c r="U91" s="114"/>
      <c r="V91" s="114"/>
    </row>
    <row r="92" spans="1:22" x14ac:dyDescent="0.25">
      <c r="A92" s="146"/>
      <c r="B92" s="151"/>
      <c r="C92" s="149"/>
      <c r="D92" s="152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10"/>
      <c r="S92" s="114"/>
      <c r="T92" s="114"/>
      <c r="U92" s="114"/>
      <c r="V92" s="114"/>
    </row>
    <row r="93" spans="1:22" x14ac:dyDescent="0.25">
      <c r="A93" s="146"/>
      <c r="B93" s="151"/>
      <c r="C93" s="149"/>
      <c r="D93" s="152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10"/>
      <c r="S93" s="114"/>
      <c r="T93" s="114"/>
      <c r="U93" s="114"/>
      <c r="V93" s="114"/>
    </row>
    <row r="94" spans="1:22" x14ac:dyDescent="0.25">
      <c r="A94" s="146"/>
      <c r="B94" s="151"/>
      <c r="C94" s="149"/>
      <c r="D94" s="152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10"/>
      <c r="S94" s="114"/>
      <c r="T94" s="114"/>
      <c r="U94" s="114"/>
      <c r="V94" s="114"/>
    </row>
    <row r="95" spans="1:22" x14ac:dyDescent="0.25">
      <c r="A95" s="146"/>
      <c r="B95" s="151"/>
      <c r="C95" s="149"/>
      <c r="D95" s="152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10"/>
      <c r="S95" s="114"/>
      <c r="T95" s="114"/>
      <c r="U95" s="114"/>
      <c r="V95" s="114"/>
    </row>
    <row r="96" spans="1:22" x14ac:dyDescent="0.25">
      <c r="A96" s="146"/>
      <c r="B96" s="151"/>
      <c r="C96" s="149"/>
      <c r="D96" s="152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10"/>
      <c r="S96" s="114"/>
      <c r="T96" s="114"/>
      <c r="U96" s="114"/>
      <c r="V96" s="114"/>
    </row>
    <row r="97" spans="1:22" x14ac:dyDescent="0.25">
      <c r="A97" s="146"/>
      <c r="B97" s="151"/>
      <c r="C97" s="149"/>
      <c r="D97" s="152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10"/>
      <c r="S97" s="114"/>
      <c r="T97" s="114"/>
      <c r="U97" s="114"/>
      <c r="V97" s="114"/>
    </row>
    <row r="98" spans="1:22" x14ac:dyDescent="0.25">
      <c r="A98" s="146"/>
      <c r="B98" s="151"/>
      <c r="C98" s="149"/>
      <c r="D98" s="152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10"/>
      <c r="S98" s="114"/>
      <c r="T98" s="114"/>
      <c r="U98" s="114"/>
      <c r="V98" s="114"/>
    </row>
    <row r="99" spans="1:22" x14ac:dyDescent="0.25">
      <c r="A99" s="146"/>
      <c r="B99" s="151"/>
      <c r="C99" s="149"/>
      <c r="D99" s="152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10"/>
      <c r="S99" s="114"/>
      <c r="T99" s="114"/>
      <c r="U99" s="114"/>
      <c r="V99" s="114"/>
    </row>
    <row r="100" spans="1:22" x14ac:dyDescent="0.25">
      <c r="A100" s="146"/>
      <c r="B100" s="151"/>
      <c r="C100" s="149"/>
      <c r="D100" s="152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10"/>
      <c r="S100" s="114"/>
      <c r="T100" s="114"/>
      <c r="U100" s="114"/>
      <c r="V100" s="114"/>
    </row>
    <row r="101" spans="1:22" x14ac:dyDescent="0.25">
      <c r="A101" s="146"/>
      <c r="B101" s="151"/>
      <c r="C101" s="149"/>
      <c r="D101" s="152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10"/>
      <c r="S101" s="114"/>
      <c r="T101" s="114"/>
      <c r="U101" s="114"/>
      <c r="V101" s="114"/>
    </row>
    <row r="102" spans="1:22" x14ac:dyDescent="0.25">
      <c r="A102" s="146"/>
      <c r="B102" s="151"/>
      <c r="C102" s="149"/>
      <c r="D102" s="152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10"/>
      <c r="S102" s="114"/>
      <c r="T102" s="114"/>
      <c r="U102" s="114"/>
      <c r="V102" s="114"/>
    </row>
    <row r="103" spans="1:22" x14ac:dyDescent="0.25">
      <c r="A103" s="146"/>
      <c r="B103" s="151"/>
      <c r="C103" s="149"/>
      <c r="D103" s="152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10"/>
      <c r="S103" s="114"/>
      <c r="T103" s="114"/>
      <c r="U103" s="114"/>
      <c r="V103" s="114"/>
    </row>
    <row r="104" spans="1:22" x14ac:dyDescent="0.25">
      <c r="A104" s="146"/>
      <c r="B104" s="151"/>
      <c r="C104" s="149"/>
      <c r="D104" s="152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10"/>
      <c r="S104" s="114"/>
      <c r="T104" s="114"/>
      <c r="U104" s="114"/>
      <c r="V104" s="114"/>
    </row>
    <row r="105" spans="1:22" x14ac:dyDescent="0.25">
      <c r="A105" s="146"/>
      <c r="B105" s="151"/>
      <c r="C105" s="149"/>
      <c r="D105" s="152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10"/>
      <c r="S105" s="114"/>
      <c r="T105" s="114"/>
      <c r="U105" s="114"/>
      <c r="V105" s="114"/>
    </row>
    <row r="106" spans="1:22" x14ac:dyDescent="0.25">
      <c r="A106" s="146"/>
      <c r="B106" s="151"/>
      <c r="C106" s="149"/>
      <c r="D106" s="152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10"/>
      <c r="S106" s="114"/>
      <c r="T106" s="114"/>
      <c r="U106" s="114"/>
      <c r="V106" s="114"/>
    </row>
    <row r="107" spans="1:22" x14ac:dyDescent="0.25">
      <c r="A107" s="146"/>
      <c r="B107" s="151"/>
      <c r="C107" s="149"/>
      <c r="D107" s="152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10"/>
      <c r="S107" s="114"/>
      <c r="T107" s="114"/>
      <c r="U107" s="114"/>
      <c r="V107" s="114"/>
    </row>
    <row r="108" spans="1:22" x14ac:dyDescent="0.25">
      <c r="A108" s="146"/>
      <c r="B108" s="151"/>
      <c r="C108" s="149"/>
      <c r="D108" s="152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10"/>
      <c r="S108" s="114"/>
      <c r="T108" s="114"/>
      <c r="U108" s="114"/>
      <c r="V108" s="114"/>
    </row>
    <row r="109" spans="1:22" x14ac:dyDescent="0.25">
      <c r="A109" s="146"/>
      <c r="B109" s="151"/>
      <c r="C109" s="149"/>
      <c r="D109" s="152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10"/>
      <c r="S109" s="114"/>
      <c r="T109" s="114"/>
      <c r="U109" s="114"/>
      <c r="V109" s="114"/>
    </row>
    <row r="110" spans="1:22" x14ac:dyDescent="0.25">
      <c r="A110" s="146"/>
      <c r="B110" s="151"/>
      <c r="C110" s="149"/>
      <c r="D110" s="152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10"/>
      <c r="S110" s="114"/>
      <c r="T110" s="114"/>
      <c r="U110" s="114"/>
      <c r="V110" s="114"/>
    </row>
    <row r="111" spans="1:22" x14ac:dyDescent="0.25">
      <c r="A111" s="146"/>
      <c r="B111" s="151"/>
      <c r="C111" s="149"/>
      <c r="D111" s="152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10"/>
      <c r="S111" s="114"/>
      <c r="T111" s="114"/>
      <c r="U111" s="114"/>
      <c r="V111" s="114"/>
    </row>
    <row r="112" spans="1:22" x14ac:dyDescent="0.25">
      <c r="A112" s="146"/>
      <c r="B112" s="151"/>
      <c r="C112" s="149"/>
      <c r="D112" s="152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10"/>
      <c r="S112" s="114"/>
      <c r="T112" s="114"/>
      <c r="U112" s="114"/>
      <c r="V112" s="114"/>
    </row>
    <row r="113" spans="1:22" x14ac:dyDescent="0.25">
      <c r="A113" s="146"/>
      <c r="B113" s="151"/>
      <c r="D113" s="152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10"/>
      <c r="S113" s="114"/>
      <c r="T113" s="114"/>
      <c r="U113" s="114"/>
      <c r="V113" s="114"/>
    </row>
    <row r="114" spans="1:22" x14ac:dyDescent="0.25">
      <c r="A114" s="146"/>
      <c r="B114" s="151"/>
      <c r="D114" s="152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10"/>
      <c r="S114" s="114"/>
      <c r="T114" s="114"/>
      <c r="U114" s="114"/>
      <c r="V114" s="114"/>
    </row>
    <row r="115" spans="1:22" x14ac:dyDescent="0.25">
      <c r="A115" s="146"/>
      <c r="B115" s="151"/>
      <c r="D115" s="152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10"/>
      <c r="S115" s="114"/>
      <c r="T115" s="114"/>
      <c r="U115" s="114"/>
      <c r="V115" s="114"/>
    </row>
    <row r="116" spans="1:22" x14ac:dyDescent="0.25">
      <c r="A116" s="146"/>
      <c r="B116" s="151"/>
      <c r="D116" s="152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10"/>
      <c r="S116" s="114"/>
      <c r="T116" s="114"/>
      <c r="U116" s="114"/>
      <c r="V116" s="114"/>
    </row>
    <row r="117" spans="1:22" x14ac:dyDescent="0.25">
      <c r="A117" s="146"/>
      <c r="B117" s="151"/>
      <c r="D117" s="152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10"/>
      <c r="S117" s="114"/>
      <c r="T117" s="114"/>
      <c r="U117" s="114"/>
      <c r="V117" s="114"/>
    </row>
    <row r="118" spans="1:22" x14ac:dyDescent="0.25">
      <c r="A118" s="146"/>
      <c r="B118" s="151"/>
      <c r="D118" s="152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10"/>
      <c r="S118" s="114"/>
      <c r="T118" s="114"/>
      <c r="U118" s="114"/>
      <c r="V118" s="114"/>
    </row>
    <row r="119" spans="1:22" x14ac:dyDescent="0.25">
      <c r="A119" s="146"/>
      <c r="B119" s="151"/>
      <c r="D119" s="152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10"/>
      <c r="S119" s="114"/>
      <c r="T119" s="114"/>
      <c r="U119" s="114"/>
      <c r="V119" s="114"/>
    </row>
    <row r="120" spans="1:22" x14ac:dyDescent="0.25">
      <c r="A120" s="146"/>
      <c r="B120" s="151"/>
      <c r="D120" s="152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10"/>
      <c r="S120" s="114"/>
      <c r="T120" s="114"/>
      <c r="U120" s="114"/>
      <c r="V120" s="114"/>
    </row>
    <row r="121" spans="1:22" x14ac:dyDescent="0.25">
      <c r="A121" s="146"/>
      <c r="B121" s="151"/>
      <c r="D121" s="152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10"/>
      <c r="S121" s="114"/>
      <c r="T121" s="114"/>
      <c r="U121" s="114"/>
      <c r="V121" s="114"/>
    </row>
    <row r="122" spans="1:22" x14ac:dyDescent="0.25">
      <c r="A122" s="146"/>
      <c r="B122" s="151"/>
      <c r="D122" s="152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10"/>
      <c r="S122" s="114"/>
      <c r="T122" s="114"/>
      <c r="U122" s="114"/>
      <c r="V122" s="114"/>
    </row>
    <row r="123" spans="1:22" x14ac:dyDescent="0.25">
      <c r="A123" s="146"/>
      <c r="B123" s="151"/>
      <c r="D123" s="152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10"/>
      <c r="S123" s="114"/>
      <c r="T123" s="114"/>
      <c r="U123" s="114"/>
      <c r="V123" s="114"/>
    </row>
    <row r="124" spans="1:22" x14ac:dyDescent="0.25">
      <c r="A124" s="146"/>
      <c r="B124" s="151"/>
      <c r="D124" s="152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10"/>
      <c r="S124" s="114"/>
      <c r="T124" s="114"/>
      <c r="U124" s="114"/>
      <c r="V124" s="114"/>
    </row>
    <row r="125" spans="1:22" x14ac:dyDescent="0.25">
      <c r="A125" s="146"/>
      <c r="B125" s="151"/>
      <c r="D125" s="152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10"/>
      <c r="S125" s="114"/>
      <c r="T125" s="114"/>
      <c r="U125" s="114"/>
      <c r="V125" s="114"/>
    </row>
    <row r="126" spans="1:22" x14ac:dyDescent="0.25">
      <c r="A126" s="146"/>
      <c r="B126" s="151"/>
      <c r="D126" s="152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10"/>
      <c r="S126" s="114"/>
      <c r="T126" s="114"/>
      <c r="U126" s="114"/>
      <c r="V126" s="114"/>
    </row>
    <row r="127" spans="1:22" x14ac:dyDescent="0.25">
      <c r="A127" s="146"/>
      <c r="B127" s="151"/>
      <c r="D127" s="152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10"/>
      <c r="S127" s="114"/>
      <c r="T127" s="114"/>
      <c r="U127" s="114"/>
      <c r="V127" s="114"/>
    </row>
    <row r="128" spans="1:22" x14ac:dyDescent="0.25">
      <c r="A128" s="146"/>
      <c r="B128" s="151"/>
      <c r="D128" s="152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10"/>
      <c r="S128" s="114"/>
      <c r="T128" s="114"/>
      <c r="U128" s="114"/>
      <c r="V128" s="114"/>
    </row>
    <row r="129" spans="1:22" x14ac:dyDescent="0.25">
      <c r="A129" s="146"/>
      <c r="B129" s="151"/>
      <c r="D129" s="152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10"/>
      <c r="S129" s="114"/>
      <c r="T129" s="114"/>
      <c r="U129" s="114"/>
      <c r="V129" s="114"/>
    </row>
    <row r="130" spans="1:22" x14ac:dyDescent="0.25">
      <c r="A130" s="146"/>
      <c r="B130" s="151"/>
      <c r="D130" s="152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10"/>
      <c r="S130" s="114"/>
      <c r="T130" s="114"/>
      <c r="U130" s="114"/>
      <c r="V130" s="114"/>
    </row>
    <row r="131" spans="1:22" x14ac:dyDescent="0.25">
      <c r="A131" s="146"/>
      <c r="B131" s="151"/>
      <c r="D131" s="152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10"/>
      <c r="S131" s="114"/>
      <c r="T131" s="114"/>
      <c r="U131" s="114"/>
      <c r="V131" s="114"/>
    </row>
    <row r="132" spans="1:22" x14ac:dyDescent="0.25">
      <c r="A132" s="146"/>
      <c r="B132" s="151"/>
      <c r="D132" s="152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10"/>
      <c r="S132" s="114"/>
      <c r="T132" s="114"/>
      <c r="U132" s="114"/>
      <c r="V132" s="114"/>
    </row>
    <row r="133" spans="1:22" x14ac:dyDescent="0.25">
      <c r="A133" s="146"/>
      <c r="B133" s="151"/>
      <c r="D133" s="152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10"/>
      <c r="S133" s="114"/>
      <c r="T133" s="114"/>
      <c r="U133" s="114"/>
      <c r="V133" s="114"/>
    </row>
    <row r="134" spans="1:22" x14ac:dyDescent="0.25">
      <c r="A134" s="146"/>
      <c r="B134" s="151"/>
      <c r="D134" s="152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10"/>
      <c r="S134" s="114"/>
      <c r="T134" s="114"/>
      <c r="U134" s="114"/>
      <c r="V134" s="114"/>
    </row>
    <row r="135" spans="1:22" x14ac:dyDescent="0.25">
      <c r="A135" s="146"/>
      <c r="B135" s="151"/>
      <c r="D135" s="152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10"/>
      <c r="S135" s="114"/>
      <c r="T135" s="114"/>
      <c r="U135" s="114"/>
      <c r="V135" s="114"/>
    </row>
    <row r="136" spans="1:22" x14ac:dyDescent="0.25">
      <c r="A136" s="146"/>
      <c r="B136" s="151"/>
      <c r="D136" s="152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10"/>
      <c r="S136" s="114"/>
      <c r="T136" s="114"/>
      <c r="U136" s="114"/>
      <c r="V136" s="114"/>
    </row>
    <row r="137" spans="1:22" x14ac:dyDescent="0.25">
      <c r="A137" s="146"/>
      <c r="B137" s="151"/>
      <c r="D137" s="152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10"/>
      <c r="S137" s="114"/>
      <c r="T137" s="114"/>
      <c r="U137" s="114"/>
      <c r="V137" s="114"/>
    </row>
    <row r="138" spans="1:22" x14ac:dyDescent="0.25">
      <c r="A138" s="146"/>
      <c r="B138" s="151"/>
      <c r="D138" s="152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10"/>
      <c r="S138" s="114"/>
      <c r="T138" s="114"/>
      <c r="U138" s="114"/>
      <c r="V138" s="114"/>
    </row>
    <row r="139" spans="1:22" x14ac:dyDescent="0.25">
      <c r="A139" s="146"/>
      <c r="B139" s="151"/>
      <c r="D139" s="152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10"/>
      <c r="S139" s="114"/>
      <c r="T139" s="114"/>
      <c r="U139" s="114"/>
      <c r="V139" s="114"/>
    </row>
    <row r="140" spans="1:22" x14ac:dyDescent="0.25">
      <c r="A140" s="146"/>
      <c r="B140" s="151"/>
      <c r="D140" s="152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10"/>
      <c r="S140" s="114"/>
      <c r="T140" s="114"/>
      <c r="U140" s="114"/>
      <c r="V140" s="114"/>
    </row>
    <row r="141" spans="1:22" x14ac:dyDescent="0.25">
      <c r="A141" s="146"/>
      <c r="B141" s="151"/>
      <c r="D141" s="152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10"/>
      <c r="S141" s="114"/>
      <c r="T141" s="114"/>
      <c r="U141" s="114"/>
      <c r="V141" s="114"/>
    </row>
    <row r="142" spans="1:22" x14ac:dyDescent="0.25">
      <c r="A142" s="146"/>
      <c r="B142" s="151"/>
      <c r="D142" s="152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10"/>
      <c r="S142" s="114"/>
      <c r="T142" s="114"/>
      <c r="U142" s="114"/>
      <c r="V142" s="114"/>
    </row>
    <row r="143" spans="1:22" x14ac:dyDescent="0.25">
      <c r="A143" s="146"/>
      <c r="B143" s="151"/>
      <c r="D143" s="152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10"/>
      <c r="S143" s="114"/>
      <c r="T143" s="114"/>
      <c r="U143" s="114"/>
      <c r="V143" s="114"/>
    </row>
    <row r="144" spans="1:22" x14ac:dyDescent="0.25">
      <c r="A144" s="146"/>
      <c r="B144" s="151"/>
      <c r="D144" s="152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10"/>
      <c r="S144" s="114"/>
      <c r="T144" s="114"/>
      <c r="U144" s="114"/>
      <c r="V144" s="114"/>
    </row>
    <row r="145" spans="1:22" x14ac:dyDescent="0.25">
      <c r="A145" s="146"/>
      <c r="B145" s="151"/>
      <c r="D145" s="152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10"/>
      <c r="S145" s="114"/>
      <c r="T145" s="114"/>
      <c r="U145" s="114"/>
      <c r="V145" s="114"/>
    </row>
    <row r="146" spans="1:22" x14ac:dyDescent="0.25">
      <c r="A146" s="146"/>
      <c r="B146" s="151"/>
      <c r="D146" s="152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10"/>
      <c r="S146" s="114"/>
      <c r="T146" s="114"/>
      <c r="U146" s="114"/>
      <c r="V146" s="114"/>
    </row>
    <row r="147" spans="1:22" x14ac:dyDescent="0.25">
      <c r="A147" s="146"/>
      <c r="B147" s="151"/>
      <c r="D147" s="152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10"/>
      <c r="S147" s="114"/>
      <c r="T147" s="114"/>
      <c r="U147" s="114"/>
      <c r="V147" s="114"/>
    </row>
    <row r="148" spans="1:22" x14ac:dyDescent="0.25">
      <c r="A148" s="146"/>
      <c r="B148" s="151"/>
      <c r="D148" s="152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10"/>
      <c r="S148" s="114"/>
      <c r="T148" s="114"/>
      <c r="U148" s="114"/>
      <c r="V148" s="114"/>
    </row>
    <row r="149" spans="1:22" x14ac:dyDescent="0.25">
      <c r="A149" s="146"/>
      <c r="B149" s="151"/>
      <c r="D149" s="152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10"/>
      <c r="S149" s="114"/>
      <c r="T149" s="114"/>
      <c r="U149" s="114"/>
      <c r="V149" s="114"/>
    </row>
    <row r="150" spans="1:22" x14ac:dyDescent="0.25">
      <c r="A150" s="146"/>
      <c r="B150" s="151"/>
      <c r="D150" s="152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10"/>
      <c r="S150" s="114"/>
      <c r="T150" s="114"/>
      <c r="U150" s="114"/>
      <c r="V150" s="114"/>
    </row>
    <row r="151" spans="1:22" x14ac:dyDescent="0.25">
      <c r="A151" s="146"/>
      <c r="B151" s="151"/>
      <c r="D151" s="152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10"/>
      <c r="S151" s="114"/>
      <c r="T151" s="114"/>
      <c r="U151" s="114"/>
      <c r="V151" s="114"/>
    </row>
    <row r="152" spans="1:22" x14ac:dyDescent="0.25">
      <c r="A152" s="146"/>
      <c r="B152" s="151"/>
      <c r="D152" s="152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10"/>
      <c r="S152" s="114"/>
      <c r="T152" s="114"/>
      <c r="U152" s="114"/>
      <c r="V152" s="114"/>
    </row>
    <row r="153" spans="1:22" x14ac:dyDescent="0.25">
      <c r="A153" s="146"/>
      <c r="B153" s="151"/>
      <c r="D153" s="152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10"/>
      <c r="S153" s="114"/>
      <c r="T153" s="114"/>
      <c r="U153" s="114"/>
      <c r="V153" s="114"/>
    </row>
    <row r="154" spans="1:22" x14ac:dyDescent="0.25">
      <c r="A154" s="146"/>
      <c r="B154" s="151"/>
      <c r="D154" s="152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10"/>
      <c r="S154" s="114"/>
      <c r="T154" s="114"/>
      <c r="U154" s="114"/>
      <c r="V154" s="114"/>
    </row>
    <row r="155" spans="1:22" x14ac:dyDescent="0.25">
      <c r="A155" s="146"/>
      <c r="B155" s="151"/>
      <c r="D155" s="152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10"/>
      <c r="S155" s="114"/>
      <c r="T155" s="114"/>
      <c r="U155" s="114"/>
      <c r="V155" s="114"/>
    </row>
    <row r="156" spans="1:22" x14ac:dyDescent="0.25">
      <c r="A156" s="146"/>
      <c r="B156" s="151"/>
      <c r="D156" s="152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10"/>
      <c r="S156" s="114"/>
      <c r="T156" s="114"/>
      <c r="U156" s="114"/>
      <c r="V156" s="114"/>
    </row>
    <row r="157" spans="1:22" x14ac:dyDescent="0.25">
      <c r="A157" s="146"/>
      <c r="B157" s="151"/>
      <c r="D157" s="152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10"/>
      <c r="S157" s="114"/>
      <c r="T157" s="114"/>
      <c r="U157" s="114"/>
      <c r="V157" s="114"/>
    </row>
    <row r="158" spans="1:22" x14ac:dyDescent="0.25">
      <c r="A158" s="146"/>
      <c r="B158" s="151"/>
      <c r="D158" s="152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10"/>
      <c r="S158" s="114"/>
      <c r="T158" s="114"/>
      <c r="U158" s="114"/>
      <c r="V158" s="114"/>
    </row>
    <row r="159" spans="1:22" x14ac:dyDescent="0.25">
      <c r="A159" s="146"/>
      <c r="B159" s="151"/>
      <c r="D159" s="152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10"/>
      <c r="S159" s="114"/>
      <c r="T159" s="114"/>
      <c r="U159" s="114"/>
      <c r="V159" s="114"/>
    </row>
    <row r="160" spans="1:22" x14ac:dyDescent="0.25">
      <c r="A160" s="146"/>
      <c r="B160" s="151"/>
      <c r="D160" s="152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1:17" x14ac:dyDescent="0.25">
      <c r="A161" s="146"/>
      <c r="B161" s="151"/>
      <c r="D161" s="152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1:17" x14ac:dyDescent="0.25">
      <c r="A162" s="146"/>
      <c r="B162" s="151"/>
      <c r="D162" s="152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1:17" x14ac:dyDescent="0.25">
      <c r="A163" s="146"/>
      <c r="B163" s="151"/>
      <c r="D163" s="152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1:17" x14ac:dyDescent="0.25">
      <c r="A164" s="146"/>
      <c r="B164" s="151"/>
      <c r="D164" s="152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C20" sqref="C20"/>
    </sheetView>
  </sheetViews>
  <sheetFormatPr defaultRowHeight="15" x14ac:dyDescent="0.25"/>
  <cols>
    <col min="2" max="2" width="5.5703125" customWidth="1"/>
    <col min="3" max="3" width="53.5703125" customWidth="1"/>
    <col min="4" max="4" width="15.5703125" hidden="1" customWidth="1"/>
    <col min="5" max="5" width="17" hidden="1" customWidth="1"/>
    <col min="6" max="6" width="18.5703125" customWidth="1"/>
    <col min="7" max="7" width="14" customWidth="1"/>
    <col min="9" max="9" width="16.28515625" customWidth="1"/>
  </cols>
  <sheetData>
    <row r="2" spans="2:10" ht="18.75" x14ac:dyDescent="0.3">
      <c r="B2" s="68" t="s">
        <v>61</v>
      </c>
      <c r="D2" s="69"/>
      <c r="E2" s="70"/>
    </row>
    <row r="3" spans="2:10" ht="18.75" customHeight="1" x14ac:dyDescent="0.25">
      <c r="B3" s="196" t="s">
        <v>62</v>
      </c>
      <c r="C3" s="196"/>
      <c r="D3" s="196"/>
      <c r="E3" s="196"/>
      <c r="F3" s="196"/>
      <c r="G3" s="196"/>
      <c r="H3" s="196"/>
      <c r="I3" s="196"/>
      <c r="J3" s="196"/>
    </row>
    <row r="4" spans="2:10" ht="93.75" customHeight="1" x14ac:dyDescent="0.25">
      <c r="B4" s="196"/>
      <c r="C4" s="196"/>
      <c r="D4" s="196"/>
      <c r="E4" s="196"/>
      <c r="F4" s="196"/>
      <c r="G4" s="196"/>
      <c r="H4" s="196"/>
      <c r="I4" s="196"/>
      <c r="J4" s="196"/>
    </row>
    <row r="5" spans="2:10" ht="19.5" thickBot="1" x14ac:dyDescent="0.35">
      <c r="B5" s="71"/>
      <c r="C5" s="68"/>
      <c r="D5" s="70"/>
      <c r="E5" s="70"/>
    </row>
    <row r="6" spans="2:10" ht="43.5" thickBot="1" x14ac:dyDescent="0.3">
      <c r="B6" s="72" t="s">
        <v>0</v>
      </c>
      <c r="C6" s="73" t="s">
        <v>49</v>
      </c>
      <c r="D6" s="74" t="s">
        <v>50</v>
      </c>
      <c r="E6" s="74" t="s">
        <v>51</v>
      </c>
      <c r="F6" s="173" t="s">
        <v>63</v>
      </c>
      <c r="G6" s="74" t="s">
        <v>64</v>
      </c>
    </row>
    <row r="7" spans="2:10" ht="15.75" x14ac:dyDescent="0.25">
      <c r="B7" s="75">
        <v>1</v>
      </c>
      <c r="C7" s="76" t="s">
        <v>52</v>
      </c>
      <c r="D7" s="77"/>
      <c r="E7" s="78">
        <f>БурГЭС!K21</f>
        <v>1104496.8</v>
      </c>
      <c r="F7" s="174">
        <f>БурГЭС!J21</f>
        <v>3256276.8</v>
      </c>
      <c r="G7" s="78">
        <f>БурГЭС!K21</f>
        <v>1104496.8</v>
      </c>
      <c r="I7" s="172"/>
    </row>
    <row r="8" spans="2:10" ht="15.75" x14ac:dyDescent="0.25">
      <c r="B8" s="75">
        <v>2</v>
      </c>
      <c r="C8" s="79" t="s">
        <v>53</v>
      </c>
      <c r="D8" s="80"/>
      <c r="E8" s="81">
        <f>ВолГЭС!M21</f>
        <v>1501798.8</v>
      </c>
      <c r="F8" s="175">
        <f>ВолГЭС!L21</f>
        <v>3852522.8</v>
      </c>
      <c r="G8" s="84">
        <f>ВолГЭС!M21</f>
        <v>1501798.8</v>
      </c>
      <c r="I8" s="172"/>
    </row>
    <row r="9" spans="2:10" ht="31.5" x14ac:dyDescent="0.25">
      <c r="B9" s="75">
        <v>3</v>
      </c>
      <c r="C9" s="82" t="s">
        <v>65</v>
      </c>
      <c r="D9" s="83"/>
      <c r="E9" s="84">
        <f>КВВГЭС!K21</f>
        <v>36030</v>
      </c>
      <c r="F9" s="176">
        <f>КВВГЭС!J21</f>
        <v>121146</v>
      </c>
      <c r="G9" s="84"/>
      <c r="I9" s="172"/>
    </row>
    <row r="10" spans="2:10" ht="15.75" x14ac:dyDescent="0.25">
      <c r="B10" s="75">
        <v>4</v>
      </c>
      <c r="C10" s="82" t="s">
        <v>54</v>
      </c>
      <c r="D10" s="83"/>
      <c r="E10" s="84">
        <f>ЗГЭС!K21</f>
        <v>135909.6</v>
      </c>
      <c r="F10" s="176">
        <f>ЗГЭС!J21</f>
        <v>531098.6</v>
      </c>
      <c r="G10" s="84">
        <f>ЗГЭС!K21</f>
        <v>135909.6</v>
      </c>
      <c r="I10" s="172"/>
    </row>
    <row r="11" spans="2:10" ht="35.25" customHeight="1" x14ac:dyDescent="0.25">
      <c r="B11" s="75">
        <v>5</v>
      </c>
      <c r="C11" s="82" t="s">
        <v>66</v>
      </c>
      <c r="D11" s="83"/>
      <c r="E11" s="84">
        <f>КамГЭС!K21</f>
        <v>240107.99999999997</v>
      </c>
      <c r="F11" s="176">
        <f>КамГЭС!J21</f>
        <v>240107.99999999997</v>
      </c>
      <c r="G11" s="84"/>
    </row>
    <row r="12" spans="2:10" ht="31.5" x14ac:dyDescent="0.25">
      <c r="B12" s="75">
        <v>6</v>
      </c>
      <c r="C12" s="82" t="s">
        <v>55</v>
      </c>
      <c r="D12" s="83"/>
      <c r="E12" s="84">
        <f>КЧФ!K21</f>
        <v>795145.2</v>
      </c>
      <c r="F12" s="176">
        <f>КЧФ!J21</f>
        <v>2506667.2000000002</v>
      </c>
      <c r="G12" s="84">
        <f>КЧФ!K21</f>
        <v>795145.2</v>
      </c>
    </row>
    <row r="13" spans="2:10" ht="31.5" x14ac:dyDescent="0.25">
      <c r="B13" s="75">
        <v>7</v>
      </c>
      <c r="C13" s="82" t="s">
        <v>56</v>
      </c>
      <c r="D13" s="83"/>
      <c r="E13" s="84">
        <f>СШГЭС!K21</f>
        <v>0</v>
      </c>
      <c r="F13" s="176">
        <f>СШГЭС!J21</f>
        <v>0</v>
      </c>
      <c r="G13" s="84"/>
      <c r="I13" s="172"/>
    </row>
    <row r="14" spans="2:10" ht="15.75" x14ac:dyDescent="0.25">
      <c r="B14" s="75">
        <v>8</v>
      </c>
      <c r="C14" s="82" t="s">
        <v>57</v>
      </c>
      <c r="D14" s="80"/>
      <c r="E14" s="81">
        <f>ВотГЭС!K21</f>
        <v>232929.6</v>
      </c>
      <c r="F14" s="175">
        <f>ВотГЭС!J21</f>
        <v>608245.6</v>
      </c>
      <c r="G14" s="84">
        <f>ВотГЭС!K21</f>
        <v>232929.6</v>
      </c>
    </row>
    <row r="15" spans="2:10" ht="16.5" thickBot="1" x14ac:dyDescent="0.3">
      <c r="B15" s="75">
        <v>9</v>
      </c>
      <c r="C15" s="82" t="s">
        <v>58</v>
      </c>
      <c r="D15" s="85"/>
      <c r="E15" s="84">
        <f>ЗаГАЭС!K21</f>
        <v>72060</v>
      </c>
      <c r="F15" s="176">
        <f>ЗаГАЭС!J21</f>
        <v>227160</v>
      </c>
      <c r="G15" s="177">
        <f>ЗГЭС!K21</f>
        <v>135909.6</v>
      </c>
    </row>
    <row r="16" spans="2:10" ht="15.75" thickBot="1" x14ac:dyDescent="0.3">
      <c r="B16" s="86"/>
      <c r="C16" s="87" t="s">
        <v>59</v>
      </c>
      <c r="D16" s="194">
        <f>SUM(D7:D15)</f>
        <v>0</v>
      </c>
      <c r="E16" s="88">
        <f>SUM(E7:E15)</f>
        <v>4118478.0000000005</v>
      </c>
      <c r="F16" s="88">
        <f>SUM(F7:F15)</f>
        <v>11343224.999999998</v>
      </c>
      <c r="G16" s="88">
        <f>SUM(G7:G15)</f>
        <v>3906189.6000000006</v>
      </c>
      <c r="I16" s="172"/>
    </row>
    <row r="17" spans="2:7" ht="15.75" thickBot="1" x14ac:dyDescent="0.3">
      <c r="B17" s="89"/>
      <c r="C17" s="90" t="s">
        <v>60</v>
      </c>
      <c r="D17" s="195"/>
      <c r="E17" s="88">
        <f>E16*1.2</f>
        <v>4942173.6000000006</v>
      </c>
      <c r="F17" s="88">
        <f>F16*1.22</f>
        <v>13838734.499999998</v>
      </c>
      <c r="G17" s="88">
        <f>G16*1.22</f>
        <v>4765551.3120000008</v>
      </c>
    </row>
  </sheetData>
  <protectedRanges>
    <protectedRange password="CC11" sqref="C14:D15 C9:D12" name="Диапазон1_3_2_1_2"/>
    <protectedRange password="CC11" sqref="C7:D8" name="Диапазон1_3_5_2_1_2"/>
    <protectedRange password="CC11" sqref="C13:D13" name="Диапазон1_3_6_2_1_2"/>
  </protectedRanges>
  <mergeCells count="2">
    <mergeCell ref="D16:D17"/>
    <mergeCell ref="B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64"/>
  <sheetViews>
    <sheetView topLeftCell="A13" workbookViewId="0">
      <selection activeCell="C16" sqref="C16"/>
    </sheetView>
  </sheetViews>
  <sheetFormatPr defaultRowHeight="15" x14ac:dyDescent="0.25"/>
  <cols>
    <col min="1" max="1" width="4.85546875" style="7" customWidth="1"/>
    <col min="2" max="2" width="25" style="7" customWidth="1"/>
    <col min="3" max="3" width="50.5703125" style="4" customWidth="1"/>
    <col min="4" max="4" width="13.140625" style="7" customWidth="1"/>
    <col min="5" max="5" width="15.5703125" style="7" customWidth="1"/>
    <col min="6" max="6" width="9.140625" style="7" customWidth="1"/>
    <col min="7" max="8" width="9.140625" style="7" hidden="1" customWidth="1"/>
    <col min="9" max="11" width="11.140625" style="2" customWidth="1"/>
    <col min="12" max="12" width="14.28515625" style="7" customWidth="1"/>
    <col min="13" max="13" width="14.140625" style="7" customWidth="1"/>
    <col min="14" max="14" width="14.85546875" style="7" customWidth="1"/>
    <col min="15" max="15" width="13" style="7" customWidth="1"/>
    <col min="16" max="16" width="9.140625" style="7" customWidth="1"/>
    <col min="17" max="19" width="9.140625" style="7"/>
    <col min="20" max="20" width="13.42578125" style="7" customWidth="1"/>
    <col min="21" max="32" width="9.140625" style="7" customWidth="1"/>
    <col min="33" max="16384" width="9.140625" style="7"/>
  </cols>
  <sheetData>
    <row r="1" spans="1:32" x14ac:dyDescent="0.25">
      <c r="A1" s="2"/>
      <c r="B1" s="3"/>
      <c r="D1" s="5"/>
      <c r="E1" s="2"/>
      <c r="F1" s="2"/>
      <c r="G1" s="2"/>
      <c r="H1" s="2"/>
      <c r="L1" s="2"/>
      <c r="M1" s="2"/>
      <c r="N1" s="2"/>
      <c r="O1" s="2"/>
      <c r="P1" s="2"/>
      <c r="Q1" s="2"/>
      <c r="R1" s="2"/>
      <c r="S1" s="2"/>
      <c r="T1" s="2"/>
      <c r="U1" s="6"/>
      <c r="V1" s="6"/>
      <c r="W1" s="6"/>
      <c r="X1" s="6"/>
      <c r="Y1" s="2"/>
      <c r="Z1" s="2"/>
      <c r="AA1" s="2"/>
      <c r="AB1" s="2"/>
      <c r="AC1" s="2"/>
      <c r="AD1" s="2"/>
      <c r="AE1" s="2"/>
      <c r="AF1" s="2"/>
    </row>
    <row r="2" spans="1:32" ht="26.25" x14ac:dyDescent="0.4">
      <c r="A2" s="2"/>
      <c r="B2" s="3"/>
      <c r="D2" s="5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50"/>
      <c r="R2" s="8"/>
      <c r="S2" s="8"/>
      <c r="T2" s="8"/>
      <c r="U2" s="8"/>
      <c r="V2" s="8"/>
      <c r="W2" s="8"/>
      <c r="X2" s="8"/>
      <c r="Y2" s="8"/>
      <c r="Z2" s="8" t="s">
        <v>39</v>
      </c>
      <c r="AA2" s="8"/>
      <c r="AB2" s="8"/>
      <c r="AC2" s="8"/>
      <c r="AD2" s="8"/>
      <c r="AE2" s="8"/>
      <c r="AF2" s="8"/>
    </row>
    <row r="3" spans="1:32" x14ac:dyDescent="0.25">
      <c r="A3" s="2"/>
      <c r="B3" s="3"/>
      <c r="D3" s="5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x14ac:dyDescent="0.25">
      <c r="A4" s="2"/>
      <c r="B4" s="3"/>
      <c r="D4" s="5"/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9"/>
      <c r="AE4" s="9"/>
      <c r="AF4" s="9"/>
    </row>
    <row r="5" spans="1:32" x14ac:dyDescent="0.25">
      <c r="A5" s="2"/>
      <c r="B5" s="3"/>
      <c r="D5" s="5"/>
      <c r="E5" s="2"/>
      <c r="F5" s="2"/>
      <c r="G5" s="2"/>
      <c r="H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  <c r="X5" s="6"/>
      <c r="Y5" s="2"/>
      <c r="Z5" s="2"/>
      <c r="AA5" s="2"/>
      <c r="AB5" s="2"/>
      <c r="AC5" s="2"/>
      <c r="AD5" s="2"/>
      <c r="AE5" s="2"/>
      <c r="AF5" s="2"/>
    </row>
    <row r="6" spans="1:32" ht="15.75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1"/>
      <c r="M6" s="11"/>
      <c r="N6" s="11"/>
      <c r="O6" s="11"/>
      <c r="P6" s="189" t="s">
        <v>12</v>
      </c>
      <c r="Q6" s="190"/>
      <c r="R6" s="190"/>
      <c r="S6" s="191"/>
      <c r="T6" s="192" t="s">
        <v>13</v>
      </c>
      <c r="U6" s="19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</row>
    <row r="7" spans="1:32" ht="78.75" x14ac:dyDescent="0.25">
      <c r="A7" s="15" t="s">
        <v>0</v>
      </c>
      <c r="B7" s="1" t="s">
        <v>1</v>
      </c>
      <c r="C7" s="1" t="s">
        <v>9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5" t="s">
        <v>46</v>
      </c>
      <c r="J7" s="15" t="s">
        <v>47</v>
      </c>
      <c r="K7" s="15" t="s">
        <v>48</v>
      </c>
      <c r="L7" s="1" t="s">
        <v>41</v>
      </c>
      <c r="M7" s="1" t="s">
        <v>42</v>
      </c>
      <c r="N7" s="1" t="s">
        <v>43</v>
      </c>
      <c r="O7" s="1" t="s">
        <v>45</v>
      </c>
      <c r="P7" s="1" t="s">
        <v>44</v>
      </c>
      <c r="Q7" s="1">
        <v>2024</v>
      </c>
      <c r="R7" s="1">
        <v>2025</v>
      </c>
      <c r="S7" s="1">
        <v>2026</v>
      </c>
      <c r="T7" s="1" t="s">
        <v>1</v>
      </c>
      <c r="U7" s="1" t="s">
        <v>19</v>
      </c>
      <c r="V7" s="1" t="s">
        <v>14</v>
      </c>
      <c r="W7" s="1" t="s">
        <v>15</v>
      </c>
      <c r="X7" s="1" t="s">
        <v>20</v>
      </c>
      <c r="Y7" s="1" t="s">
        <v>21</v>
      </c>
      <c r="Z7" s="1" t="s">
        <v>22</v>
      </c>
      <c r="AA7" s="1" t="s">
        <v>16</v>
      </c>
      <c r="AB7" s="1" t="s">
        <v>23</v>
      </c>
      <c r="AC7" s="15" t="s">
        <v>24</v>
      </c>
      <c r="AD7" s="16" t="s">
        <v>25</v>
      </c>
      <c r="AE7" s="1" t="s">
        <v>26</v>
      </c>
      <c r="AF7" s="15" t="s">
        <v>27</v>
      </c>
    </row>
    <row r="8" spans="1:32" ht="20.25" customHeight="1" x14ac:dyDescent="0.25">
      <c r="A8" s="179">
        <v>1</v>
      </c>
      <c r="B8" s="181" t="s">
        <v>2</v>
      </c>
      <c r="C8" s="181" t="s">
        <v>10</v>
      </c>
      <c r="D8" s="17" t="s">
        <v>28</v>
      </c>
      <c r="E8" s="183" t="s">
        <v>29</v>
      </c>
      <c r="F8" s="19" t="s">
        <v>30</v>
      </c>
      <c r="G8" s="19"/>
      <c r="H8" s="19"/>
      <c r="I8" s="91">
        <v>21618</v>
      </c>
      <c r="J8" s="92">
        <v>22699</v>
      </c>
      <c r="K8" s="93">
        <v>23834</v>
      </c>
      <c r="L8" s="17">
        <f t="shared" ref="L8:L20" si="0">P8*I8</f>
        <v>0</v>
      </c>
      <c r="M8" s="17">
        <f>Q8*I8</f>
        <v>0</v>
      </c>
      <c r="N8" s="17">
        <f>R8*J8</f>
        <v>0</v>
      </c>
      <c r="O8" s="17">
        <f>S8*K8</f>
        <v>0</v>
      </c>
      <c r="P8" s="17">
        <f t="shared" ref="P8:P20" si="1">Q8+R8+S8</f>
        <v>0</v>
      </c>
      <c r="Q8" s="51"/>
      <c r="R8" s="51"/>
      <c r="S8" s="51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ht="50.25" customHeight="1" x14ac:dyDescent="0.25">
      <c r="A9" s="180"/>
      <c r="B9" s="182"/>
      <c r="C9" s="182"/>
      <c r="D9" s="17" t="s">
        <v>31</v>
      </c>
      <c r="E9" s="184"/>
      <c r="F9" s="19" t="s">
        <v>30</v>
      </c>
      <c r="G9" s="19"/>
      <c r="H9" s="19"/>
      <c r="I9" s="94">
        <v>21618</v>
      </c>
      <c r="J9" s="95">
        <v>22699</v>
      </c>
      <c r="K9" s="96">
        <v>23834</v>
      </c>
      <c r="L9" s="17">
        <f t="shared" si="0"/>
        <v>0</v>
      </c>
      <c r="M9" s="17">
        <f t="shared" ref="M9:O20" si="2">Q9*I9</f>
        <v>0</v>
      </c>
      <c r="N9" s="17">
        <f t="shared" si="2"/>
        <v>0</v>
      </c>
      <c r="O9" s="17">
        <f t="shared" si="2"/>
        <v>0</v>
      </c>
      <c r="P9" s="17">
        <f t="shared" si="1"/>
        <v>0</v>
      </c>
      <c r="Q9" s="51"/>
      <c r="R9" s="51"/>
      <c r="S9" s="51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20.25" customHeight="1" x14ac:dyDescent="0.25">
      <c r="A10" s="179">
        <v>2</v>
      </c>
      <c r="B10" s="181" t="s">
        <v>3</v>
      </c>
      <c r="C10" s="181" t="s">
        <v>10</v>
      </c>
      <c r="D10" s="17" t="s">
        <v>28</v>
      </c>
      <c r="E10" s="183" t="s">
        <v>29</v>
      </c>
      <c r="F10" s="19" t="s">
        <v>30</v>
      </c>
      <c r="G10" s="19"/>
      <c r="H10" s="19"/>
      <c r="I10" s="94">
        <v>22330.799999999999</v>
      </c>
      <c r="J10" s="95">
        <v>23447</v>
      </c>
      <c r="K10" s="96">
        <v>24619</v>
      </c>
      <c r="L10" s="17">
        <f t="shared" si="0"/>
        <v>1898118</v>
      </c>
      <c r="M10" s="17">
        <f t="shared" si="2"/>
        <v>669924</v>
      </c>
      <c r="N10" s="17">
        <f t="shared" si="2"/>
        <v>586175</v>
      </c>
      <c r="O10" s="17">
        <f t="shared" si="2"/>
        <v>738570</v>
      </c>
      <c r="P10" s="17">
        <f t="shared" si="1"/>
        <v>85</v>
      </c>
      <c r="Q10" s="51">
        <v>30</v>
      </c>
      <c r="R10" s="51">
        <v>25</v>
      </c>
      <c r="S10" s="51">
        <v>30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43.5" customHeight="1" x14ac:dyDescent="0.25">
      <c r="A11" s="180"/>
      <c r="B11" s="182"/>
      <c r="C11" s="182"/>
      <c r="D11" s="17" t="s">
        <v>31</v>
      </c>
      <c r="E11" s="184"/>
      <c r="F11" s="19" t="s">
        <v>30</v>
      </c>
      <c r="G11" s="19"/>
      <c r="H11" s="19"/>
      <c r="I11" s="94">
        <v>22330.799999999999</v>
      </c>
      <c r="J11" s="95">
        <v>23447</v>
      </c>
      <c r="K11" s="96">
        <v>24619</v>
      </c>
      <c r="L11" s="17">
        <f t="shared" si="0"/>
        <v>0</v>
      </c>
      <c r="M11" s="17">
        <f t="shared" si="2"/>
        <v>0</v>
      </c>
      <c r="N11" s="17">
        <f t="shared" si="2"/>
        <v>0</v>
      </c>
      <c r="O11" s="17">
        <f t="shared" si="2"/>
        <v>0</v>
      </c>
      <c r="P11" s="17">
        <f t="shared" si="1"/>
        <v>0</v>
      </c>
      <c r="Q11" s="51"/>
      <c r="R11" s="51"/>
      <c r="S11" s="51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20.25" customHeight="1" x14ac:dyDescent="0.25">
      <c r="A12" s="179">
        <v>3</v>
      </c>
      <c r="B12" s="181" t="s">
        <v>2</v>
      </c>
      <c r="C12" s="181" t="s">
        <v>11</v>
      </c>
      <c r="D12" s="17" t="s">
        <v>28</v>
      </c>
      <c r="E12" s="183" t="s">
        <v>29</v>
      </c>
      <c r="F12" s="19" t="s">
        <v>30</v>
      </c>
      <c r="G12" s="19"/>
      <c r="H12" s="19"/>
      <c r="I12" s="94">
        <v>23978.399999999998</v>
      </c>
      <c r="J12" s="95">
        <v>25177</v>
      </c>
      <c r="K12" s="96">
        <v>26436</v>
      </c>
      <c r="L12" s="17">
        <f t="shared" si="0"/>
        <v>0</v>
      </c>
      <c r="M12" s="17">
        <f t="shared" si="2"/>
        <v>0</v>
      </c>
      <c r="N12" s="17">
        <f t="shared" si="2"/>
        <v>0</v>
      </c>
      <c r="O12" s="17">
        <f t="shared" si="2"/>
        <v>0</v>
      </c>
      <c r="P12" s="17">
        <f t="shared" si="1"/>
        <v>0</v>
      </c>
      <c r="Q12" s="51"/>
      <c r="R12" s="51"/>
      <c r="S12" s="51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ht="42.75" customHeight="1" x14ac:dyDescent="0.25">
      <c r="A13" s="180"/>
      <c r="B13" s="182"/>
      <c r="C13" s="182"/>
      <c r="D13" s="17" t="s">
        <v>31</v>
      </c>
      <c r="E13" s="184"/>
      <c r="F13" s="19" t="s">
        <v>30</v>
      </c>
      <c r="G13" s="19"/>
      <c r="H13" s="19"/>
      <c r="I13" s="94">
        <v>23978.399999999998</v>
      </c>
      <c r="J13" s="95">
        <v>25177</v>
      </c>
      <c r="K13" s="96">
        <v>26436</v>
      </c>
      <c r="L13" s="17">
        <f t="shared" si="0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1"/>
        <v>0</v>
      </c>
      <c r="Q13" s="51"/>
      <c r="R13" s="51"/>
      <c r="S13" s="51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20.25" customHeight="1" x14ac:dyDescent="0.25">
      <c r="A14" s="179">
        <v>4</v>
      </c>
      <c r="B14" s="181" t="s">
        <v>3</v>
      </c>
      <c r="C14" s="181" t="s">
        <v>11</v>
      </c>
      <c r="D14" s="17" t="s">
        <v>28</v>
      </c>
      <c r="E14" s="183" t="s">
        <v>29</v>
      </c>
      <c r="F14" s="19" t="s">
        <v>30</v>
      </c>
      <c r="G14" s="19"/>
      <c r="H14" s="19"/>
      <c r="I14" s="94">
        <v>24010.799999999999</v>
      </c>
      <c r="J14" s="95">
        <v>25211</v>
      </c>
      <c r="K14" s="96">
        <v>26472</v>
      </c>
      <c r="L14" s="17">
        <f t="shared" si="0"/>
        <v>0</v>
      </c>
      <c r="M14" s="17">
        <f t="shared" si="2"/>
        <v>0</v>
      </c>
      <c r="N14" s="17">
        <f t="shared" si="2"/>
        <v>0</v>
      </c>
      <c r="O14" s="17">
        <f t="shared" si="2"/>
        <v>0</v>
      </c>
      <c r="P14" s="17">
        <f t="shared" si="1"/>
        <v>0</v>
      </c>
      <c r="Q14" s="51"/>
      <c r="R14" s="51"/>
      <c r="S14" s="51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ht="46.5" customHeight="1" x14ac:dyDescent="0.25">
      <c r="A15" s="180"/>
      <c r="B15" s="185"/>
      <c r="C15" s="182"/>
      <c r="D15" s="17" t="s">
        <v>31</v>
      </c>
      <c r="E15" s="184"/>
      <c r="F15" s="19" t="s">
        <v>30</v>
      </c>
      <c r="G15" s="19"/>
      <c r="H15" s="19"/>
      <c r="I15" s="94">
        <v>24010.799999999999</v>
      </c>
      <c r="J15" s="95">
        <v>25211</v>
      </c>
      <c r="K15" s="96">
        <v>26472</v>
      </c>
      <c r="L15" s="17">
        <f t="shared" si="0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1"/>
        <v>0</v>
      </c>
      <c r="Q15" s="51"/>
      <c r="R15" s="51"/>
      <c r="S15" s="51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60" customHeight="1" x14ac:dyDescent="0.25">
      <c r="A16" s="17">
        <v>5</v>
      </c>
      <c r="B16" s="20" t="s">
        <v>4</v>
      </c>
      <c r="C16" s="23" t="s">
        <v>5</v>
      </c>
      <c r="D16" s="17" t="s">
        <v>32</v>
      </c>
      <c r="E16" s="21" t="s">
        <v>29</v>
      </c>
      <c r="F16" s="17" t="s">
        <v>33</v>
      </c>
      <c r="G16" s="17"/>
      <c r="H16" s="17"/>
      <c r="I16" s="94">
        <v>3408</v>
      </c>
      <c r="J16" s="95">
        <v>3578</v>
      </c>
      <c r="K16" s="96">
        <v>3757</v>
      </c>
      <c r="L16" s="17">
        <f t="shared" si="0"/>
        <v>0</v>
      </c>
      <c r="M16" s="17">
        <f t="shared" si="2"/>
        <v>0</v>
      </c>
      <c r="N16" s="17">
        <f t="shared" si="2"/>
        <v>0</v>
      </c>
      <c r="O16" s="17">
        <f t="shared" si="2"/>
        <v>0</v>
      </c>
      <c r="P16" s="17">
        <f t="shared" si="1"/>
        <v>0</v>
      </c>
      <c r="Q16" s="51"/>
      <c r="R16" s="51"/>
      <c r="S16" s="51"/>
      <c r="T16" s="18"/>
      <c r="U16" s="18"/>
      <c r="V16" s="18"/>
      <c r="W16" s="18"/>
      <c r="X16" s="22"/>
      <c r="Y16" s="18"/>
      <c r="Z16" s="18"/>
      <c r="AA16" s="18"/>
      <c r="AB16" s="18"/>
      <c r="AC16" s="18"/>
      <c r="AD16" s="18"/>
      <c r="AE16" s="18"/>
      <c r="AF16" s="18"/>
    </row>
    <row r="17" spans="1:32" ht="72.75" customHeight="1" x14ac:dyDescent="0.25">
      <c r="A17" s="17">
        <v>6</v>
      </c>
      <c r="B17" s="20" t="s">
        <v>4</v>
      </c>
      <c r="C17" s="23" t="s">
        <v>6</v>
      </c>
      <c r="D17" s="17" t="s">
        <v>32</v>
      </c>
      <c r="E17" s="21" t="s">
        <v>29</v>
      </c>
      <c r="F17" s="17" t="s">
        <v>33</v>
      </c>
      <c r="G17" s="17"/>
      <c r="H17" s="17"/>
      <c r="I17" s="94">
        <v>3900</v>
      </c>
      <c r="J17" s="95">
        <v>4095</v>
      </c>
      <c r="K17" s="96">
        <v>4300</v>
      </c>
      <c r="L17" s="17">
        <f t="shared" si="0"/>
        <v>0</v>
      </c>
      <c r="M17" s="17">
        <f t="shared" si="2"/>
        <v>0</v>
      </c>
      <c r="N17" s="17">
        <f t="shared" si="2"/>
        <v>0</v>
      </c>
      <c r="O17" s="17">
        <f t="shared" si="2"/>
        <v>0</v>
      </c>
      <c r="P17" s="17">
        <f t="shared" si="1"/>
        <v>0</v>
      </c>
      <c r="Q17" s="51"/>
      <c r="R17" s="51"/>
      <c r="S17" s="51"/>
      <c r="T17" s="18"/>
      <c r="U17" s="18"/>
      <c r="V17" s="18"/>
      <c r="W17" s="18"/>
      <c r="X17" s="22"/>
      <c r="Y17" s="18"/>
      <c r="Z17" s="18"/>
      <c r="AA17" s="18"/>
      <c r="AB17" s="18"/>
      <c r="AC17" s="18"/>
      <c r="AD17" s="18"/>
      <c r="AE17" s="18"/>
      <c r="AF17" s="18"/>
    </row>
    <row r="18" spans="1:32" ht="39.75" customHeight="1" x14ac:dyDescent="0.25">
      <c r="A18" s="17">
        <v>7</v>
      </c>
      <c r="B18" s="20" t="s">
        <v>7</v>
      </c>
      <c r="C18" s="20" t="s">
        <v>8</v>
      </c>
      <c r="D18" s="17" t="s">
        <v>32</v>
      </c>
      <c r="E18" s="21" t="s">
        <v>29</v>
      </c>
      <c r="F18" s="48" t="s">
        <v>30</v>
      </c>
      <c r="G18" s="17"/>
      <c r="H18" s="17"/>
      <c r="I18" s="94">
        <v>734.4</v>
      </c>
      <c r="J18" s="95">
        <v>771</v>
      </c>
      <c r="K18" s="96">
        <v>810</v>
      </c>
      <c r="L18" s="17">
        <f t="shared" si="0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1"/>
        <v>0</v>
      </c>
      <c r="Q18" s="51"/>
      <c r="R18" s="51"/>
      <c r="S18" s="51"/>
      <c r="T18" s="18"/>
      <c r="U18" s="18"/>
      <c r="V18" s="18"/>
      <c r="W18" s="18"/>
      <c r="X18" s="49"/>
      <c r="Y18" s="18"/>
      <c r="Z18" s="18"/>
      <c r="AA18" s="18"/>
      <c r="AB18" s="18"/>
      <c r="AC18" s="18"/>
      <c r="AD18" s="18"/>
      <c r="AE18" s="18"/>
      <c r="AF18" s="18"/>
    </row>
    <row r="19" spans="1:32" ht="51" customHeight="1" x14ac:dyDescent="0.25">
      <c r="A19" s="17">
        <v>8</v>
      </c>
      <c r="B19" s="20" t="s">
        <v>38</v>
      </c>
      <c r="C19" s="20" t="s">
        <v>37</v>
      </c>
      <c r="D19" s="17" t="s">
        <v>32</v>
      </c>
      <c r="E19" s="21" t="s">
        <v>29</v>
      </c>
      <c r="F19" s="48" t="s">
        <v>30</v>
      </c>
      <c r="G19" s="17"/>
      <c r="H19" s="17"/>
      <c r="I19" s="94">
        <v>7206</v>
      </c>
      <c r="J19" s="95">
        <v>7566</v>
      </c>
      <c r="K19" s="96">
        <v>7944</v>
      </c>
      <c r="L19" s="17">
        <f t="shared" si="0"/>
        <v>1664586</v>
      </c>
      <c r="M19" s="17">
        <f t="shared" si="2"/>
        <v>792660</v>
      </c>
      <c r="N19" s="17">
        <f t="shared" si="2"/>
        <v>393432</v>
      </c>
      <c r="O19" s="17">
        <f t="shared" si="2"/>
        <v>548136</v>
      </c>
      <c r="P19" s="17">
        <f t="shared" si="1"/>
        <v>231</v>
      </c>
      <c r="Q19" s="51">
        <v>110</v>
      </c>
      <c r="R19" s="51">
        <v>52</v>
      </c>
      <c r="S19" s="51">
        <v>69</v>
      </c>
      <c r="T19" s="18"/>
      <c r="U19" s="18"/>
      <c r="V19" s="18"/>
      <c r="W19" s="18"/>
      <c r="X19" s="49"/>
      <c r="Y19" s="18"/>
      <c r="Z19" s="18"/>
      <c r="AA19" s="18"/>
      <c r="AB19" s="18"/>
      <c r="AC19" s="18"/>
      <c r="AD19" s="18"/>
      <c r="AE19" s="18"/>
      <c r="AF19" s="18"/>
    </row>
    <row r="20" spans="1:32" s="2" customFormat="1" ht="57" thickBot="1" x14ac:dyDescent="0.3">
      <c r="A20" s="17">
        <v>9</v>
      </c>
      <c r="B20" s="20" t="s">
        <v>35</v>
      </c>
      <c r="C20" s="20" t="s">
        <v>36</v>
      </c>
      <c r="D20" s="17" t="s">
        <v>32</v>
      </c>
      <c r="E20" s="21" t="s">
        <v>29</v>
      </c>
      <c r="F20" s="17" t="s">
        <v>33</v>
      </c>
      <c r="G20" s="46"/>
      <c r="H20" s="47"/>
      <c r="I20" s="97">
        <v>4357.2</v>
      </c>
      <c r="J20" s="98">
        <v>4575</v>
      </c>
      <c r="K20" s="99">
        <v>4804</v>
      </c>
      <c r="L20" s="17">
        <f t="shared" si="0"/>
        <v>117644.4</v>
      </c>
      <c r="M20" s="17">
        <f t="shared" si="2"/>
        <v>39214.799999999996</v>
      </c>
      <c r="N20" s="17">
        <f t="shared" si="2"/>
        <v>41175</v>
      </c>
      <c r="O20" s="17">
        <f t="shared" si="2"/>
        <v>43236</v>
      </c>
      <c r="P20" s="17">
        <f t="shared" si="1"/>
        <v>27</v>
      </c>
      <c r="Q20" s="52">
        <v>9</v>
      </c>
      <c r="R20" s="18">
        <v>9</v>
      </c>
      <c r="S20" s="18">
        <v>9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47"/>
      <c r="AF20" s="47"/>
    </row>
    <row r="21" spans="1:32" ht="17.25" customHeight="1" x14ac:dyDescent="0.25">
      <c r="A21" s="28"/>
      <c r="C21" s="7"/>
      <c r="E21" s="32"/>
      <c r="F21" s="33"/>
      <c r="G21" s="33"/>
      <c r="H21" s="33"/>
      <c r="I21" s="33"/>
      <c r="J21" s="33"/>
      <c r="K21" s="33"/>
      <c r="L21" s="94">
        <f>SUM(M21:O21)</f>
        <v>3852522.8</v>
      </c>
      <c r="M21" s="94">
        <f t="shared" ref="M21:Q21" si="3">SUM(M8:M20)</f>
        <v>1501798.8</v>
      </c>
      <c r="N21" s="94">
        <f t="shared" si="3"/>
        <v>1020782</v>
      </c>
      <c r="O21" s="94">
        <f t="shared" si="3"/>
        <v>1329942</v>
      </c>
      <c r="P21" s="94">
        <f t="shared" si="3"/>
        <v>343</v>
      </c>
      <c r="Q21" s="94">
        <f t="shared" si="3"/>
        <v>149</v>
      </c>
      <c r="R21" s="33"/>
      <c r="S21" s="33"/>
      <c r="T21" s="35"/>
      <c r="U21" s="24"/>
      <c r="V21" s="24"/>
      <c r="W21" s="24"/>
      <c r="X21" s="6"/>
      <c r="Y21" s="34"/>
      <c r="Z21" s="34"/>
    </row>
    <row r="22" spans="1:32" ht="26.25" customHeight="1" x14ac:dyDescent="0.25">
      <c r="A22" s="28"/>
      <c r="B22" s="186" t="s">
        <v>34</v>
      </c>
      <c r="C22" s="187"/>
      <c r="D22" s="18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5"/>
      <c r="U22" s="24"/>
      <c r="V22" s="24"/>
      <c r="W22" s="24"/>
      <c r="X22" s="6"/>
      <c r="Y22" s="34"/>
      <c r="Z22" s="34"/>
    </row>
    <row r="23" spans="1:32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/>
      <c r="U23" s="24"/>
      <c r="V23" s="24"/>
      <c r="W23" s="24"/>
      <c r="X23" s="6"/>
      <c r="Y23" s="34"/>
      <c r="Z23" s="34"/>
    </row>
    <row r="24" spans="1:32" ht="18.75" x14ac:dyDescent="0.3">
      <c r="A24" s="28"/>
      <c r="B24" s="36"/>
      <c r="C24" s="63"/>
      <c r="D24" s="178"/>
      <c r="E24" s="17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  <c r="U24" s="24"/>
      <c r="V24" s="24"/>
      <c r="W24" s="24"/>
      <c r="X24" s="6"/>
      <c r="Y24" s="34"/>
      <c r="Z24" s="34"/>
    </row>
    <row r="25" spans="1:32" ht="18.75" x14ac:dyDescent="0.3">
      <c r="A25" s="38"/>
      <c r="B25" s="36"/>
      <c r="C25" s="30"/>
      <c r="D25" s="39"/>
      <c r="E25" s="40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53"/>
      <c r="R25" s="53"/>
      <c r="S25" s="53"/>
      <c r="T25" s="34"/>
      <c r="U25" s="25"/>
      <c r="V25" s="25"/>
      <c r="W25" s="25"/>
      <c r="X25" s="6"/>
      <c r="Y25" s="34"/>
      <c r="Z25" s="34"/>
    </row>
    <row r="26" spans="1:32" ht="18.75" x14ac:dyDescent="0.3">
      <c r="A26" s="38"/>
      <c r="B26" s="36"/>
      <c r="C26" s="41"/>
      <c r="D26" s="39"/>
      <c r="E26" s="40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54"/>
      <c r="R26" s="54"/>
      <c r="S26" s="54"/>
      <c r="T26" s="42"/>
      <c r="U26" s="42"/>
      <c r="V26" s="42"/>
      <c r="W26" s="42"/>
      <c r="X26" s="6"/>
      <c r="Y26" s="34"/>
      <c r="Z26" s="34"/>
    </row>
    <row r="27" spans="1:32" ht="18.75" x14ac:dyDescent="0.3">
      <c r="A27" s="38"/>
      <c r="B27" s="36"/>
      <c r="C27" s="41"/>
      <c r="D27" s="39"/>
      <c r="E27" s="40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55"/>
      <c r="R27" s="55"/>
      <c r="S27" s="55"/>
      <c r="T27" s="26"/>
      <c r="U27" s="26"/>
      <c r="V27" s="26"/>
      <c r="W27" s="26"/>
      <c r="X27" s="6"/>
      <c r="Y27" s="34"/>
      <c r="Z27" s="34"/>
    </row>
    <row r="28" spans="1:32" ht="18.75" x14ac:dyDescent="0.3">
      <c r="A28" s="38"/>
      <c r="B28" s="36"/>
      <c r="C28" s="41"/>
      <c r="D28" s="39"/>
      <c r="E28" s="40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56"/>
      <c r="R28" s="56"/>
      <c r="S28" s="56"/>
      <c r="T28" s="27"/>
      <c r="U28" s="27"/>
      <c r="V28" s="27"/>
      <c r="W28" s="27"/>
      <c r="X28" s="6"/>
      <c r="Y28" s="2"/>
      <c r="Z28" s="2"/>
    </row>
    <row r="29" spans="1:32" x14ac:dyDescent="0.25">
      <c r="A29" s="38"/>
      <c r="B29" s="43"/>
      <c r="C29" s="41"/>
      <c r="D29" s="4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"/>
      <c r="U29" s="6"/>
      <c r="V29" s="6"/>
      <c r="W29" s="6"/>
      <c r="X29" s="6"/>
      <c r="Y29" s="2"/>
      <c r="Z29" s="2"/>
    </row>
    <row r="30" spans="1:32" x14ac:dyDescent="0.25">
      <c r="A30" s="38"/>
      <c r="B30" s="43"/>
      <c r="C30" s="41"/>
      <c r="D30" s="4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"/>
      <c r="U30" s="6"/>
      <c r="V30" s="6"/>
      <c r="W30" s="6"/>
      <c r="X30" s="6"/>
      <c r="Y30" s="2"/>
      <c r="Z30" s="2"/>
    </row>
    <row r="31" spans="1:32" x14ac:dyDescent="0.25">
      <c r="A31" s="38"/>
      <c r="B31" s="43"/>
      <c r="C31" s="41"/>
      <c r="D31" s="4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"/>
      <c r="U31" s="6"/>
      <c r="V31" s="6"/>
      <c r="W31" s="6"/>
      <c r="X31" s="6"/>
      <c r="Y31" s="2"/>
      <c r="Z31" s="2"/>
    </row>
    <row r="32" spans="1:32" x14ac:dyDescent="0.25">
      <c r="A32" s="38"/>
      <c r="B32" s="43"/>
      <c r="C32" s="41"/>
      <c r="D32" s="4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"/>
      <c r="U32" s="6"/>
      <c r="V32" s="6"/>
      <c r="W32" s="6"/>
      <c r="X32" s="6"/>
      <c r="Y32" s="2"/>
      <c r="Z32" s="2"/>
    </row>
    <row r="33" spans="1:26" x14ac:dyDescent="0.25">
      <c r="A33" s="38"/>
      <c r="B33" s="43"/>
      <c r="C33" s="41"/>
      <c r="D33" s="4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"/>
      <c r="U33" s="6"/>
      <c r="V33" s="6"/>
      <c r="W33" s="6"/>
      <c r="X33" s="6"/>
      <c r="Y33" s="2"/>
      <c r="Z33" s="2"/>
    </row>
    <row r="34" spans="1:26" x14ac:dyDescent="0.25">
      <c r="A34" s="38"/>
      <c r="B34" s="43"/>
      <c r="C34" s="41"/>
      <c r="D34" s="4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"/>
      <c r="U34" s="6"/>
      <c r="V34" s="6"/>
      <c r="W34" s="6"/>
      <c r="X34" s="6"/>
      <c r="Y34" s="2"/>
      <c r="Z34" s="2"/>
    </row>
    <row r="35" spans="1:26" x14ac:dyDescent="0.25">
      <c r="A35" s="38"/>
      <c r="B35" s="43"/>
      <c r="C35" s="41"/>
      <c r="D35" s="4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"/>
      <c r="U35" s="6"/>
      <c r="V35" s="6"/>
      <c r="W35" s="6"/>
      <c r="X35" s="6"/>
      <c r="Y35" s="2"/>
      <c r="Z35" s="2"/>
    </row>
    <row r="36" spans="1:26" x14ac:dyDescent="0.25">
      <c r="A36" s="38"/>
      <c r="B36" s="43"/>
      <c r="C36" s="41"/>
      <c r="D36" s="4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"/>
      <c r="U36" s="6"/>
      <c r="V36" s="6"/>
      <c r="W36" s="6"/>
      <c r="X36" s="6"/>
      <c r="Y36" s="2"/>
      <c r="Z36" s="2"/>
    </row>
    <row r="37" spans="1:26" x14ac:dyDescent="0.25">
      <c r="A37" s="38"/>
      <c r="B37" s="43"/>
      <c r="C37" s="41"/>
      <c r="D37" s="4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"/>
      <c r="U37" s="6"/>
      <c r="V37" s="6"/>
      <c r="W37" s="6"/>
      <c r="X37" s="6"/>
    </row>
    <row r="38" spans="1:26" x14ac:dyDescent="0.25">
      <c r="A38" s="38"/>
      <c r="B38" s="43"/>
      <c r="C38" s="41"/>
      <c r="D38" s="44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"/>
      <c r="U38" s="6"/>
      <c r="V38" s="6"/>
      <c r="W38" s="6"/>
      <c r="X38" s="6"/>
    </row>
    <row r="39" spans="1:26" x14ac:dyDescent="0.25">
      <c r="A39" s="38"/>
      <c r="B39" s="43"/>
      <c r="C39" s="41"/>
      <c r="D39" s="44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"/>
      <c r="U39" s="6"/>
      <c r="V39" s="6"/>
      <c r="W39" s="6"/>
      <c r="X39" s="6"/>
    </row>
    <row r="40" spans="1:26" x14ac:dyDescent="0.25">
      <c r="A40" s="38"/>
      <c r="B40" s="43"/>
      <c r="C40" s="41"/>
      <c r="D40" s="4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"/>
      <c r="U40" s="6"/>
      <c r="V40" s="6"/>
      <c r="W40" s="6"/>
      <c r="X40" s="6"/>
    </row>
    <row r="41" spans="1:26" x14ac:dyDescent="0.25">
      <c r="A41" s="38"/>
      <c r="B41" s="43"/>
      <c r="C41" s="41"/>
      <c r="D41" s="4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"/>
      <c r="U41" s="6"/>
      <c r="V41" s="6"/>
      <c r="W41" s="6"/>
      <c r="X41" s="6"/>
    </row>
    <row r="42" spans="1:26" x14ac:dyDescent="0.25">
      <c r="A42" s="38"/>
      <c r="B42" s="43"/>
      <c r="C42" s="41"/>
      <c r="D42" s="4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"/>
      <c r="U42" s="6"/>
      <c r="V42" s="6"/>
      <c r="W42" s="6"/>
      <c r="X42" s="6"/>
    </row>
    <row r="43" spans="1:26" x14ac:dyDescent="0.25">
      <c r="A43" s="38"/>
      <c r="B43" s="43"/>
      <c r="C43" s="41"/>
      <c r="D43" s="4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"/>
      <c r="U43" s="6"/>
      <c r="V43" s="6"/>
      <c r="W43" s="6"/>
      <c r="X43" s="6"/>
    </row>
    <row r="44" spans="1:26" x14ac:dyDescent="0.25">
      <c r="A44" s="38"/>
      <c r="B44" s="43"/>
      <c r="C44" s="41"/>
      <c r="D44" s="4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"/>
      <c r="U44" s="6"/>
      <c r="V44" s="6"/>
      <c r="W44" s="6"/>
      <c r="X44" s="6"/>
    </row>
    <row r="45" spans="1:26" x14ac:dyDescent="0.25">
      <c r="A45" s="38"/>
      <c r="B45" s="43"/>
      <c r="C45" s="41"/>
      <c r="D45" s="4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"/>
      <c r="U45" s="6"/>
      <c r="V45" s="6"/>
      <c r="W45" s="6"/>
      <c r="X45" s="6"/>
    </row>
    <row r="46" spans="1:26" x14ac:dyDescent="0.25">
      <c r="A46" s="38"/>
      <c r="B46" s="43"/>
      <c r="C46" s="41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"/>
      <c r="U46" s="6"/>
      <c r="V46" s="6"/>
      <c r="W46" s="6"/>
      <c r="X46" s="6"/>
    </row>
    <row r="47" spans="1:26" x14ac:dyDescent="0.25">
      <c r="A47" s="38"/>
      <c r="B47" s="43"/>
      <c r="C47" s="41"/>
      <c r="D47" s="4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"/>
      <c r="U47" s="6"/>
      <c r="V47" s="6"/>
      <c r="W47" s="6"/>
      <c r="X47" s="6"/>
    </row>
    <row r="48" spans="1:26" x14ac:dyDescent="0.25">
      <c r="A48" s="38"/>
      <c r="B48" s="43"/>
      <c r="C48" s="41"/>
      <c r="D48" s="4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"/>
      <c r="U48" s="6"/>
      <c r="V48" s="6"/>
      <c r="W48" s="6"/>
      <c r="X48" s="6"/>
    </row>
    <row r="49" spans="1:24" x14ac:dyDescent="0.25">
      <c r="A49" s="38"/>
      <c r="B49" s="43"/>
      <c r="C49" s="41"/>
      <c r="D49" s="4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"/>
      <c r="U49" s="6"/>
      <c r="V49" s="6"/>
      <c r="W49" s="6"/>
      <c r="X49" s="6"/>
    </row>
    <row r="50" spans="1:24" x14ac:dyDescent="0.25">
      <c r="A50" s="38"/>
      <c r="B50" s="43"/>
      <c r="C50" s="41"/>
      <c r="D50" s="4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"/>
      <c r="U50" s="6"/>
      <c r="V50" s="6"/>
      <c r="W50" s="6"/>
      <c r="X50" s="6"/>
    </row>
    <row r="51" spans="1:24" x14ac:dyDescent="0.25">
      <c r="A51" s="38"/>
      <c r="B51" s="43"/>
      <c r="C51" s="41"/>
      <c r="D51" s="4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"/>
      <c r="U51" s="6"/>
      <c r="V51" s="6"/>
      <c r="W51" s="6"/>
      <c r="X51" s="6"/>
    </row>
    <row r="52" spans="1:24" x14ac:dyDescent="0.25">
      <c r="A52" s="38"/>
      <c r="B52" s="43"/>
      <c r="C52" s="41"/>
      <c r="D52" s="4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"/>
      <c r="U52" s="6"/>
      <c r="V52" s="6"/>
      <c r="W52" s="6"/>
      <c r="X52" s="6"/>
    </row>
    <row r="53" spans="1:24" x14ac:dyDescent="0.25">
      <c r="A53" s="38"/>
      <c r="B53" s="43"/>
      <c r="C53" s="41"/>
      <c r="D53" s="44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"/>
      <c r="U53" s="6"/>
      <c r="V53" s="6"/>
      <c r="W53" s="6"/>
      <c r="X53" s="6"/>
    </row>
    <row r="54" spans="1:24" x14ac:dyDescent="0.25">
      <c r="A54" s="38"/>
      <c r="B54" s="43"/>
      <c r="C54" s="41"/>
      <c r="D54" s="44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"/>
      <c r="U54" s="6"/>
      <c r="V54" s="6"/>
      <c r="W54" s="6"/>
      <c r="X54" s="6"/>
    </row>
    <row r="55" spans="1:24" x14ac:dyDescent="0.25">
      <c r="A55" s="38"/>
      <c r="B55" s="43"/>
      <c r="C55" s="41"/>
      <c r="D55" s="44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"/>
      <c r="U55" s="6"/>
      <c r="V55" s="6"/>
      <c r="W55" s="6"/>
      <c r="X55" s="6"/>
    </row>
    <row r="56" spans="1:24" x14ac:dyDescent="0.25">
      <c r="A56" s="38"/>
      <c r="B56" s="43"/>
      <c r="C56" s="41"/>
      <c r="D56" s="4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2"/>
      <c r="U56" s="6"/>
      <c r="V56" s="6"/>
      <c r="W56" s="6"/>
      <c r="X56" s="6"/>
    </row>
    <row r="57" spans="1:24" x14ac:dyDescent="0.25">
      <c r="A57" s="38"/>
      <c r="B57" s="43"/>
      <c r="C57" s="41"/>
      <c r="D57" s="4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2"/>
      <c r="U57" s="6"/>
      <c r="V57" s="6"/>
      <c r="W57" s="6"/>
      <c r="X57" s="6"/>
    </row>
    <row r="58" spans="1:24" x14ac:dyDescent="0.25">
      <c r="A58" s="38"/>
      <c r="B58" s="43"/>
      <c r="C58" s="41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2"/>
      <c r="U58" s="6"/>
      <c r="V58" s="6"/>
      <c r="W58" s="6"/>
      <c r="X58" s="6"/>
    </row>
    <row r="59" spans="1:24" x14ac:dyDescent="0.25">
      <c r="A59" s="38"/>
      <c r="B59" s="43"/>
      <c r="C59" s="41"/>
      <c r="D59" s="4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2"/>
      <c r="U59" s="6"/>
      <c r="V59" s="6"/>
      <c r="W59" s="6"/>
      <c r="X59" s="6"/>
    </row>
    <row r="60" spans="1:24" x14ac:dyDescent="0.25">
      <c r="A60" s="38"/>
      <c r="B60" s="43"/>
      <c r="C60" s="41"/>
      <c r="D60" s="4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2"/>
      <c r="U60" s="6"/>
      <c r="V60" s="6"/>
      <c r="W60" s="6"/>
      <c r="X60" s="6"/>
    </row>
    <row r="61" spans="1:24" x14ac:dyDescent="0.25">
      <c r="A61" s="38"/>
      <c r="B61" s="43"/>
      <c r="C61" s="41"/>
      <c r="D61" s="4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2"/>
      <c r="U61" s="6"/>
      <c r="V61" s="6"/>
      <c r="W61" s="6"/>
      <c r="X61" s="6"/>
    </row>
    <row r="62" spans="1:24" x14ac:dyDescent="0.25">
      <c r="A62" s="38"/>
      <c r="B62" s="43"/>
      <c r="C62" s="41"/>
      <c r="D62" s="44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2"/>
      <c r="U62" s="6"/>
      <c r="V62" s="6"/>
      <c r="W62" s="6"/>
      <c r="X62" s="6"/>
    </row>
    <row r="63" spans="1:24" x14ac:dyDescent="0.25">
      <c r="A63" s="38"/>
      <c r="B63" s="43"/>
      <c r="C63" s="41"/>
      <c r="D63" s="44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2"/>
      <c r="U63" s="6"/>
      <c r="V63" s="6"/>
      <c r="W63" s="6"/>
      <c r="X63" s="6"/>
    </row>
    <row r="64" spans="1:24" x14ac:dyDescent="0.25">
      <c r="A64" s="38"/>
      <c r="B64" s="43"/>
      <c r="C64" s="41"/>
      <c r="D64" s="44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"/>
      <c r="U64" s="6"/>
      <c r="V64" s="6"/>
      <c r="W64" s="6"/>
      <c r="X64" s="6"/>
    </row>
    <row r="65" spans="1:24" x14ac:dyDescent="0.25">
      <c r="A65" s="38"/>
      <c r="B65" s="43"/>
      <c r="C65" s="41"/>
      <c r="D65" s="44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2"/>
      <c r="U65" s="6"/>
      <c r="V65" s="6"/>
      <c r="W65" s="6"/>
      <c r="X65" s="6"/>
    </row>
    <row r="66" spans="1:24" x14ac:dyDescent="0.25">
      <c r="A66" s="38"/>
      <c r="B66" s="43"/>
      <c r="C66" s="41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2"/>
      <c r="U66" s="6"/>
      <c r="V66" s="6"/>
      <c r="W66" s="6"/>
      <c r="X66" s="6"/>
    </row>
    <row r="67" spans="1:24" x14ac:dyDescent="0.25">
      <c r="A67" s="38"/>
      <c r="B67" s="43"/>
      <c r="C67" s="41"/>
      <c r="D67" s="44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2"/>
      <c r="U67" s="6"/>
      <c r="V67" s="6"/>
      <c r="W67" s="6"/>
      <c r="X67" s="6"/>
    </row>
    <row r="68" spans="1:24" x14ac:dyDescent="0.25">
      <c r="A68" s="38"/>
      <c r="B68" s="43"/>
      <c r="C68" s="41"/>
      <c r="D68" s="4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2"/>
      <c r="U68" s="6"/>
      <c r="V68" s="6"/>
      <c r="W68" s="6"/>
      <c r="X68" s="6"/>
    </row>
    <row r="69" spans="1:24" x14ac:dyDescent="0.25">
      <c r="A69" s="38"/>
      <c r="B69" s="43"/>
      <c r="C69" s="41"/>
      <c r="D69" s="4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2"/>
      <c r="U69" s="6"/>
      <c r="V69" s="6"/>
      <c r="W69" s="6"/>
      <c r="X69" s="6"/>
    </row>
    <row r="70" spans="1:24" x14ac:dyDescent="0.25">
      <c r="A70" s="38"/>
      <c r="B70" s="43"/>
      <c r="C70" s="41"/>
      <c r="D70" s="4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2"/>
      <c r="U70" s="6"/>
      <c r="V70" s="6"/>
      <c r="W70" s="6"/>
      <c r="X70" s="6"/>
    </row>
    <row r="71" spans="1:24" x14ac:dyDescent="0.25">
      <c r="A71" s="38"/>
      <c r="B71" s="43"/>
      <c r="C71" s="41"/>
      <c r="D71" s="4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2"/>
      <c r="U71" s="6"/>
      <c r="V71" s="6"/>
      <c r="W71" s="6"/>
      <c r="X71" s="6"/>
    </row>
    <row r="72" spans="1:24" x14ac:dyDescent="0.25">
      <c r="A72" s="38"/>
      <c r="B72" s="43"/>
      <c r="C72" s="41"/>
      <c r="D72" s="4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2"/>
      <c r="U72" s="6"/>
      <c r="V72" s="6"/>
      <c r="W72" s="6"/>
      <c r="X72" s="6"/>
    </row>
    <row r="73" spans="1:24" x14ac:dyDescent="0.25">
      <c r="A73" s="38"/>
      <c r="B73" s="43"/>
      <c r="C73" s="41"/>
      <c r="D73" s="4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2"/>
      <c r="U73" s="6"/>
      <c r="V73" s="6"/>
      <c r="W73" s="6"/>
      <c r="X73" s="6"/>
    </row>
    <row r="74" spans="1:24" x14ac:dyDescent="0.25">
      <c r="A74" s="38"/>
      <c r="B74" s="43"/>
      <c r="C74" s="41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2"/>
      <c r="U74" s="6"/>
      <c r="V74" s="6"/>
      <c r="W74" s="6"/>
      <c r="X74" s="6"/>
    </row>
    <row r="75" spans="1:24" x14ac:dyDescent="0.25">
      <c r="A75" s="38"/>
      <c r="B75" s="43"/>
      <c r="C75" s="41"/>
      <c r="D75" s="4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2"/>
      <c r="U75" s="6"/>
      <c r="V75" s="6"/>
      <c r="W75" s="6"/>
      <c r="X75" s="6"/>
    </row>
    <row r="76" spans="1:24" x14ac:dyDescent="0.25">
      <c r="A76" s="38"/>
      <c r="B76" s="43"/>
      <c r="C76" s="41"/>
      <c r="D76" s="4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2"/>
      <c r="U76" s="6"/>
      <c r="V76" s="6"/>
      <c r="W76" s="6"/>
      <c r="X76" s="6"/>
    </row>
    <row r="77" spans="1:24" x14ac:dyDescent="0.25">
      <c r="A77" s="38"/>
      <c r="B77" s="43"/>
      <c r="C77" s="41"/>
      <c r="D77" s="4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2"/>
      <c r="U77" s="6"/>
      <c r="V77" s="6"/>
      <c r="W77" s="6"/>
      <c r="X77" s="6"/>
    </row>
    <row r="78" spans="1:24" x14ac:dyDescent="0.25">
      <c r="A78" s="38"/>
      <c r="B78" s="43"/>
      <c r="C78" s="41"/>
      <c r="D78" s="4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2"/>
      <c r="U78" s="6"/>
      <c r="V78" s="6"/>
      <c r="W78" s="6"/>
      <c r="X78" s="6"/>
    </row>
    <row r="79" spans="1:24" x14ac:dyDescent="0.25">
      <c r="A79" s="38"/>
      <c r="B79" s="43"/>
      <c r="C79" s="41"/>
      <c r="D79" s="44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2"/>
      <c r="U79" s="6"/>
      <c r="V79" s="6"/>
      <c r="W79" s="6"/>
      <c r="X79" s="6"/>
    </row>
    <row r="80" spans="1:24" x14ac:dyDescent="0.25">
      <c r="A80" s="38"/>
      <c r="B80" s="43"/>
      <c r="C80" s="41"/>
      <c r="D80" s="44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2"/>
      <c r="U80" s="6"/>
      <c r="V80" s="6"/>
      <c r="W80" s="6"/>
      <c r="X80" s="6"/>
    </row>
    <row r="81" spans="1:24" x14ac:dyDescent="0.25">
      <c r="A81" s="38"/>
      <c r="B81" s="43"/>
      <c r="C81" s="41"/>
      <c r="D81" s="44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2"/>
      <c r="U81" s="6"/>
      <c r="V81" s="6"/>
      <c r="W81" s="6"/>
      <c r="X81" s="6"/>
    </row>
    <row r="82" spans="1:24" x14ac:dyDescent="0.25">
      <c r="A82" s="38"/>
      <c r="B82" s="43"/>
      <c r="C82" s="41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2"/>
      <c r="U82" s="6"/>
      <c r="V82" s="6"/>
      <c r="W82" s="6"/>
      <c r="X82" s="6"/>
    </row>
    <row r="83" spans="1:24" x14ac:dyDescent="0.25">
      <c r="A83" s="38"/>
      <c r="B83" s="43"/>
      <c r="C83" s="41"/>
      <c r="D83" s="4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2"/>
      <c r="U83" s="6"/>
      <c r="V83" s="6"/>
      <c r="W83" s="6"/>
      <c r="X83" s="6"/>
    </row>
    <row r="84" spans="1:24" x14ac:dyDescent="0.25">
      <c r="A84" s="38"/>
      <c r="B84" s="43"/>
      <c r="C84" s="41"/>
      <c r="D84" s="4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2"/>
      <c r="U84" s="6"/>
      <c r="V84" s="6"/>
      <c r="W84" s="6"/>
      <c r="X84" s="6"/>
    </row>
    <row r="85" spans="1:24" x14ac:dyDescent="0.25">
      <c r="A85" s="38"/>
      <c r="B85" s="43"/>
      <c r="C85" s="41"/>
      <c r="D85" s="4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2"/>
      <c r="U85" s="6"/>
      <c r="V85" s="6"/>
      <c r="W85" s="6"/>
      <c r="X85" s="6"/>
    </row>
    <row r="86" spans="1:24" x14ac:dyDescent="0.25">
      <c r="A86" s="38"/>
      <c r="B86" s="43"/>
      <c r="C86" s="41"/>
      <c r="D86" s="4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2"/>
      <c r="U86" s="6"/>
      <c r="V86" s="6"/>
      <c r="W86" s="6"/>
      <c r="X86" s="6"/>
    </row>
    <row r="87" spans="1:24" x14ac:dyDescent="0.25">
      <c r="A87" s="38"/>
      <c r="B87" s="43"/>
      <c r="C87" s="41"/>
      <c r="D87" s="4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2"/>
      <c r="U87" s="6"/>
      <c r="V87" s="6"/>
      <c r="W87" s="6"/>
      <c r="X87" s="6"/>
    </row>
    <row r="88" spans="1:24" x14ac:dyDescent="0.25">
      <c r="A88" s="38"/>
      <c r="B88" s="43"/>
      <c r="C88" s="41"/>
      <c r="D88" s="4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2"/>
      <c r="U88" s="6"/>
      <c r="V88" s="6"/>
      <c r="W88" s="6"/>
      <c r="X88" s="6"/>
    </row>
    <row r="89" spans="1:24" x14ac:dyDescent="0.25">
      <c r="A89" s="38"/>
      <c r="B89" s="43"/>
      <c r="C89" s="41"/>
      <c r="D89" s="4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2"/>
      <c r="U89" s="6"/>
      <c r="V89" s="6"/>
      <c r="W89" s="6"/>
      <c r="X89" s="6"/>
    </row>
    <row r="90" spans="1:24" x14ac:dyDescent="0.25">
      <c r="A90" s="38"/>
      <c r="B90" s="43"/>
      <c r="C90" s="41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2"/>
      <c r="U90" s="6"/>
      <c r="V90" s="6"/>
      <c r="W90" s="6"/>
      <c r="X90" s="6"/>
    </row>
    <row r="91" spans="1:24" x14ac:dyDescent="0.25">
      <c r="A91" s="38"/>
      <c r="B91" s="43"/>
      <c r="C91" s="41"/>
      <c r="D91" s="4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2"/>
      <c r="U91" s="6"/>
      <c r="V91" s="6"/>
      <c r="W91" s="6"/>
      <c r="X91" s="6"/>
    </row>
    <row r="92" spans="1:24" x14ac:dyDescent="0.25">
      <c r="A92" s="38"/>
      <c r="B92" s="43"/>
      <c r="C92" s="41"/>
      <c r="D92" s="4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2"/>
      <c r="U92" s="6"/>
      <c r="V92" s="6"/>
      <c r="W92" s="6"/>
      <c r="X92" s="6"/>
    </row>
    <row r="93" spans="1:24" x14ac:dyDescent="0.25">
      <c r="A93" s="38"/>
      <c r="B93" s="43"/>
      <c r="C93" s="41"/>
      <c r="D93" s="4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2"/>
      <c r="U93" s="6"/>
      <c r="V93" s="6"/>
      <c r="W93" s="6"/>
      <c r="X93" s="6"/>
    </row>
    <row r="94" spans="1:24" x14ac:dyDescent="0.25">
      <c r="A94" s="38"/>
      <c r="B94" s="43"/>
      <c r="C94" s="41"/>
      <c r="D94" s="44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2"/>
      <c r="U94" s="6"/>
      <c r="V94" s="6"/>
      <c r="W94" s="6"/>
      <c r="X94" s="6"/>
    </row>
    <row r="95" spans="1:24" x14ac:dyDescent="0.25">
      <c r="A95" s="38"/>
      <c r="B95" s="43"/>
      <c r="C95" s="41"/>
      <c r="D95" s="44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2"/>
      <c r="U95" s="6"/>
      <c r="V95" s="6"/>
      <c r="W95" s="6"/>
      <c r="X95" s="6"/>
    </row>
    <row r="96" spans="1:24" x14ac:dyDescent="0.25">
      <c r="A96" s="38"/>
      <c r="B96" s="43"/>
      <c r="C96" s="41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2"/>
      <c r="U96" s="6"/>
      <c r="V96" s="6"/>
      <c r="W96" s="6"/>
      <c r="X96" s="6"/>
    </row>
    <row r="97" spans="1:24" x14ac:dyDescent="0.25">
      <c r="A97" s="38"/>
      <c r="B97" s="43"/>
      <c r="C97" s="41"/>
      <c r="D97" s="44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2"/>
      <c r="U97" s="6"/>
      <c r="V97" s="6"/>
      <c r="W97" s="6"/>
      <c r="X97" s="6"/>
    </row>
    <row r="98" spans="1:24" x14ac:dyDescent="0.25">
      <c r="A98" s="38"/>
      <c r="B98" s="43"/>
      <c r="C98" s="41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2"/>
      <c r="U98" s="6"/>
      <c r="V98" s="6"/>
      <c r="W98" s="6"/>
      <c r="X98" s="6"/>
    </row>
    <row r="99" spans="1:24" x14ac:dyDescent="0.25">
      <c r="A99" s="38"/>
      <c r="B99" s="43"/>
      <c r="C99" s="41"/>
      <c r="D99" s="44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2"/>
      <c r="U99" s="6"/>
      <c r="V99" s="6"/>
      <c r="W99" s="6"/>
      <c r="X99" s="6"/>
    </row>
    <row r="100" spans="1:24" x14ac:dyDescent="0.25">
      <c r="A100" s="38"/>
      <c r="B100" s="43"/>
      <c r="C100" s="41"/>
      <c r="D100" s="44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2"/>
      <c r="U100" s="6"/>
      <c r="V100" s="6"/>
      <c r="W100" s="6"/>
      <c r="X100" s="6"/>
    </row>
    <row r="101" spans="1:24" x14ac:dyDescent="0.25">
      <c r="A101" s="38"/>
      <c r="B101" s="43"/>
      <c r="C101" s="41"/>
      <c r="D101" s="44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2"/>
      <c r="U101" s="6"/>
      <c r="V101" s="6"/>
      <c r="W101" s="6"/>
      <c r="X101" s="6"/>
    </row>
    <row r="102" spans="1:24" x14ac:dyDescent="0.25">
      <c r="A102" s="38"/>
      <c r="B102" s="43"/>
      <c r="C102" s="41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2"/>
      <c r="U102" s="6"/>
      <c r="V102" s="6"/>
      <c r="W102" s="6"/>
      <c r="X102" s="6"/>
    </row>
    <row r="103" spans="1:24" x14ac:dyDescent="0.25">
      <c r="A103" s="38"/>
      <c r="B103" s="43"/>
      <c r="C103" s="41"/>
      <c r="D103" s="44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2"/>
      <c r="U103" s="6"/>
      <c r="V103" s="6"/>
      <c r="W103" s="6"/>
      <c r="X103" s="6"/>
    </row>
    <row r="104" spans="1:24" x14ac:dyDescent="0.25">
      <c r="A104" s="38"/>
      <c r="B104" s="43"/>
      <c r="C104" s="41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2"/>
      <c r="U104" s="6"/>
      <c r="V104" s="6"/>
      <c r="W104" s="6"/>
      <c r="X104" s="6"/>
    </row>
    <row r="105" spans="1:24" x14ac:dyDescent="0.25">
      <c r="A105" s="38"/>
      <c r="B105" s="43"/>
      <c r="C105" s="41"/>
      <c r="D105" s="44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2"/>
      <c r="U105" s="6"/>
      <c r="V105" s="6"/>
      <c r="W105" s="6"/>
      <c r="X105" s="6"/>
    </row>
    <row r="106" spans="1:24" x14ac:dyDescent="0.25">
      <c r="A106" s="38"/>
      <c r="B106" s="43"/>
      <c r="C106" s="41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2"/>
      <c r="U106" s="6"/>
      <c r="V106" s="6"/>
      <c r="W106" s="6"/>
      <c r="X106" s="6"/>
    </row>
    <row r="107" spans="1:24" x14ac:dyDescent="0.25">
      <c r="A107" s="38"/>
      <c r="B107" s="43"/>
      <c r="C107" s="41"/>
      <c r="D107" s="44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2"/>
      <c r="U107" s="6"/>
      <c r="V107" s="6"/>
      <c r="W107" s="6"/>
      <c r="X107" s="6"/>
    </row>
    <row r="108" spans="1:24" x14ac:dyDescent="0.25">
      <c r="A108" s="38"/>
      <c r="B108" s="43"/>
      <c r="C108" s="41"/>
      <c r="D108" s="44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2"/>
      <c r="U108" s="6"/>
      <c r="V108" s="6"/>
      <c r="W108" s="6"/>
      <c r="X108" s="6"/>
    </row>
    <row r="109" spans="1:24" x14ac:dyDescent="0.25">
      <c r="A109" s="38"/>
      <c r="B109" s="43"/>
      <c r="C109" s="41"/>
      <c r="D109" s="44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2"/>
      <c r="U109" s="6"/>
      <c r="V109" s="6"/>
      <c r="W109" s="6"/>
      <c r="X109" s="6"/>
    </row>
    <row r="110" spans="1:24" x14ac:dyDescent="0.25">
      <c r="A110" s="38"/>
      <c r="B110" s="43"/>
      <c r="C110" s="41"/>
      <c r="D110" s="44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2"/>
      <c r="U110" s="6"/>
      <c r="V110" s="6"/>
      <c r="W110" s="6"/>
      <c r="X110" s="6"/>
    </row>
    <row r="111" spans="1:24" x14ac:dyDescent="0.25">
      <c r="A111" s="38"/>
      <c r="B111" s="43"/>
      <c r="C111" s="41"/>
      <c r="D111" s="44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2"/>
      <c r="U111" s="6"/>
      <c r="V111" s="6"/>
      <c r="W111" s="6"/>
      <c r="X111" s="6"/>
    </row>
    <row r="112" spans="1:24" x14ac:dyDescent="0.25">
      <c r="A112" s="38"/>
      <c r="B112" s="43"/>
      <c r="C112" s="41"/>
      <c r="D112" s="44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2"/>
      <c r="U112" s="6"/>
      <c r="V112" s="6"/>
      <c r="W112" s="6"/>
      <c r="X112" s="6"/>
    </row>
    <row r="113" spans="1:24" x14ac:dyDescent="0.25">
      <c r="A113" s="38"/>
      <c r="B113" s="43"/>
      <c r="D113" s="44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2"/>
      <c r="U113" s="6"/>
      <c r="V113" s="6"/>
      <c r="W113" s="6"/>
      <c r="X113" s="6"/>
    </row>
    <row r="114" spans="1:24" x14ac:dyDescent="0.25">
      <c r="A114" s="38"/>
      <c r="B114" s="43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2"/>
      <c r="U114" s="6"/>
      <c r="V114" s="6"/>
      <c r="W114" s="6"/>
      <c r="X114" s="6"/>
    </row>
    <row r="115" spans="1:24" x14ac:dyDescent="0.25">
      <c r="A115" s="38"/>
      <c r="B115" s="43"/>
      <c r="D115" s="44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2"/>
      <c r="U115" s="6"/>
      <c r="V115" s="6"/>
      <c r="W115" s="6"/>
      <c r="X115" s="6"/>
    </row>
    <row r="116" spans="1:24" x14ac:dyDescent="0.25">
      <c r="A116" s="38"/>
      <c r="B116" s="43"/>
      <c r="D116" s="44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2"/>
      <c r="U116" s="6"/>
      <c r="V116" s="6"/>
      <c r="W116" s="6"/>
      <c r="X116" s="6"/>
    </row>
    <row r="117" spans="1:24" x14ac:dyDescent="0.25">
      <c r="A117" s="38"/>
      <c r="B117" s="43"/>
      <c r="D117" s="44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2"/>
      <c r="U117" s="6"/>
      <c r="V117" s="6"/>
      <c r="W117" s="6"/>
      <c r="X117" s="6"/>
    </row>
    <row r="118" spans="1:24" x14ac:dyDescent="0.25">
      <c r="A118" s="38"/>
      <c r="B118" s="43"/>
      <c r="D118" s="44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2"/>
      <c r="U118" s="6"/>
      <c r="V118" s="6"/>
      <c r="W118" s="6"/>
      <c r="X118" s="6"/>
    </row>
    <row r="119" spans="1:24" x14ac:dyDescent="0.25">
      <c r="A119" s="38"/>
      <c r="B119" s="43"/>
      <c r="D119" s="4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2"/>
      <c r="U119" s="6"/>
      <c r="V119" s="6"/>
      <c r="W119" s="6"/>
      <c r="X119" s="6"/>
    </row>
    <row r="120" spans="1:24" x14ac:dyDescent="0.25">
      <c r="A120" s="38"/>
      <c r="B120" s="43"/>
      <c r="D120" s="44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2"/>
      <c r="U120" s="6"/>
      <c r="V120" s="6"/>
      <c r="W120" s="6"/>
      <c r="X120" s="6"/>
    </row>
    <row r="121" spans="1:24" x14ac:dyDescent="0.25">
      <c r="A121" s="38"/>
      <c r="B121" s="43"/>
      <c r="D121" s="4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2"/>
      <c r="U121" s="6"/>
      <c r="V121" s="6"/>
      <c r="W121" s="6"/>
      <c r="X121" s="6"/>
    </row>
    <row r="122" spans="1:24" x14ac:dyDescent="0.25">
      <c r="A122" s="38"/>
      <c r="B122" s="43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2"/>
      <c r="U122" s="6"/>
      <c r="V122" s="6"/>
      <c r="W122" s="6"/>
      <c r="X122" s="6"/>
    </row>
    <row r="123" spans="1:24" x14ac:dyDescent="0.25">
      <c r="A123" s="38"/>
      <c r="B123" s="43"/>
      <c r="D123" s="44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2"/>
      <c r="U123" s="6"/>
      <c r="V123" s="6"/>
      <c r="W123" s="6"/>
      <c r="X123" s="6"/>
    </row>
    <row r="124" spans="1:24" x14ac:dyDescent="0.25">
      <c r="A124" s="38"/>
      <c r="B124" s="43"/>
      <c r="D124" s="44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2"/>
      <c r="U124" s="6"/>
      <c r="V124" s="6"/>
      <c r="W124" s="6"/>
      <c r="X124" s="6"/>
    </row>
    <row r="125" spans="1:24" x14ac:dyDescent="0.25">
      <c r="A125" s="38"/>
      <c r="B125" s="43"/>
      <c r="D125" s="44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2"/>
      <c r="U125" s="6"/>
      <c r="V125" s="6"/>
      <c r="W125" s="6"/>
      <c r="X125" s="6"/>
    </row>
    <row r="126" spans="1:24" x14ac:dyDescent="0.25">
      <c r="A126" s="38"/>
      <c r="B126" s="43"/>
      <c r="D126" s="44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2"/>
      <c r="U126" s="6"/>
      <c r="V126" s="6"/>
      <c r="W126" s="6"/>
      <c r="X126" s="6"/>
    </row>
    <row r="127" spans="1:24" x14ac:dyDescent="0.25">
      <c r="A127" s="38"/>
      <c r="B127" s="43"/>
      <c r="D127" s="44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2"/>
      <c r="U127" s="6"/>
      <c r="V127" s="6"/>
      <c r="W127" s="6"/>
      <c r="X127" s="6"/>
    </row>
    <row r="128" spans="1:24" x14ac:dyDescent="0.25">
      <c r="A128" s="38"/>
      <c r="B128" s="43"/>
      <c r="D128" s="44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2"/>
      <c r="U128" s="6"/>
      <c r="V128" s="6"/>
      <c r="W128" s="6"/>
      <c r="X128" s="6"/>
    </row>
    <row r="129" spans="1:24" x14ac:dyDescent="0.25">
      <c r="A129" s="38"/>
      <c r="B129" s="43"/>
      <c r="D129" s="4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2"/>
      <c r="U129" s="6"/>
      <c r="V129" s="6"/>
      <c r="W129" s="6"/>
      <c r="X129" s="6"/>
    </row>
    <row r="130" spans="1:24" x14ac:dyDescent="0.25">
      <c r="A130" s="38"/>
      <c r="B130" s="43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2"/>
      <c r="U130" s="6"/>
      <c r="V130" s="6"/>
      <c r="W130" s="6"/>
      <c r="X130" s="6"/>
    </row>
    <row r="131" spans="1:24" x14ac:dyDescent="0.25">
      <c r="A131" s="38"/>
      <c r="B131" s="43"/>
      <c r="D131" s="4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2"/>
      <c r="U131" s="6"/>
      <c r="V131" s="6"/>
      <c r="W131" s="6"/>
      <c r="X131" s="6"/>
    </row>
    <row r="132" spans="1:24" x14ac:dyDescent="0.25">
      <c r="A132" s="38"/>
      <c r="B132" s="43"/>
      <c r="D132" s="44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2"/>
      <c r="U132" s="6"/>
      <c r="V132" s="6"/>
      <c r="W132" s="6"/>
      <c r="X132" s="6"/>
    </row>
    <row r="133" spans="1:24" x14ac:dyDescent="0.25">
      <c r="A133" s="38"/>
      <c r="B133" s="43"/>
      <c r="D133" s="4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2"/>
      <c r="U133" s="6"/>
      <c r="V133" s="6"/>
      <c r="W133" s="6"/>
      <c r="X133" s="6"/>
    </row>
    <row r="134" spans="1:24" x14ac:dyDescent="0.25">
      <c r="A134" s="38"/>
      <c r="B134" s="43"/>
      <c r="D134" s="44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2"/>
      <c r="U134" s="6"/>
      <c r="V134" s="6"/>
      <c r="W134" s="6"/>
      <c r="X134" s="6"/>
    </row>
    <row r="135" spans="1:24" x14ac:dyDescent="0.25">
      <c r="A135" s="38"/>
      <c r="B135" s="43"/>
      <c r="D135" s="44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2"/>
      <c r="U135" s="6"/>
      <c r="V135" s="6"/>
      <c r="W135" s="6"/>
      <c r="X135" s="6"/>
    </row>
    <row r="136" spans="1:24" x14ac:dyDescent="0.25">
      <c r="A136" s="38"/>
      <c r="B136" s="43"/>
      <c r="D136" s="44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2"/>
      <c r="U136" s="6"/>
      <c r="V136" s="6"/>
      <c r="W136" s="6"/>
      <c r="X136" s="6"/>
    </row>
    <row r="137" spans="1:24" x14ac:dyDescent="0.25">
      <c r="A137" s="38"/>
      <c r="B137" s="43"/>
      <c r="D137" s="44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2"/>
      <c r="U137" s="6"/>
      <c r="V137" s="6"/>
      <c r="W137" s="6"/>
      <c r="X137" s="6"/>
    </row>
    <row r="138" spans="1:24" x14ac:dyDescent="0.25">
      <c r="A138" s="38"/>
      <c r="B138" s="43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2"/>
      <c r="U138" s="6"/>
      <c r="V138" s="6"/>
      <c r="W138" s="6"/>
      <c r="X138" s="6"/>
    </row>
    <row r="139" spans="1:24" x14ac:dyDescent="0.25">
      <c r="A139" s="38"/>
      <c r="B139" s="43"/>
      <c r="D139" s="44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2"/>
      <c r="U139" s="6"/>
      <c r="V139" s="6"/>
      <c r="W139" s="6"/>
      <c r="X139" s="6"/>
    </row>
    <row r="140" spans="1:24" x14ac:dyDescent="0.25">
      <c r="A140" s="38"/>
      <c r="B140" s="43"/>
      <c r="D140" s="44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2"/>
      <c r="U140" s="6"/>
      <c r="V140" s="6"/>
      <c r="W140" s="6"/>
      <c r="X140" s="6"/>
    </row>
    <row r="141" spans="1:24" x14ac:dyDescent="0.25">
      <c r="A141" s="38"/>
      <c r="B141" s="43"/>
      <c r="D141" s="44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2"/>
      <c r="U141" s="6"/>
      <c r="V141" s="6"/>
      <c r="W141" s="6"/>
      <c r="X141" s="6"/>
    </row>
    <row r="142" spans="1:24" x14ac:dyDescent="0.25">
      <c r="A142" s="38"/>
      <c r="B142" s="43"/>
      <c r="D142" s="44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2"/>
      <c r="U142" s="6"/>
      <c r="V142" s="6"/>
      <c r="W142" s="6"/>
      <c r="X142" s="6"/>
    </row>
    <row r="143" spans="1:24" x14ac:dyDescent="0.25">
      <c r="A143" s="38"/>
      <c r="B143" s="43"/>
      <c r="D143" s="44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2"/>
      <c r="U143" s="6"/>
      <c r="V143" s="6"/>
      <c r="W143" s="6"/>
      <c r="X143" s="6"/>
    </row>
    <row r="144" spans="1:24" x14ac:dyDescent="0.25">
      <c r="A144" s="38"/>
      <c r="B144" s="43"/>
      <c r="D144" s="44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2"/>
      <c r="U144" s="6"/>
      <c r="V144" s="6"/>
      <c r="W144" s="6"/>
      <c r="X144" s="6"/>
    </row>
    <row r="145" spans="1:24" x14ac:dyDescent="0.25">
      <c r="A145" s="38"/>
      <c r="B145" s="43"/>
      <c r="D145" s="44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2"/>
      <c r="U145" s="6"/>
      <c r="V145" s="6"/>
      <c r="W145" s="6"/>
      <c r="X145" s="6"/>
    </row>
    <row r="146" spans="1:24" x14ac:dyDescent="0.25">
      <c r="A146" s="38"/>
      <c r="B146" s="43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2"/>
      <c r="U146" s="6"/>
      <c r="V146" s="6"/>
      <c r="W146" s="6"/>
      <c r="X146" s="6"/>
    </row>
    <row r="147" spans="1:24" x14ac:dyDescent="0.25">
      <c r="A147" s="38"/>
      <c r="B147" s="43"/>
      <c r="D147" s="44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2"/>
      <c r="U147" s="6"/>
      <c r="V147" s="6"/>
      <c r="W147" s="6"/>
      <c r="X147" s="6"/>
    </row>
    <row r="148" spans="1:24" x14ac:dyDescent="0.25">
      <c r="A148" s="38"/>
      <c r="B148" s="43"/>
      <c r="D148" s="44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2"/>
      <c r="U148" s="6"/>
      <c r="V148" s="6"/>
      <c r="W148" s="6"/>
      <c r="X148" s="6"/>
    </row>
    <row r="149" spans="1:24" x14ac:dyDescent="0.25">
      <c r="A149" s="38"/>
      <c r="B149" s="43"/>
      <c r="D149" s="44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2"/>
      <c r="U149" s="6"/>
      <c r="V149" s="6"/>
      <c r="W149" s="6"/>
      <c r="X149" s="6"/>
    </row>
    <row r="150" spans="1:24" x14ac:dyDescent="0.25">
      <c r="A150" s="38"/>
      <c r="B150" s="43"/>
      <c r="D150" s="44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2"/>
      <c r="U150" s="6"/>
      <c r="V150" s="6"/>
      <c r="W150" s="6"/>
      <c r="X150" s="6"/>
    </row>
    <row r="151" spans="1:24" x14ac:dyDescent="0.25">
      <c r="A151" s="38"/>
      <c r="B151" s="43"/>
      <c r="D151" s="44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2"/>
      <c r="U151" s="6"/>
      <c r="V151" s="6"/>
      <c r="W151" s="6"/>
      <c r="X151" s="6"/>
    </row>
    <row r="152" spans="1:24" x14ac:dyDescent="0.25">
      <c r="A152" s="38"/>
      <c r="B152" s="43"/>
      <c r="D152" s="44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2"/>
      <c r="U152" s="6"/>
      <c r="V152" s="6"/>
      <c r="W152" s="6"/>
      <c r="X152" s="6"/>
    </row>
    <row r="153" spans="1:24" x14ac:dyDescent="0.25">
      <c r="A153" s="38"/>
      <c r="B153" s="43"/>
      <c r="D153" s="44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2"/>
      <c r="U153" s="6"/>
      <c r="V153" s="6"/>
      <c r="W153" s="6"/>
      <c r="X153" s="6"/>
    </row>
    <row r="154" spans="1:24" x14ac:dyDescent="0.25">
      <c r="A154" s="38"/>
      <c r="B154" s="43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2"/>
      <c r="U154" s="6"/>
      <c r="V154" s="6"/>
      <c r="W154" s="6"/>
      <c r="X154" s="6"/>
    </row>
    <row r="155" spans="1:24" x14ac:dyDescent="0.25">
      <c r="A155" s="38"/>
      <c r="B155" s="43"/>
      <c r="D155" s="44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2"/>
      <c r="U155" s="6"/>
      <c r="V155" s="6"/>
      <c r="W155" s="6"/>
      <c r="X155" s="6"/>
    </row>
    <row r="156" spans="1:24" x14ac:dyDescent="0.25">
      <c r="A156" s="38"/>
      <c r="B156" s="43"/>
      <c r="D156" s="44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2"/>
      <c r="U156" s="6"/>
      <c r="V156" s="6"/>
      <c r="W156" s="6"/>
      <c r="X156" s="6"/>
    </row>
    <row r="157" spans="1:24" x14ac:dyDescent="0.25">
      <c r="A157" s="38"/>
      <c r="B157" s="43"/>
      <c r="D157" s="44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2"/>
      <c r="U157" s="6"/>
      <c r="V157" s="6"/>
      <c r="W157" s="6"/>
      <c r="X157" s="6"/>
    </row>
    <row r="158" spans="1:24" x14ac:dyDescent="0.25">
      <c r="A158" s="38"/>
      <c r="B158" s="43"/>
      <c r="D158" s="44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2"/>
      <c r="U158" s="6"/>
      <c r="V158" s="6"/>
      <c r="W158" s="6"/>
      <c r="X158" s="6"/>
    </row>
    <row r="159" spans="1:24" x14ac:dyDescent="0.25">
      <c r="A159" s="38"/>
      <c r="B159" s="43"/>
      <c r="D159" s="44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2"/>
      <c r="U159" s="6"/>
      <c r="V159" s="6"/>
      <c r="W159" s="6"/>
      <c r="X159" s="6"/>
    </row>
    <row r="160" spans="1:24" x14ac:dyDescent="0.25">
      <c r="A160" s="38"/>
      <c r="B160" s="43"/>
      <c r="D160" s="44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</row>
    <row r="161" spans="1:19" x14ac:dyDescent="0.25">
      <c r="A161" s="38"/>
      <c r="B161" s="43"/>
      <c r="D161" s="44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</row>
    <row r="162" spans="1:19" x14ac:dyDescent="0.25">
      <c r="A162" s="38"/>
      <c r="B162" s="43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</row>
    <row r="163" spans="1:19" x14ac:dyDescent="0.25">
      <c r="A163" s="38"/>
      <c r="B163" s="43"/>
      <c r="D163" s="44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</row>
    <row r="164" spans="1:19" x14ac:dyDescent="0.25">
      <c r="A164" s="38"/>
      <c r="B164" s="43"/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_1"/>
    <protectedRange algorithmName="SHA-512" hashValue="R/ipREbn9wycHg/cWr59UHp+la9yBnF9zmE7EhcS2wLYi7u1QMRBymOcnECXN6np9gxSFb7+IpqWYf7p64HITg==" saltValue="/R4WvNOlIAhSM2Nw+bqTYQ==" spinCount="100000" sqref="I8:K17" name="Диапазон1_2_2_2_3_1"/>
    <protectedRange algorithmName="SHA-512" hashValue="R/ipREbn9wycHg/cWr59UHp+la9yBnF9zmE7EhcS2wLYi7u1QMRBymOcnECXN6np9gxSFb7+IpqWYf7p64HITg==" saltValue="/R4WvNOlIAhSM2Nw+bqTYQ==" spinCount="100000" sqref="C23:C25 C1:C7" name="Диапазон1_3_2"/>
    <protectedRange algorithmName="SHA-512" hashValue="R/ipREbn9wycHg/cWr59UHp+la9yBnF9zmE7EhcS2wLYi7u1QMRBymOcnECXN6np9gxSFb7+IpqWYf7p64HITg==" saltValue="/R4WvNOlIAhSM2Nw+bqTYQ==" spinCount="100000" sqref="B8:B17" name="Диапазон1_1_1_1_2"/>
    <protectedRange algorithmName="SHA-512" hashValue="R/ipREbn9wycHg/cWr59UHp+la9yBnF9zmE7EhcS2wLYi7u1QMRBymOcnECXN6np9gxSFb7+IpqWYf7p64HITg==" saltValue="/R4WvNOlIAhSM2Nw+bqTYQ==" spinCount="100000" sqref="C8:C17" name="Диапазон1_2"/>
    <protectedRange algorithmName="SHA-512" hashValue="R/ipREbn9wycHg/cWr59UHp+la9yBnF9zmE7EhcS2wLYi7u1QMRBymOcnECXN6np9gxSFb7+IpqWYf7p64HITg==" saltValue="/R4WvNOlIAhSM2Nw+bqTYQ==" spinCount="100000" sqref="A8:A19" name="Диапазон1_1_1_1_1_1"/>
  </protectedRanges>
  <mergeCells count="20">
    <mergeCell ref="P6:S6"/>
    <mergeCell ref="T6:U6"/>
    <mergeCell ref="C8:C9"/>
    <mergeCell ref="C10:C11"/>
    <mergeCell ref="C12:C13"/>
    <mergeCell ref="C14:C15"/>
    <mergeCell ref="D24:E24"/>
    <mergeCell ref="B22:D22"/>
    <mergeCell ref="E10:E11"/>
    <mergeCell ref="A12:A13"/>
    <mergeCell ref="B12:B13"/>
    <mergeCell ref="E12:E13"/>
    <mergeCell ref="A14:A15"/>
    <mergeCell ref="B14:B15"/>
    <mergeCell ref="E14:E15"/>
    <mergeCell ref="A8:A9"/>
    <mergeCell ref="B8:B9"/>
    <mergeCell ref="E8:E9"/>
    <mergeCell ref="A10:A11"/>
    <mergeCell ref="B10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topLeftCell="A13" workbookViewId="0">
      <selection activeCell="O8" sqref="O8:Q20"/>
    </sheetView>
  </sheetViews>
  <sheetFormatPr defaultRowHeight="15" x14ac:dyDescent="0.25"/>
  <cols>
    <col min="1" max="1" width="4.85546875" style="7" customWidth="1"/>
    <col min="2" max="2" width="25" style="7" customWidth="1"/>
    <col min="3" max="3" width="50.5703125" style="4" customWidth="1"/>
    <col min="4" max="4" width="13.140625" style="7" customWidth="1"/>
    <col min="5" max="5" width="15.5703125" style="7" customWidth="1"/>
    <col min="6" max="6" width="9.140625" style="7" customWidth="1"/>
    <col min="7" max="9" width="11.140625" style="2" customWidth="1"/>
    <col min="10" max="10" width="14.28515625" style="7" customWidth="1"/>
    <col min="11" max="11" width="14.140625" style="7" customWidth="1"/>
    <col min="12" max="12" width="14.85546875" style="7" customWidth="1"/>
    <col min="13" max="13" width="13" style="7" customWidth="1"/>
    <col min="14" max="17" width="9.140625" style="7"/>
    <col min="18" max="18" width="13.42578125" style="7" customWidth="1"/>
    <col min="19" max="30" width="9.140625" style="7" customWidth="1"/>
    <col min="31" max="16384" width="9.140625" style="7"/>
  </cols>
  <sheetData>
    <row r="1" spans="1:30" x14ac:dyDescent="0.25">
      <c r="A1" s="2"/>
      <c r="B1" s="3"/>
      <c r="D1" s="5"/>
      <c r="E1" s="2"/>
      <c r="F1" s="2"/>
      <c r="J1" s="2"/>
      <c r="K1" s="2"/>
      <c r="L1" s="2"/>
      <c r="M1" s="2"/>
      <c r="N1" s="2"/>
      <c r="O1" s="2"/>
      <c r="P1" s="2"/>
      <c r="Q1" s="2"/>
      <c r="R1" s="2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</row>
    <row r="2" spans="1:30" ht="26.25" x14ac:dyDescent="0.4">
      <c r="A2" s="2"/>
      <c r="B2" s="3"/>
      <c r="D2" s="5"/>
      <c r="E2" s="2"/>
      <c r="F2" s="8"/>
      <c r="G2" s="8"/>
      <c r="H2" s="8"/>
      <c r="I2" s="8"/>
      <c r="J2" s="8"/>
      <c r="K2" s="8"/>
      <c r="L2" s="8"/>
      <c r="M2" s="8"/>
      <c r="N2" s="8"/>
      <c r="O2" s="50"/>
      <c r="P2" s="8"/>
      <c r="Q2" s="8"/>
      <c r="R2" s="8"/>
      <c r="S2" s="8"/>
      <c r="T2" s="8"/>
      <c r="U2" s="8"/>
      <c r="V2" s="8"/>
      <c r="W2" s="8"/>
      <c r="X2" s="8" t="s">
        <v>39</v>
      </c>
      <c r="Y2" s="8"/>
      <c r="Z2" s="8"/>
      <c r="AA2" s="8"/>
      <c r="AB2" s="8"/>
      <c r="AC2" s="8"/>
      <c r="AD2" s="8"/>
    </row>
    <row r="3" spans="1:30" x14ac:dyDescent="0.25">
      <c r="A3" s="2"/>
      <c r="B3" s="3"/>
      <c r="D3" s="5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2"/>
      <c r="B4" s="3"/>
      <c r="D4" s="5"/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</row>
    <row r="5" spans="1:30" x14ac:dyDescent="0.25">
      <c r="A5" s="2"/>
      <c r="B5" s="3"/>
      <c r="D5" s="5"/>
      <c r="E5" s="2"/>
      <c r="F5" s="2"/>
      <c r="J5" s="2"/>
      <c r="K5" s="2"/>
      <c r="L5" s="2"/>
      <c r="M5" s="2"/>
      <c r="N5" s="2"/>
      <c r="O5" s="2"/>
      <c r="P5" s="2"/>
      <c r="Q5" s="2"/>
      <c r="R5" s="2"/>
      <c r="S5" s="6"/>
      <c r="T5" s="6"/>
      <c r="U5" s="6"/>
      <c r="V5" s="6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10" t="s">
        <v>40</v>
      </c>
      <c r="B6" s="11"/>
      <c r="C6" s="11"/>
      <c r="D6" s="11"/>
      <c r="E6" s="11"/>
      <c r="F6" s="11"/>
      <c r="G6" s="12"/>
      <c r="H6" s="12"/>
      <c r="I6" s="12"/>
      <c r="J6" s="11"/>
      <c r="K6" s="11"/>
      <c r="L6" s="11"/>
      <c r="M6" s="11"/>
      <c r="N6" s="189" t="s">
        <v>12</v>
      </c>
      <c r="O6" s="190"/>
      <c r="P6" s="190"/>
      <c r="Q6" s="191"/>
      <c r="R6" s="192" t="s">
        <v>13</v>
      </c>
      <c r="S6" s="19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78.75" x14ac:dyDescent="0.25">
      <c r="A7" s="15" t="s">
        <v>0</v>
      </c>
      <c r="B7" s="1" t="s">
        <v>1</v>
      </c>
      <c r="C7" s="1" t="s">
        <v>9</v>
      </c>
      <c r="D7" s="1" t="s">
        <v>14</v>
      </c>
      <c r="E7" s="1" t="s">
        <v>15</v>
      </c>
      <c r="F7" s="1" t="s">
        <v>16</v>
      </c>
      <c r="G7" s="15" t="s">
        <v>46</v>
      </c>
      <c r="H7" s="15" t="s">
        <v>47</v>
      </c>
      <c r="I7" s="15" t="s">
        <v>48</v>
      </c>
      <c r="J7" s="1" t="s">
        <v>41</v>
      </c>
      <c r="K7" s="1" t="s">
        <v>42</v>
      </c>
      <c r="L7" s="1" t="s">
        <v>43</v>
      </c>
      <c r="M7" s="1" t="s">
        <v>45</v>
      </c>
      <c r="N7" s="1" t="s">
        <v>44</v>
      </c>
      <c r="O7" s="1">
        <v>2024</v>
      </c>
      <c r="P7" s="1">
        <v>2025</v>
      </c>
      <c r="Q7" s="1">
        <v>2026</v>
      </c>
      <c r="R7" s="1" t="s">
        <v>1</v>
      </c>
      <c r="S7" s="1" t="s">
        <v>19</v>
      </c>
      <c r="T7" s="1" t="s">
        <v>14</v>
      </c>
      <c r="U7" s="1" t="s">
        <v>15</v>
      </c>
      <c r="V7" s="1" t="s">
        <v>20</v>
      </c>
      <c r="W7" s="1" t="s">
        <v>21</v>
      </c>
      <c r="X7" s="1" t="s">
        <v>22</v>
      </c>
      <c r="Y7" s="1" t="s">
        <v>16</v>
      </c>
      <c r="Z7" s="1" t="s">
        <v>23</v>
      </c>
      <c r="AA7" s="15" t="s">
        <v>24</v>
      </c>
      <c r="AB7" s="16" t="s">
        <v>25</v>
      </c>
      <c r="AC7" s="1" t="s">
        <v>26</v>
      </c>
      <c r="AD7" s="15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7" t="s">
        <v>28</v>
      </c>
      <c r="E8" s="183" t="s">
        <v>29</v>
      </c>
      <c r="F8" s="19" t="s">
        <v>30</v>
      </c>
      <c r="G8" s="58">
        <v>21618</v>
      </c>
      <c r="H8" s="59">
        <v>22699</v>
      </c>
      <c r="I8" s="65">
        <v>23834</v>
      </c>
      <c r="J8" s="17">
        <f>K8+L8+M8</f>
        <v>0</v>
      </c>
      <c r="K8" s="17">
        <f>O8*G8</f>
        <v>0</v>
      </c>
      <c r="L8" s="17">
        <f>P8*H8</f>
        <v>0</v>
      </c>
      <c r="M8" s="17">
        <f>Q8*I8</f>
        <v>0</v>
      </c>
      <c r="N8" s="17">
        <f t="shared" ref="N8:N20" si="0">O8+P8+Q8</f>
        <v>0</v>
      </c>
      <c r="O8" s="101"/>
      <c r="P8" s="101"/>
      <c r="Q8" s="10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25">
      <c r="A9" s="180"/>
      <c r="B9" s="182"/>
      <c r="C9" s="182"/>
      <c r="D9" s="17" t="s">
        <v>31</v>
      </c>
      <c r="E9" s="184"/>
      <c r="F9" s="19" t="s">
        <v>30</v>
      </c>
      <c r="G9" s="57">
        <v>21618</v>
      </c>
      <c r="H9" s="60">
        <v>22699</v>
      </c>
      <c r="I9" s="66">
        <v>23834</v>
      </c>
      <c r="J9" s="17">
        <f t="shared" ref="J9:J20" si="1">K9+L9+M9</f>
        <v>0</v>
      </c>
      <c r="K9" s="17">
        <f t="shared" ref="K9:M20" si="2">O9*G9</f>
        <v>0</v>
      </c>
      <c r="L9" s="17">
        <f t="shared" si="2"/>
        <v>0</v>
      </c>
      <c r="M9" s="17">
        <f t="shared" si="2"/>
        <v>0</v>
      </c>
      <c r="N9" s="17">
        <f t="shared" si="0"/>
        <v>0</v>
      </c>
      <c r="O9" s="101"/>
      <c r="P9" s="101"/>
      <c r="Q9" s="10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7" t="s">
        <v>28</v>
      </c>
      <c r="E10" s="183" t="s">
        <v>29</v>
      </c>
      <c r="F10" s="19" t="s">
        <v>30</v>
      </c>
      <c r="G10" s="57">
        <v>22330.799999999999</v>
      </c>
      <c r="H10" s="60">
        <v>23447</v>
      </c>
      <c r="I10" s="66">
        <v>24619</v>
      </c>
      <c r="J10" s="17">
        <f t="shared" si="1"/>
        <v>0</v>
      </c>
      <c r="K10" s="17">
        <f t="shared" si="2"/>
        <v>0</v>
      </c>
      <c r="L10" s="17">
        <f t="shared" si="2"/>
        <v>0</v>
      </c>
      <c r="M10" s="17">
        <f t="shared" si="2"/>
        <v>0</v>
      </c>
      <c r="N10" s="17">
        <f t="shared" si="0"/>
        <v>0</v>
      </c>
      <c r="O10" s="101"/>
      <c r="P10" s="101"/>
      <c r="Q10" s="10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43.5" customHeight="1" x14ac:dyDescent="0.25">
      <c r="A11" s="180"/>
      <c r="B11" s="182"/>
      <c r="C11" s="182"/>
      <c r="D11" s="17" t="s">
        <v>31</v>
      </c>
      <c r="E11" s="184"/>
      <c r="F11" s="19" t="s">
        <v>30</v>
      </c>
      <c r="G11" s="57">
        <v>22330.799999999999</v>
      </c>
      <c r="H11" s="60">
        <v>23447</v>
      </c>
      <c r="I11" s="66">
        <v>24619</v>
      </c>
      <c r="J11" s="17">
        <f t="shared" si="1"/>
        <v>0</v>
      </c>
      <c r="K11" s="17">
        <f t="shared" si="2"/>
        <v>0</v>
      </c>
      <c r="L11" s="17">
        <f t="shared" si="2"/>
        <v>0</v>
      </c>
      <c r="M11" s="17">
        <f t="shared" si="2"/>
        <v>0</v>
      </c>
      <c r="N11" s="17">
        <f t="shared" si="0"/>
        <v>0</v>
      </c>
      <c r="O11" s="101"/>
      <c r="P11" s="101"/>
      <c r="Q11" s="101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7" t="s">
        <v>28</v>
      </c>
      <c r="E12" s="183" t="s">
        <v>29</v>
      </c>
      <c r="F12" s="19" t="s">
        <v>30</v>
      </c>
      <c r="G12" s="57">
        <v>23978.399999999998</v>
      </c>
      <c r="H12" s="60">
        <v>25177</v>
      </c>
      <c r="I12" s="66">
        <v>26436</v>
      </c>
      <c r="J12" s="17">
        <f t="shared" si="1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0"/>
        <v>0</v>
      </c>
      <c r="O12" s="101"/>
      <c r="P12" s="101"/>
      <c r="Q12" s="101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42.75" customHeight="1" x14ac:dyDescent="0.25">
      <c r="A13" s="180"/>
      <c r="B13" s="182"/>
      <c r="C13" s="182"/>
      <c r="D13" s="17" t="s">
        <v>31</v>
      </c>
      <c r="E13" s="184"/>
      <c r="F13" s="19" t="s">
        <v>30</v>
      </c>
      <c r="G13" s="57">
        <v>23978.399999999998</v>
      </c>
      <c r="H13" s="60">
        <v>25177</v>
      </c>
      <c r="I13" s="66">
        <v>26436</v>
      </c>
      <c r="J13" s="17">
        <f t="shared" si="1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0"/>
        <v>0</v>
      </c>
      <c r="O13" s="101"/>
      <c r="P13" s="101"/>
      <c r="Q13" s="101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7" t="s">
        <v>28</v>
      </c>
      <c r="E14" s="183" t="s">
        <v>29</v>
      </c>
      <c r="F14" s="19" t="s">
        <v>30</v>
      </c>
      <c r="G14" s="57">
        <v>24010.799999999999</v>
      </c>
      <c r="H14" s="60">
        <v>25211</v>
      </c>
      <c r="I14" s="66">
        <v>26472</v>
      </c>
      <c r="J14" s="17">
        <f t="shared" si="1"/>
        <v>403801.59999999998</v>
      </c>
      <c r="K14" s="17">
        <f t="shared" si="2"/>
        <v>168075.6</v>
      </c>
      <c r="L14" s="17">
        <f t="shared" si="2"/>
        <v>50422</v>
      </c>
      <c r="M14" s="17">
        <f t="shared" si="2"/>
        <v>185304</v>
      </c>
      <c r="N14" s="17">
        <f t="shared" si="0"/>
        <v>16</v>
      </c>
      <c r="O14" s="101">
        <v>7</v>
      </c>
      <c r="P14" s="101">
        <v>2</v>
      </c>
      <c r="Q14" s="101">
        <v>7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46.5" customHeight="1" x14ac:dyDescent="0.25">
      <c r="A15" s="180"/>
      <c r="B15" s="185"/>
      <c r="C15" s="182"/>
      <c r="D15" s="17" t="s">
        <v>31</v>
      </c>
      <c r="E15" s="184"/>
      <c r="F15" s="19" t="s">
        <v>30</v>
      </c>
      <c r="G15" s="57">
        <v>24010.799999999999</v>
      </c>
      <c r="H15" s="60">
        <v>25211</v>
      </c>
      <c r="I15" s="66">
        <v>26472</v>
      </c>
      <c r="J15" s="17">
        <f t="shared" si="1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0"/>
        <v>0</v>
      </c>
      <c r="O15" s="101"/>
      <c r="P15" s="101"/>
      <c r="Q15" s="101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5">
      <c r="A16" s="17">
        <v>5</v>
      </c>
      <c r="B16" s="20" t="s">
        <v>4</v>
      </c>
      <c r="C16" s="23" t="s">
        <v>5</v>
      </c>
      <c r="D16" s="17" t="s">
        <v>32</v>
      </c>
      <c r="E16" s="21" t="s">
        <v>29</v>
      </c>
      <c r="F16" s="17" t="s">
        <v>33</v>
      </c>
      <c r="G16" s="57">
        <v>3408</v>
      </c>
      <c r="H16" s="60">
        <v>3578</v>
      </c>
      <c r="I16" s="66">
        <v>3757</v>
      </c>
      <c r="J16" s="17">
        <f t="shared" si="1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0"/>
        <v>0</v>
      </c>
      <c r="O16" s="101"/>
      <c r="P16" s="101"/>
      <c r="Q16" s="101"/>
      <c r="R16" s="18"/>
      <c r="S16" s="18"/>
      <c r="T16" s="18"/>
      <c r="U16" s="18"/>
      <c r="V16" s="22"/>
      <c r="W16" s="18"/>
      <c r="X16" s="18"/>
      <c r="Y16" s="18"/>
      <c r="Z16" s="18"/>
      <c r="AA16" s="18"/>
      <c r="AB16" s="18"/>
      <c r="AC16" s="18"/>
      <c r="AD16" s="18"/>
    </row>
    <row r="17" spans="1:30" ht="72.75" customHeight="1" x14ac:dyDescent="0.25">
      <c r="A17" s="17">
        <v>6</v>
      </c>
      <c r="B17" s="20" t="s">
        <v>4</v>
      </c>
      <c r="C17" s="23" t="s">
        <v>6</v>
      </c>
      <c r="D17" s="17" t="s">
        <v>32</v>
      </c>
      <c r="E17" s="21" t="s">
        <v>29</v>
      </c>
      <c r="F17" s="17" t="s">
        <v>33</v>
      </c>
      <c r="G17" s="57">
        <v>3900</v>
      </c>
      <c r="H17" s="60">
        <v>4095</v>
      </c>
      <c r="I17" s="66">
        <v>4300</v>
      </c>
      <c r="J17" s="17">
        <f t="shared" si="1"/>
        <v>0</v>
      </c>
      <c r="K17" s="17">
        <f t="shared" si="2"/>
        <v>0</v>
      </c>
      <c r="L17" s="17">
        <f t="shared" si="2"/>
        <v>0</v>
      </c>
      <c r="M17" s="17">
        <f t="shared" si="2"/>
        <v>0</v>
      </c>
      <c r="N17" s="17">
        <f t="shared" si="0"/>
        <v>0</v>
      </c>
      <c r="O17" s="101"/>
      <c r="P17" s="101"/>
      <c r="Q17" s="101"/>
      <c r="R17" s="18"/>
      <c r="S17" s="18"/>
      <c r="T17" s="18"/>
      <c r="U17" s="18"/>
      <c r="V17" s="22"/>
      <c r="W17" s="18"/>
      <c r="X17" s="18"/>
      <c r="Y17" s="18"/>
      <c r="Z17" s="18"/>
      <c r="AA17" s="18"/>
      <c r="AB17" s="18"/>
      <c r="AC17" s="18"/>
      <c r="AD17" s="18"/>
    </row>
    <row r="18" spans="1:30" ht="39.75" customHeight="1" x14ac:dyDescent="0.25">
      <c r="A18" s="17">
        <v>7</v>
      </c>
      <c r="B18" s="20" t="s">
        <v>7</v>
      </c>
      <c r="C18" s="20" t="s">
        <v>8</v>
      </c>
      <c r="D18" s="17" t="s">
        <v>32</v>
      </c>
      <c r="E18" s="21" t="s">
        <v>29</v>
      </c>
      <c r="F18" s="48" t="s">
        <v>30</v>
      </c>
      <c r="G18" s="57">
        <v>734.4</v>
      </c>
      <c r="H18" s="60">
        <v>771</v>
      </c>
      <c r="I18" s="66">
        <v>810</v>
      </c>
      <c r="J18" s="17">
        <f t="shared" si="1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0"/>
        <v>0</v>
      </c>
      <c r="O18" s="101"/>
      <c r="P18" s="101"/>
      <c r="Q18" s="101"/>
      <c r="R18" s="18"/>
      <c r="S18" s="18"/>
      <c r="T18" s="18"/>
      <c r="U18" s="18"/>
      <c r="V18" s="49"/>
      <c r="W18" s="18"/>
      <c r="X18" s="18"/>
      <c r="Y18" s="18"/>
      <c r="Z18" s="18"/>
      <c r="AA18" s="18"/>
      <c r="AB18" s="18"/>
      <c r="AC18" s="18"/>
      <c r="AD18" s="18"/>
    </row>
    <row r="19" spans="1:30" ht="51" customHeight="1" x14ac:dyDescent="0.25">
      <c r="A19" s="17">
        <v>8</v>
      </c>
      <c r="B19" s="20" t="s">
        <v>38</v>
      </c>
      <c r="C19" s="20" t="s">
        <v>37</v>
      </c>
      <c r="D19" s="17" t="s">
        <v>32</v>
      </c>
      <c r="E19" s="21" t="s">
        <v>29</v>
      </c>
      <c r="F19" s="48" t="s">
        <v>30</v>
      </c>
      <c r="G19" s="57">
        <v>7206</v>
      </c>
      <c r="H19" s="60">
        <v>7566</v>
      </c>
      <c r="I19" s="66">
        <v>7944</v>
      </c>
      <c r="J19" s="17">
        <f t="shared" si="1"/>
        <v>204444</v>
      </c>
      <c r="K19" s="17">
        <f t="shared" si="2"/>
        <v>64854</v>
      </c>
      <c r="L19" s="17">
        <f t="shared" si="2"/>
        <v>68094</v>
      </c>
      <c r="M19" s="17">
        <f t="shared" si="2"/>
        <v>71496</v>
      </c>
      <c r="N19" s="17">
        <f t="shared" si="0"/>
        <v>27</v>
      </c>
      <c r="O19" s="101">
        <v>9</v>
      </c>
      <c r="P19" s="101">
        <v>9</v>
      </c>
      <c r="Q19" s="101">
        <v>9</v>
      </c>
      <c r="R19" s="18"/>
      <c r="S19" s="18"/>
      <c r="T19" s="18"/>
      <c r="U19" s="18"/>
      <c r="V19" s="49"/>
      <c r="W19" s="18"/>
      <c r="X19" s="18"/>
      <c r="Y19" s="18"/>
      <c r="Z19" s="18"/>
      <c r="AA19" s="18"/>
      <c r="AB19" s="18"/>
      <c r="AC19" s="18"/>
      <c r="AD19" s="18"/>
    </row>
    <row r="20" spans="1:30" s="2" customFormat="1" ht="57" thickBot="1" x14ac:dyDescent="0.3">
      <c r="A20" s="17">
        <v>9</v>
      </c>
      <c r="B20" s="20" t="s">
        <v>35</v>
      </c>
      <c r="C20" s="20" t="s">
        <v>36</v>
      </c>
      <c r="D20" s="17" t="s">
        <v>32</v>
      </c>
      <c r="E20" s="21" t="s">
        <v>29</v>
      </c>
      <c r="F20" s="17" t="s">
        <v>33</v>
      </c>
      <c r="G20" s="61">
        <v>4357.2</v>
      </c>
      <c r="H20" s="62">
        <v>4575</v>
      </c>
      <c r="I20" s="67">
        <v>4804</v>
      </c>
      <c r="J20" s="17">
        <f t="shared" si="1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0"/>
        <v>0</v>
      </c>
      <c r="O20" s="102"/>
      <c r="P20" s="100"/>
      <c r="Q20" s="100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47"/>
      <c r="AD20" s="47"/>
    </row>
    <row r="21" spans="1:30" ht="17.25" customHeight="1" x14ac:dyDescent="0.25">
      <c r="A21" s="28"/>
      <c r="C21" s="7"/>
      <c r="E21" s="32"/>
      <c r="F21" s="33"/>
      <c r="G21" s="33"/>
      <c r="H21" s="33"/>
      <c r="I21" s="33"/>
      <c r="J21" s="64">
        <f>SUM(J8:J20)</f>
        <v>608245.6</v>
      </c>
      <c r="K21" s="64">
        <f t="shared" ref="K21:M21" si="3">SUM(K8:K20)</f>
        <v>232929.6</v>
      </c>
      <c r="L21" s="64">
        <f t="shared" si="3"/>
        <v>118516</v>
      </c>
      <c r="M21" s="64">
        <f t="shared" si="3"/>
        <v>256800</v>
      </c>
      <c r="N21" s="64">
        <f>SUM(N8:N20)</f>
        <v>43</v>
      </c>
      <c r="O21" s="33"/>
      <c r="P21" s="33"/>
      <c r="Q21" s="33"/>
      <c r="R21" s="35"/>
      <c r="S21" s="24"/>
      <c r="T21" s="24"/>
      <c r="U21" s="24"/>
      <c r="V21" s="6"/>
      <c r="W21" s="34"/>
      <c r="X21" s="34"/>
    </row>
    <row r="22" spans="1:30" ht="26.25" customHeight="1" x14ac:dyDescent="0.25">
      <c r="A22" s="28"/>
      <c r="B22" s="186" t="s">
        <v>34</v>
      </c>
      <c r="C22" s="187"/>
      <c r="D22" s="18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5"/>
      <c r="S22" s="24"/>
      <c r="T22" s="24"/>
      <c r="U22" s="24"/>
      <c r="V22" s="6"/>
      <c r="W22" s="34"/>
      <c r="X22" s="34"/>
    </row>
    <row r="23" spans="1:30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5"/>
      <c r="S23" s="24"/>
      <c r="T23" s="24"/>
      <c r="U23" s="24"/>
      <c r="V23" s="6"/>
      <c r="W23" s="34"/>
      <c r="X23" s="34"/>
    </row>
    <row r="24" spans="1:30" ht="18.75" x14ac:dyDescent="0.3">
      <c r="A24" s="28"/>
      <c r="B24" s="36"/>
      <c r="C24" s="63"/>
      <c r="D24" s="178"/>
      <c r="E24" s="17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5"/>
      <c r="S24" s="24"/>
      <c r="T24" s="24"/>
      <c r="U24" s="24"/>
      <c r="V24" s="6"/>
      <c r="W24" s="34"/>
      <c r="X24" s="34"/>
    </row>
    <row r="25" spans="1:30" ht="18.75" x14ac:dyDescent="0.3">
      <c r="A25" s="38"/>
      <c r="B25" s="36"/>
      <c r="C25" s="30"/>
      <c r="D25" s="39"/>
      <c r="E25" s="40"/>
      <c r="F25" s="38"/>
      <c r="G25" s="38"/>
      <c r="H25" s="38"/>
      <c r="I25" s="38"/>
      <c r="J25" s="38"/>
      <c r="K25" s="38"/>
      <c r="L25" s="38"/>
      <c r="M25" s="38"/>
      <c r="N25" s="38"/>
      <c r="O25" s="53"/>
      <c r="P25" s="53"/>
      <c r="Q25" s="53"/>
      <c r="R25" s="34"/>
      <c r="S25" s="25"/>
      <c r="T25" s="25"/>
      <c r="U25" s="25"/>
      <c r="V25" s="6"/>
      <c r="W25" s="34"/>
      <c r="X25" s="34"/>
    </row>
    <row r="26" spans="1:30" ht="18.75" x14ac:dyDescent="0.3">
      <c r="A26" s="38"/>
      <c r="B26" s="36"/>
      <c r="C26" s="41"/>
      <c r="D26" s="39"/>
      <c r="E26" s="40"/>
      <c r="F26" s="38"/>
      <c r="G26" s="38"/>
      <c r="H26" s="38"/>
      <c r="I26" s="38"/>
      <c r="J26" s="38"/>
      <c r="K26" s="38"/>
      <c r="L26" s="38"/>
      <c r="M26" s="38"/>
      <c r="N26" s="38"/>
      <c r="O26" s="54"/>
      <c r="P26" s="54"/>
      <c r="Q26" s="54"/>
      <c r="R26" s="42"/>
      <c r="S26" s="42"/>
      <c r="T26" s="42"/>
      <c r="U26" s="42"/>
      <c r="V26" s="6"/>
      <c r="W26" s="34"/>
      <c r="X26" s="34"/>
    </row>
    <row r="27" spans="1:30" ht="18.75" x14ac:dyDescent="0.3">
      <c r="A27" s="38"/>
      <c r="B27" s="36"/>
      <c r="C27" s="41"/>
      <c r="D27" s="39"/>
      <c r="E27" s="40"/>
      <c r="F27" s="38"/>
      <c r="G27" s="38"/>
      <c r="H27" s="38"/>
      <c r="I27" s="38"/>
      <c r="J27" s="38"/>
      <c r="K27" s="38"/>
      <c r="L27" s="38"/>
      <c r="M27" s="38"/>
      <c r="N27" s="38"/>
      <c r="O27" s="55"/>
      <c r="P27" s="55"/>
      <c r="Q27" s="55"/>
      <c r="R27" s="26"/>
      <c r="S27" s="26"/>
      <c r="T27" s="26"/>
      <c r="U27" s="26"/>
      <c r="V27" s="6"/>
      <c r="W27" s="34"/>
      <c r="X27" s="34"/>
    </row>
    <row r="28" spans="1:30" ht="18.75" x14ac:dyDescent="0.3">
      <c r="A28" s="38"/>
      <c r="B28" s="36"/>
      <c r="C28" s="41"/>
      <c r="D28" s="39"/>
      <c r="E28" s="40"/>
      <c r="F28" s="38"/>
      <c r="G28" s="38"/>
      <c r="H28" s="38"/>
      <c r="I28" s="38"/>
      <c r="J28" s="38"/>
      <c r="K28" s="38"/>
      <c r="L28" s="38"/>
      <c r="M28" s="38"/>
      <c r="N28" s="38"/>
      <c r="O28" s="56"/>
      <c r="P28" s="56"/>
      <c r="Q28" s="56"/>
      <c r="R28" s="27"/>
      <c r="S28" s="27"/>
      <c r="T28" s="27"/>
      <c r="U28" s="27"/>
      <c r="V28" s="6"/>
      <c r="W28" s="2"/>
      <c r="X28" s="2"/>
    </row>
    <row r="29" spans="1:30" x14ac:dyDescent="0.25">
      <c r="A29" s="38"/>
      <c r="B29" s="43"/>
      <c r="C29" s="41"/>
      <c r="D29" s="4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2"/>
      <c r="S29" s="6"/>
      <c r="T29" s="6"/>
      <c r="U29" s="6"/>
      <c r="V29" s="6"/>
      <c r="W29" s="2"/>
      <c r="X29" s="2"/>
    </row>
    <row r="30" spans="1:30" x14ac:dyDescent="0.25">
      <c r="A30" s="38"/>
      <c r="B30" s="43"/>
      <c r="C30" s="41"/>
      <c r="D30" s="4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"/>
      <c r="S30" s="6"/>
      <c r="T30" s="6"/>
      <c r="U30" s="6"/>
      <c r="V30" s="6"/>
      <c r="W30" s="2"/>
      <c r="X30" s="2"/>
    </row>
    <row r="31" spans="1:30" x14ac:dyDescent="0.25">
      <c r="A31" s="38"/>
      <c r="B31" s="43"/>
      <c r="C31" s="41"/>
      <c r="D31" s="4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"/>
      <c r="S31" s="6"/>
      <c r="T31" s="6"/>
      <c r="U31" s="6"/>
      <c r="V31" s="6"/>
      <c r="W31" s="2"/>
      <c r="X31" s="2"/>
    </row>
    <row r="32" spans="1:30" x14ac:dyDescent="0.25">
      <c r="A32" s="38"/>
      <c r="B32" s="43"/>
      <c r="C32" s="41"/>
      <c r="D32" s="4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"/>
      <c r="S32" s="6"/>
      <c r="T32" s="6"/>
      <c r="U32" s="6"/>
      <c r="V32" s="6"/>
      <c r="W32" s="2"/>
      <c r="X32" s="2"/>
    </row>
    <row r="33" spans="1:24" x14ac:dyDescent="0.25">
      <c r="A33" s="38"/>
      <c r="B33" s="43"/>
      <c r="C33" s="41"/>
      <c r="D33" s="4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"/>
      <c r="S33" s="6"/>
      <c r="T33" s="6"/>
      <c r="U33" s="6"/>
      <c r="V33" s="6"/>
      <c r="W33" s="2"/>
      <c r="X33" s="2"/>
    </row>
    <row r="34" spans="1:24" x14ac:dyDescent="0.25">
      <c r="A34" s="38"/>
      <c r="B34" s="43"/>
      <c r="C34" s="41"/>
      <c r="D34" s="4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"/>
      <c r="S34" s="6"/>
      <c r="T34" s="6"/>
      <c r="U34" s="6"/>
      <c r="V34" s="6"/>
      <c r="W34" s="2"/>
      <c r="X34" s="2"/>
    </row>
    <row r="35" spans="1:24" x14ac:dyDescent="0.25">
      <c r="A35" s="38"/>
      <c r="B35" s="43"/>
      <c r="C35" s="41"/>
      <c r="D35" s="4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"/>
      <c r="S35" s="6"/>
      <c r="T35" s="6"/>
      <c r="U35" s="6"/>
      <c r="V35" s="6"/>
      <c r="W35" s="2"/>
      <c r="X35" s="2"/>
    </row>
    <row r="36" spans="1:24" x14ac:dyDescent="0.25">
      <c r="A36" s="38"/>
      <c r="B36" s="43"/>
      <c r="C36" s="41"/>
      <c r="D36" s="4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"/>
      <c r="S36" s="6"/>
      <c r="T36" s="6"/>
      <c r="U36" s="6"/>
      <c r="V36" s="6"/>
      <c r="W36" s="2"/>
      <c r="X36" s="2"/>
    </row>
    <row r="37" spans="1:24" x14ac:dyDescent="0.25">
      <c r="A37" s="38"/>
      <c r="B37" s="43"/>
      <c r="C37" s="41"/>
      <c r="D37" s="4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"/>
      <c r="S37" s="6"/>
      <c r="T37" s="6"/>
      <c r="U37" s="6"/>
      <c r="V37" s="6"/>
    </row>
    <row r="38" spans="1:24" x14ac:dyDescent="0.25">
      <c r="A38" s="38"/>
      <c r="B38" s="43"/>
      <c r="C38" s="41"/>
      <c r="D38" s="44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"/>
      <c r="S38" s="6"/>
      <c r="T38" s="6"/>
      <c r="U38" s="6"/>
      <c r="V38" s="6"/>
    </row>
    <row r="39" spans="1:24" x14ac:dyDescent="0.25">
      <c r="A39" s="38"/>
      <c r="B39" s="43"/>
      <c r="C39" s="41"/>
      <c r="D39" s="44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2"/>
      <c r="S39" s="6"/>
      <c r="T39" s="6"/>
      <c r="U39" s="6"/>
      <c r="V39" s="6"/>
    </row>
    <row r="40" spans="1:24" x14ac:dyDescent="0.25">
      <c r="A40" s="38"/>
      <c r="B40" s="43"/>
      <c r="C40" s="41"/>
      <c r="D40" s="4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2"/>
      <c r="S40" s="6"/>
      <c r="T40" s="6"/>
      <c r="U40" s="6"/>
      <c r="V40" s="6"/>
    </row>
    <row r="41" spans="1:24" x14ac:dyDescent="0.25">
      <c r="A41" s="38"/>
      <c r="B41" s="43"/>
      <c r="C41" s="41"/>
      <c r="D41" s="4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"/>
      <c r="S41" s="6"/>
      <c r="T41" s="6"/>
      <c r="U41" s="6"/>
      <c r="V41" s="6"/>
    </row>
    <row r="42" spans="1:24" x14ac:dyDescent="0.25">
      <c r="A42" s="38"/>
      <c r="B42" s="43"/>
      <c r="C42" s="41"/>
      <c r="D42" s="4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"/>
      <c r="S42" s="6"/>
      <c r="T42" s="6"/>
      <c r="U42" s="6"/>
      <c r="V42" s="6"/>
    </row>
    <row r="43" spans="1:24" x14ac:dyDescent="0.25">
      <c r="A43" s="38"/>
      <c r="B43" s="43"/>
      <c r="C43" s="41"/>
      <c r="D43" s="4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"/>
      <c r="S43" s="6"/>
      <c r="T43" s="6"/>
      <c r="U43" s="6"/>
      <c r="V43" s="6"/>
    </row>
    <row r="44" spans="1:24" x14ac:dyDescent="0.25">
      <c r="A44" s="38"/>
      <c r="B44" s="43"/>
      <c r="C44" s="41"/>
      <c r="D44" s="4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"/>
      <c r="S44" s="6"/>
      <c r="T44" s="6"/>
      <c r="U44" s="6"/>
      <c r="V44" s="6"/>
    </row>
    <row r="45" spans="1:24" x14ac:dyDescent="0.25">
      <c r="A45" s="38"/>
      <c r="B45" s="43"/>
      <c r="C45" s="41"/>
      <c r="D45" s="4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"/>
      <c r="S45" s="6"/>
      <c r="T45" s="6"/>
      <c r="U45" s="6"/>
      <c r="V45" s="6"/>
    </row>
    <row r="46" spans="1:24" x14ac:dyDescent="0.25">
      <c r="A46" s="38"/>
      <c r="B46" s="43"/>
      <c r="C46" s="41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"/>
      <c r="S46" s="6"/>
      <c r="T46" s="6"/>
      <c r="U46" s="6"/>
      <c r="V46" s="6"/>
    </row>
    <row r="47" spans="1:24" x14ac:dyDescent="0.25">
      <c r="A47" s="38"/>
      <c r="B47" s="43"/>
      <c r="C47" s="41"/>
      <c r="D47" s="4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"/>
      <c r="S47" s="6"/>
      <c r="T47" s="6"/>
      <c r="U47" s="6"/>
      <c r="V47" s="6"/>
    </row>
    <row r="48" spans="1:24" x14ac:dyDescent="0.25">
      <c r="A48" s="38"/>
      <c r="B48" s="43"/>
      <c r="C48" s="41"/>
      <c r="D48" s="4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"/>
      <c r="S48" s="6"/>
      <c r="T48" s="6"/>
      <c r="U48" s="6"/>
      <c r="V48" s="6"/>
    </row>
    <row r="49" spans="1:22" x14ac:dyDescent="0.25">
      <c r="A49" s="38"/>
      <c r="B49" s="43"/>
      <c r="C49" s="41"/>
      <c r="D49" s="4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"/>
      <c r="S49" s="6"/>
      <c r="T49" s="6"/>
      <c r="U49" s="6"/>
      <c r="V49" s="6"/>
    </row>
    <row r="50" spans="1:22" x14ac:dyDescent="0.25">
      <c r="A50" s="38"/>
      <c r="B50" s="43"/>
      <c r="C50" s="41"/>
      <c r="D50" s="4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"/>
      <c r="S50" s="6"/>
      <c r="T50" s="6"/>
      <c r="U50" s="6"/>
      <c r="V50" s="6"/>
    </row>
    <row r="51" spans="1:22" x14ac:dyDescent="0.25">
      <c r="A51" s="38"/>
      <c r="B51" s="43"/>
      <c r="C51" s="41"/>
      <c r="D51" s="4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"/>
      <c r="S51" s="6"/>
      <c r="T51" s="6"/>
      <c r="U51" s="6"/>
      <c r="V51" s="6"/>
    </row>
    <row r="52" spans="1:22" x14ac:dyDescent="0.25">
      <c r="A52" s="38"/>
      <c r="B52" s="43"/>
      <c r="C52" s="41"/>
      <c r="D52" s="4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"/>
      <c r="S52" s="6"/>
      <c r="T52" s="6"/>
      <c r="U52" s="6"/>
      <c r="V52" s="6"/>
    </row>
    <row r="53" spans="1:22" x14ac:dyDescent="0.25">
      <c r="A53" s="38"/>
      <c r="B53" s="43"/>
      <c r="C53" s="41"/>
      <c r="D53" s="44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"/>
      <c r="S53" s="6"/>
      <c r="T53" s="6"/>
      <c r="U53" s="6"/>
      <c r="V53" s="6"/>
    </row>
    <row r="54" spans="1:22" x14ac:dyDescent="0.25">
      <c r="A54" s="38"/>
      <c r="B54" s="43"/>
      <c r="C54" s="41"/>
      <c r="D54" s="44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2"/>
      <c r="S54" s="6"/>
      <c r="T54" s="6"/>
      <c r="U54" s="6"/>
      <c r="V54" s="6"/>
    </row>
    <row r="55" spans="1:22" x14ac:dyDescent="0.25">
      <c r="A55" s="38"/>
      <c r="B55" s="43"/>
      <c r="C55" s="41"/>
      <c r="D55" s="44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2"/>
      <c r="S55" s="6"/>
      <c r="T55" s="6"/>
      <c r="U55" s="6"/>
      <c r="V55" s="6"/>
    </row>
    <row r="56" spans="1:22" x14ac:dyDescent="0.25">
      <c r="A56" s="38"/>
      <c r="B56" s="43"/>
      <c r="C56" s="41"/>
      <c r="D56" s="4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2"/>
      <c r="S56" s="6"/>
      <c r="T56" s="6"/>
      <c r="U56" s="6"/>
      <c r="V56" s="6"/>
    </row>
    <row r="57" spans="1:22" x14ac:dyDescent="0.25">
      <c r="A57" s="38"/>
      <c r="B57" s="43"/>
      <c r="C57" s="41"/>
      <c r="D57" s="4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"/>
      <c r="S57" s="6"/>
      <c r="T57" s="6"/>
      <c r="U57" s="6"/>
      <c r="V57" s="6"/>
    </row>
    <row r="58" spans="1:22" x14ac:dyDescent="0.25">
      <c r="A58" s="38"/>
      <c r="B58" s="43"/>
      <c r="C58" s="41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"/>
      <c r="S58" s="6"/>
      <c r="T58" s="6"/>
      <c r="U58" s="6"/>
      <c r="V58" s="6"/>
    </row>
    <row r="59" spans="1:22" x14ac:dyDescent="0.25">
      <c r="A59" s="38"/>
      <c r="B59" s="43"/>
      <c r="C59" s="41"/>
      <c r="D59" s="4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"/>
      <c r="S59" s="6"/>
      <c r="T59" s="6"/>
      <c r="U59" s="6"/>
      <c r="V59" s="6"/>
    </row>
    <row r="60" spans="1:22" x14ac:dyDescent="0.25">
      <c r="A60" s="38"/>
      <c r="B60" s="43"/>
      <c r="C60" s="41"/>
      <c r="D60" s="4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2"/>
      <c r="S60" s="6"/>
      <c r="T60" s="6"/>
      <c r="U60" s="6"/>
      <c r="V60" s="6"/>
    </row>
    <row r="61" spans="1:22" x14ac:dyDescent="0.25">
      <c r="A61" s="38"/>
      <c r="B61" s="43"/>
      <c r="C61" s="41"/>
      <c r="D61" s="4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2"/>
      <c r="S61" s="6"/>
      <c r="T61" s="6"/>
      <c r="U61" s="6"/>
      <c r="V61" s="6"/>
    </row>
    <row r="62" spans="1:22" x14ac:dyDescent="0.25">
      <c r="A62" s="38"/>
      <c r="B62" s="43"/>
      <c r="C62" s="41"/>
      <c r="D62" s="44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"/>
      <c r="S62" s="6"/>
      <c r="T62" s="6"/>
      <c r="U62" s="6"/>
      <c r="V62" s="6"/>
    </row>
    <row r="63" spans="1:22" x14ac:dyDescent="0.25">
      <c r="A63" s="38"/>
      <c r="B63" s="43"/>
      <c r="C63" s="41"/>
      <c r="D63" s="44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"/>
      <c r="S63" s="6"/>
      <c r="T63" s="6"/>
      <c r="U63" s="6"/>
      <c r="V63" s="6"/>
    </row>
    <row r="64" spans="1:22" x14ac:dyDescent="0.25">
      <c r="A64" s="38"/>
      <c r="B64" s="43"/>
      <c r="C64" s="41"/>
      <c r="D64" s="44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2"/>
      <c r="S64" s="6"/>
      <c r="T64" s="6"/>
      <c r="U64" s="6"/>
      <c r="V64" s="6"/>
    </row>
    <row r="65" spans="1:22" x14ac:dyDescent="0.25">
      <c r="A65" s="38"/>
      <c r="B65" s="43"/>
      <c r="C65" s="41"/>
      <c r="D65" s="44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"/>
      <c r="S65" s="6"/>
      <c r="T65" s="6"/>
      <c r="U65" s="6"/>
      <c r="V65" s="6"/>
    </row>
    <row r="66" spans="1:22" x14ac:dyDescent="0.25">
      <c r="A66" s="38"/>
      <c r="B66" s="43"/>
      <c r="C66" s="41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2"/>
      <c r="S66" s="6"/>
      <c r="T66" s="6"/>
      <c r="U66" s="6"/>
      <c r="V66" s="6"/>
    </row>
    <row r="67" spans="1:22" x14ac:dyDescent="0.25">
      <c r="A67" s="38"/>
      <c r="B67" s="43"/>
      <c r="C67" s="41"/>
      <c r="D67" s="44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"/>
      <c r="S67" s="6"/>
      <c r="T67" s="6"/>
      <c r="U67" s="6"/>
      <c r="V67" s="6"/>
    </row>
    <row r="68" spans="1:22" x14ac:dyDescent="0.25">
      <c r="A68" s="38"/>
      <c r="B68" s="43"/>
      <c r="C68" s="41"/>
      <c r="D68" s="4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2"/>
      <c r="S68" s="6"/>
      <c r="T68" s="6"/>
      <c r="U68" s="6"/>
      <c r="V68" s="6"/>
    </row>
    <row r="69" spans="1:22" x14ac:dyDescent="0.25">
      <c r="A69" s="38"/>
      <c r="B69" s="43"/>
      <c r="C69" s="41"/>
      <c r="D69" s="4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"/>
      <c r="S69" s="6"/>
      <c r="T69" s="6"/>
      <c r="U69" s="6"/>
      <c r="V69" s="6"/>
    </row>
    <row r="70" spans="1:22" x14ac:dyDescent="0.25">
      <c r="A70" s="38"/>
      <c r="B70" s="43"/>
      <c r="C70" s="41"/>
      <c r="D70" s="4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2"/>
      <c r="S70" s="6"/>
      <c r="T70" s="6"/>
      <c r="U70" s="6"/>
      <c r="V70" s="6"/>
    </row>
    <row r="71" spans="1:22" x14ac:dyDescent="0.25">
      <c r="A71" s="38"/>
      <c r="B71" s="43"/>
      <c r="C71" s="41"/>
      <c r="D71" s="4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"/>
      <c r="S71" s="6"/>
      <c r="T71" s="6"/>
      <c r="U71" s="6"/>
      <c r="V71" s="6"/>
    </row>
    <row r="72" spans="1:22" x14ac:dyDescent="0.25">
      <c r="A72" s="38"/>
      <c r="B72" s="43"/>
      <c r="C72" s="41"/>
      <c r="D72" s="4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"/>
      <c r="S72" s="6"/>
      <c r="T72" s="6"/>
      <c r="U72" s="6"/>
      <c r="V72" s="6"/>
    </row>
    <row r="73" spans="1:22" x14ac:dyDescent="0.25">
      <c r="A73" s="38"/>
      <c r="B73" s="43"/>
      <c r="C73" s="41"/>
      <c r="D73" s="4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2"/>
      <c r="S73" s="6"/>
      <c r="T73" s="6"/>
      <c r="U73" s="6"/>
      <c r="V73" s="6"/>
    </row>
    <row r="74" spans="1:22" x14ac:dyDescent="0.25">
      <c r="A74" s="38"/>
      <c r="B74" s="43"/>
      <c r="C74" s="41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2"/>
      <c r="S74" s="6"/>
      <c r="T74" s="6"/>
      <c r="U74" s="6"/>
      <c r="V74" s="6"/>
    </row>
    <row r="75" spans="1:22" x14ac:dyDescent="0.25">
      <c r="A75" s="38"/>
      <c r="B75" s="43"/>
      <c r="C75" s="41"/>
      <c r="D75" s="4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2"/>
      <c r="S75" s="6"/>
      <c r="T75" s="6"/>
      <c r="U75" s="6"/>
      <c r="V75" s="6"/>
    </row>
    <row r="76" spans="1:22" x14ac:dyDescent="0.25">
      <c r="A76" s="38"/>
      <c r="B76" s="43"/>
      <c r="C76" s="41"/>
      <c r="D76" s="4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2"/>
      <c r="S76" s="6"/>
      <c r="T76" s="6"/>
      <c r="U76" s="6"/>
      <c r="V76" s="6"/>
    </row>
    <row r="77" spans="1:22" x14ac:dyDescent="0.25">
      <c r="A77" s="38"/>
      <c r="B77" s="43"/>
      <c r="C77" s="41"/>
      <c r="D77" s="4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2"/>
      <c r="S77" s="6"/>
      <c r="T77" s="6"/>
      <c r="U77" s="6"/>
      <c r="V77" s="6"/>
    </row>
    <row r="78" spans="1:22" x14ac:dyDescent="0.25">
      <c r="A78" s="38"/>
      <c r="B78" s="43"/>
      <c r="C78" s="41"/>
      <c r="D78" s="4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2"/>
      <c r="S78" s="6"/>
      <c r="T78" s="6"/>
      <c r="U78" s="6"/>
      <c r="V78" s="6"/>
    </row>
    <row r="79" spans="1:22" x14ac:dyDescent="0.25">
      <c r="A79" s="38"/>
      <c r="B79" s="43"/>
      <c r="C79" s="41"/>
      <c r="D79" s="44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2"/>
      <c r="S79" s="6"/>
      <c r="T79" s="6"/>
      <c r="U79" s="6"/>
      <c r="V79" s="6"/>
    </row>
    <row r="80" spans="1:22" x14ac:dyDescent="0.25">
      <c r="A80" s="38"/>
      <c r="B80" s="43"/>
      <c r="C80" s="41"/>
      <c r="D80" s="44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2"/>
      <c r="S80" s="6"/>
      <c r="T80" s="6"/>
      <c r="U80" s="6"/>
      <c r="V80" s="6"/>
    </row>
    <row r="81" spans="1:22" x14ac:dyDescent="0.25">
      <c r="A81" s="38"/>
      <c r="B81" s="43"/>
      <c r="C81" s="41"/>
      <c r="D81" s="44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2"/>
      <c r="S81" s="6"/>
      <c r="T81" s="6"/>
      <c r="U81" s="6"/>
      <c r="V81" s="6"/>
    </row>
    <row r="82" spans="1:22" x14ac:dyDescent="0.25">
      <c r="A82" s="38"/>
      <c r="B82" s="43"/>
      <c r="C82" s="41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2"/>
      <c r="S82" s="6"/>
      <c r="T82" s="6"/>
      <c r="U82" s="6"/>
      <c r="V82" s="6"/>
    </row>
    <row r="83" spans="1:22" x14ac:dyDescent="0.25">
      <c r="A83" s="38"/>
      <c r="B83" s="43"/>
      <c r="C83" s="41"/>
      <c r="D83" s="4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2"/>
      <c r="S83" s="6"/>
      <c r="T83" s="6"/>
      <c r="U83" s="6"/>
      <c r="V83" s="6"/>
    </row>
    <row r="84" spans="1:22" x14ac:dyDescent="0.25">
      <c r="A84" s="38"/>
      <c r="B84" s="43"/>
      <c r="C84" s="41"/>
      <c r="D84" s="4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2"/>
      <c r="S84" s="6"/>
      <c r="T84" s="6"/>
      <c r="U84" s="6"/>
      <c r="V84" s="6"/>
    </row>
    <row r="85" spans="1:22" x14ac:dyDescent="0.25">
      <c r="A85" s="38"/>
      <c r="B85" s="43"/>
      <c r="C85" s="41"/>
      <c r="D85" s="4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2"/>
      <c r="S85" s="6"/>
      <c r="T85" s="6"/>
      <c r="U85" s="6"/>
      <c r="V85" s="6"/>
    </row>
    <row r="86" spans="1:22" x14ac:dyDescent="0.25">
      <c r="A86" s="38"/>
      <c r="B86" s="43"/>
      <c r="C86" s="41"/>
      <c r="D86" s="4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2"/>
      <c r="S86" s="6"/>
      <c r="T86" s="6"/>
      <c r="U86" s="6"/>
      <c r="V86" s="6"/>
    </row>
    <row r="87" spans="1:22" x14ac:dyDescent="0.25">
      <c r="A87" s="38"/>
      <c r="B87" s="43"/>
      <c r="C87" s="41"/>
      <c r="D87" s="4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2"/>
      <c r="S87" s="6"/>
      <c r="T87" s="6"/>
      <c r="U87" s="6"/>
      <c r="V87" s="6"/>
    </row>
    <row r="88" spans="1:22" x14ac:dyDescent="0.25">
      <c r="A88" s="38"/>
      <c r="B88" s="43"/>
      <c r="C88" s="41"/>
      <c r="D88" s="4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2"/>
      <c r="S88" s="6"/>
      <c r="T88" s="6"/>
      <c r="U88" s="6"/>
      <c r="V88" s="6"/>
    </row>
    <row r="89" spans="1:22" x14ac:dyDescent="0.25">
      <c r="A89" s="38"/>
      <c r="B89" s="43"/>
      <c r="C89" s="41"/>
      <c r="D89" s="4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2"/>
      <c r="S89" s="6"/>
      <c r="T89" s="6"/>
      <c r="U89" s="6"/>
      <c r="V89" s="6"/>
    </row>
    <row r="90" spans="1:22" x14ac:dyDescent="0.25">
      <c r="A90" s="38"/>
      <c r="B90" s="43"/>
      <c r="C90" s="41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2"/>
      <c r="S90" s="6"/>
      <c r="T90" s="6"/>
      <c r="U90" s="6"/>
      <c r="V90" s="6"/>
    </row>
    <row r="91" spans="1:22" x14ac:dyDescent="0.25">
      <c r="A91" s="38"/>
      <c r="B91" s="43"/>
      <c r="C91" s="41"/>
      <c r="D91" s="4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2"/>
      <c r="S91" s="6"/>
      <c r="T91" s="6"/>
      <c r="U91" s="6"/>
      <c r="V91" s="6"/>
    </row>
    <row r="92" spans="1:22" x14ac:dyDescent="0.25">
      <c r="A92" s="38"/>
      <c r="B92" s="43"/>
      <c r="C92" s="41"/>
      <c r="D92" s="4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2"/>
      <c r="S92" s="6"/>
      <c r="T92" s="6"/>
      <c r="U92" s="6"/>
      <c r="V92" s="6"/>
    </row>
    <row r="93" spans="1:22" x14ac:dyDescent="0.25">
      <c r="A93" s="38"/>
      <c r="B93" s="43"/>
      <c r="C93" s="41"/>
      <c r="D93" s="4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2"/>
      <c r="S93" s="6"/>
      <c r="T93" s="6"/>
      <c r="U93" s="6"/>
      <c r="V93" s="6"/>
    </row>
    <row r="94" spans="1:22" x14ac:dyDescent="0.25">
      <c r="A94" s="38"/>
      <c r="B94" s="43"/>
      <c r="C94" s="41"/>
      <c r="D94" s="44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2"/>
      <c r="S94" s="6"/>
      <c r="T94" s="6"/>
      <c r="U94" s="6"/>
      <c r="V94" s="6"/>
    </row>
    <row r="95" spans="1:22" x14ac:dyDescent="0.25">
      <c r="A95" s="38"/>
      <c r="B95" s="43"/>
      <c r="C95" s="41"/>
      <c r="D95" s="44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2"/>
      <c r="S95" s="6"/>
      <c r="T95" s="6"/>
      <c r="U95" s="6"/>
      <c r="V95" s="6"/>
    </row>
    <row r="96" spans="1:22" x14ac:dyDescent="0.25">
      <c r="A96" s="38"/>
      <c r="B96" s="43"/>
      <c r="C96" s="41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2"/>
      <c r="S96" s="6"/>
      <c r="T96" s="6"/>
      <c r="U96" s="6"/>
      <c r="V96" s="6"/>
    </row>
    <row r="97" spans="1:22" x14ac:dyDescent="0.25">
      <c r="A97" s="38"/>
      <c r="B97" s="43"/>
      <c r="C97" s="41"/>
      <c r="D97" s="44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2"/>
      <c r="S97" s="6"/>
      <c r="T97" s="6"/>
      <c r="U97" s="6"/>
      <c r="V97" s="6"/>
    </row>
    <row r="98" spans="1:22" x14ac:dyDescent="0.25">
      <c r="A98" s="38"/>
      <c r="B98" s="43"/>
      <c r="C98" s="41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"/>
      <c r="S98" s="6"/>
      <c r="T98" s="6"/>
      <c r="U98" s="6"/>
      <c r="V98" s="6"/>
    </row>
    <row r="99" spans="1:22" x14ac:dyDescent="0.25">
      <c r="A99" s="38"/>
      <c r="B99" s="43"/>
      <c r="C99" s="41"/>
      <c r="D99" s="44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"/>
      <c r="S99" s="6"/>
      <c r="T99" s="6"/>
      <c r="U99" s="6"/>
      <c r="V99" s="6"/>
    </row>
    <row r="100" spans="1:22" x14ac:dyDescent="0.25">
      <c r="A100" s="38"/>
      <c r="B100" s="43"/>
      <c r="C100" s="41"/>
      <c r="D100" s="44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2"/>
      <c r="S100" s="6"/>
      <c r="T100" s="6"/>
      <c r="U100" s="6"/>
      <c r="V100" s="6"/>
    </row>
    <row r="101" spans="1:22" x14ac:dyDescent="0.25">
      <c r="A101" s="38"/>
      <c r="B101" s="43"/>
      <c r="C101" s="41"/>
      <c r="D101" s="44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2"/>
      <c r="S101" s="6"/>
      <c r="T101" s="6"/>
      <c r="U101" s="6"/>
      <c r="V101" s="6"/>
    </row>
    <row r="102" spans="1:22" x14ac:dyDescent="0.25">
      <c r="A102" s="38"/>
      <c r="B102" s="43"/>
      <c r="C102" s="41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"/>
      <c r="S102" s="6"/>
      <c r="T102" s="6"/>
      <c r="U102" s="6"/>
      <c r="V102" s="6"/>
    </row>
    <row r="103" spans="1:22" x14ac:dyDescent="0.25">
      <c r="A103" s="38"/>
      <c r="B103" s="43"/>
      <c r="C103" s="41"/>
      <c r="D103" s="44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"/>
      <c r="S103" s="6"/>
      <c r="T103" s="6"/>
      <c r="U103" s="6"/>
      <c r="V103" s="6"/>
    </row>
    <row r="104" spans="1:22" x14ac:dyDescent="0.25">
      <c r="A104" s="38"/>
      <c r="B104" s="43"/>
      <c r="C104" s="41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2"/>
      <c r="S104" s="6"/>
      <c r="T104" s="6"/>
      <c r="U104" s="6"/>
      <c r="V104" s="6"/>
    </row>
    <row r="105" spans="1:22" x14ac:dyDescent="0.25">
      <c r="A105" s="38"/>
      <c r="B105" s="43"/>
      <c r="C105" s="41"/>
      <c r="D105" s="44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"/>
      <c r="S105" s="6"/>
      <c r="T105" s="6"/>
      <c r="U105" s="6"/>
      <c r="V105" s="6"/>
    </row>
    <row r="106" spans="1:22" x14ac:dyDescent="0.25">
      <c r="A106" s="38"/>
      <c r="B106" s="43"/>
      <c r="C106" s="41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"/>
      <c r="S106" s="6"/>
      <c r="T106" s="6"/>
      <c r="U106" s="6"/>
      <c r="V106" s="6"/>
    </row>
    <row r="107" spans="1:22" x14ac:dyDescent="0.25">
      <c r="A107" s="38"/>
      <c r="B107" s="43"/>
      <c r="C107" s="41"/>
      <c r="D107" s="44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2"/>
      <c r="S107" s="6"/>
      <c r="T107" s="6"/>
      <c r="U107" s="6"/>
      <c r="V107" s="6"/>
    </row>
    <row r="108" spans="1:22" x14ac:dyDescent="0.25">
      <c r="A108" s="38"/>
      <c r="B108" s="43"/>
      <c r="C108" s="41"/>
      <c r="D108" s="44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2"/>
      <c r="S108" s="6"/>
      <c r="T108" s="6"/>
      <c r="U108" s="6"/>
      <c r="V108" s="6"/>
    </row>
    <row r="109" spans="1:22" x14ac:dyDescent="0.25">
      <c r="A109" s="38"/>
      <c r="B109" s="43"/>
      <c r="C109" s="41"/>
      <c r="D109" s="44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"/>
      <c r="S109" s="6"/>
      <c r="T109" s="6"/>
      <c r="U109" s="6"/>
      <c r="V109" s="6"/>
    </row>
    <row r="110" spans="1:22" x14ac:dyDescent="0.25">
      <c r="A110" s="38"/>
      <c r="B110" s="43"/>
      <c r="C110" s="41"/>
      <c r="D110" s="44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2"/>
      <c r="S110" s="6"/>
      <c r="T110" s="6"/>
      <c r="U110" s="6"/>
      <c r="V110" s="6"/>
    </row>
    <row r="111" spans="1:22" x14ac:dyDescent="0.25">
      <c r="A111" s="38"/>
      <c r="B111" s="43"/>
      <c r="C111" s="41"/>
      <c r="D111" s="44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2"/>
      <c r="S111" s="6"/>
      <c r="T111" s="6"/>
      <c r="U111" s="6"/>
      <c r="V111" s="6"/>
    </row>
    <row r="112" spans="1:22" x14ac:dyDescent="0.25">
      <c r="A112" s="38"/>
      <c r="B112" s="43"/>
      <c r="C112" s="41"/>
      <c r="D112" s="44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2"/>
      <c r="S112" s="6"/>
      <c r="T112" s="6"/>
      <c r="U112" s="6"/>
      <c r="V112" s="6"/>
    </row>
    <row r="113" spans="1:22" x14ac:dyDescent="0.25">
      <c r="A113" s="38"/>
      <c r="B113" s="43"/>
      <c r="D113" s="44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2"/>
      <c r="S113" s="6"/>
      <c r="T113" s="6"/>
      <c r="U113" s="6"/>
      <c r="V113" s="6"/>
    </row>
    <row r="114" spans="1:22" x14ac:dyDescent="0.25">
      <c r="A114" s="38"/>
      <c r="B114" s="43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2"/>
      <c r="S114" s="6"/>
      <c r="T114" s="6"/>
      <c r="U114" s="6"/>
      <c r="V114" s="6"/>
    </row>
    <row r="115" spans="1:22" x14ac:dyDescent="0.25">
      <c r="A115" s="38"/>
      <c r="B115" s="43"/>
      <c r="D115" s="44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2"/>
      <c r="S115" s="6"/>
      <c r="T115" s="6"/>
      <c r="U115" s="6"/>
      <c r="V115" s="6"/>
    </row>
    <row r="116" spans="1:22" x14ac:dyDescent="0.25">
      <c r="A116" s="38"/>
      <c r="B116" s="43"/>
      <c r="D116" s="44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2"/>
      <c r="S116" s="6"/>
      <c r="T116" s="6"/>
      <c r="U116" s="6"/>
      <c r="V116" s="6"/>
    </row>
    <row r="117" spans="1:22" x14ac:dyDescent="0.25">
      <c r="A117" s="38"/>
      <c r="B117" s="43"/>
      <c r="D117" s="44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2"/>
      <c r="S117" s="6"/>
      <c r="T117" s="6"/>
      <c r="U117" s="6"/>
      <c r="V117" s="6"/>
    </row>
    <row r="118" spans="1:22" x14ac:dyDescent="0.25">
      <c r="A118" s="38"/>
      <c r="B118" s="43"/>
      <c r="D118" s="44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2"/>
      <c r="S118" s="6"/>
      <c r="T118" s="6"/>
      <c r="U118" s="6"/>
      <c r="V118" s="6"/>
    </row>
    <row r="119" spans="1:22" x14ac:dyDescent="0.25">
      <c r="A119" s="38"/>
      <c r="B119" s="43"/>
      <c r="D119" s="4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2"/>
      <c r="S119" s="6"/>
      <c r="T119" s="6"/>
      <c r="U119" s="6"/>
      <c r="V119" s="6"/>
    </row>
    <row r="120" spans="1:22" x14ac:dyDescent="0.25">
      <c r="A120" s="38"/>
      <c r="B120" s="43"/>
      <c r="D120" s="44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2"/>
      <c r="S120" s="6"/>
      <c r="T120" s="6"/>
      <c r="U120" s="6"/>
      <c r="V120" s="6"/>
    </row>
    <row r="121" spans="1:22" x14ac:dyDescent="0.25">
      <c r="A121" s="38"/>
      <c r="B121" s="43"/>
      <c r="D121" s="4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2"/>
      <c r="S121" s="6"/>
      <c r="T121" s="6"/>
      <c r="U121" s="6"/>
      <c r="V121" s="6"/>
    </row>
    <row r="122" spans="1:22" x14ac:dyDescent="0.25">
      <c r="A122" s="38"/>
      <c r="B122" s="43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2"/>
      <c r="S122" s="6"/>
      <c r="T122" s="6"/>
      <c r="U122" s="6"/>
      <c r="V122" s="6"/>
    </row>
    <row r="123" spans="1:22" x14ac:dyDescent="0.25">
      <c r="A123" s="38"/>
      <c r="B123" s="43"/>
      <c r="D123" s="44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2"/>
      <c r="S123" s="6"/>
      <c r="T123" s="6"/>
      <c r="U123" s="6"/>
      <c r="V123" s="6"/>
    </row>
    <row r="124" spans="1:22" x14ac:dyDescent="0.25">
      <c r="A124" s="38"/>
      <c r="B124" s="43"/>
      <c r="D124" s="44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2"/>
      <c r="S124" s="6"/>
      <c r="T124" s="6"/>
      <c r="U124" s="6"/>
      <c r="V124" s="6"/>
    </row>
    <row r="125" spans="1:22" x14ac:dyDescent="0.25">
      <c r="A125" s="38"/>
      <c r="B125" s="43"/>
      <c r="D125" s="44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2"/>
      <c r="S125" s="6"/>
      <c r="T125" s="6"/>
      <c r="U125" s="6"/>
      <c r="V125" s="6"/>
    </row>
    <row r="126" spans="1:22" x14ac:dyDescent="0.25">
      <c r="A126" s="38"/>
      <c r="B126" s="43"/>
      <c r="D126" s="44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2"/>
      <c r="S126" s="6"/>
      <c r="T126" s="6"/>
      <c r="U126" s="6"/>
      <c r="V126" s="6"/>
    </row>
    <row r="127" spans="1:22" x14ac:dyDescent="0.25">
      <c r="A127" s="38"/>
      <c r="B127" s="43"/>
      <c r="D127" s="44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2"/>
      <c r="S127" s="6"/>
      <c r="T127" s="6"/>
      <c r="U127" s="6"/>
      <c r="V127" s="6"/>
    </row>
    <row r="128" spans="1:22" x14ac:dyDescent="0.25">
      <c r="A128" s="38"/>
      <c r="B128" s="43"/>
      <c r="D128" s="44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2"/>
      <c r="S128" s="6"/>
      <c r="T128" s="6"/>
      <c r="U128" s="6"/>
      <c r="V128" s="6"/>
    </row>
    <row r="129" spans="1:22" x14ac:dyDescent="0.25">
      <c r="A129" s="38"/>
      <c r="B129" s="43"/>
      <c r="D129" s="4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2"/>
      <c r="S129" s="6"/>
      <c r="T129" s="6"/>
      <c r="U129" s="6"/>
      <c r="V129" s="6"/>
    </row>
    <row r="130" spans="1:22" x14ac:dyDescent="0.25">
      <c r="A130" s="38"/>
      <c r="B130" s="43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2"/>
      <c r="S130" s="6"/>
      <c r="T130" s="6"/>
      <c r="U130" s="6"/>
      <c r="V130" s="6"/>
    </row>
    <row r="131" spans="1:22" x14ac:dyDescent="0.25">
      <c r="A131" s="38"/>
      <c r="B131" s="43"/>
      <c r="D131" s="4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2"/>
      <c r="S131" s="6"/>
      <c r="T131" s="6"/>
      <c r="U131" s="6"/>
      <c r="V131" s="6"/>
    </row>
    <row r="132" spans="1:22" x14ac:dyDescent="0.25">
      <c r="A132" s="38"/>
      <c r="B132" s="43"/>
      <c r="D132" s="44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2"/>
      <c r="S132" s="6"/>
      <c r="T132" s="6"/>
      <c r="U132" s="6"/>
      <c r="V132" s="6"/>
    </row>
    <row r="133" spans="1:22" x14ac:dyDescent="0.25">
      <c r="A133" s="38"/>
      <c r="B133" s="43"/>
      <c r="D133" s="4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2"/>
      <c r="S133" s="6"/>
      <c r="T133" s="6"/>
      <c r="U133" s="6"/>
      <c r="V133" s="6"/>
    </row>
    <row r="134" spans="1:22" x14ac:dyDescent="0.25">
      <c r="A134" s="38"/>
      <c r="B134" s="43"/>
      <c r="D134" s="44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2"/>
      <c r="S134" s="6"/>
      <c r="T134" s="6"/>
      <c r="U134" s="6"/>
      <c r="V134" s="6"/>
    </row>
    <row r="135" spans="1:22" x14ac:dyDescent="0.25">
      <c r="A135" s="38"/>
      <c r="B135" s="43"/>
      <c r="D135" s="44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2"/>
      <c r="S135" s="6"/>
      <c r="T135" s="6"/>
      <c r="U135" s="6"/>
      <c r="V135" s="6"/>
    </row>
    <row r="136" spans="1:22" x14ac:dyDescent="0.25">
      <c r="A136" s="38"/>
      <c r="B136" s="43"/>
      <c r="D136" s="44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2"/>
      <c r="S136" s="6"/>
      <c r="T136" s="6"/>
      <c r="U136" s="6"/>
      <c r="V136" s="6"/>
    </row>
    <row r="137" spans="1:22" x14ac:dyDescent="0.25">
      <c r="A137" s="38"/>
      <c r="B137" s="43"/>
      <c r="D137" s="44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2"/>
      <c r="S137" s="6"/>
      <c r="T137" s="6"/>
      <c r="U137" s="6"/>
      <c r="V137" s="6"/>
    </row>
    <row r="138" spans="1:22" x14ac:dyDescent="0.25">
      <c r="A138" s="38"/>
      <c r="B138" s="43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2"/>
      <c r="S138" s="6"/>
      <c r="T138" s="6"/>
      <c r="U138" s="6"/>
      <c r="V138" s="6"/>
    </row>
    <row r="139" spans="1:22" x14ac:dyDescent="0.25">
      <c r="A139" s="38"/>
      <c r="B139" s="43"/>
      <c r="D139" s="44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2"/>
      <c r="S139" s="6"/>
      <c r="T139" s="6"/>
      <c r="U139" s="6"/>
      <c r="V139" s="6"/>
    </row>
    <row r="140" spans="1:22" x14ac:dyDescent="0.25">
      <c r="A140" s="38"/>
      <c r="B140" s="43"/>
      <c r="D140" s="44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2"/>
      <c r="S140" s="6"/>
      <c r="T140" s="6"/>
      <c r="U140" s="6"/>
      <c r="V140" s="6"/>
    </row>
    <row r="141" spans="1:22" x14ac:dyDescent="0.25">
      <c r="A141" s="38"/>
      <c r="B141" s="43"/>
      <c r="D141" s="44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2"/>
      <c r="S141" s="6"/>
      <c r="T141" s="6"/>
      <c r="U141" s="6"/>
      <c r="V141" s="6"/>
    </row>
    <row r="142" spans="1:22" x14ac:dyDescent="0.25">
      <c r="A142" s="38"/>
      <c r="B142" s="43"/>
      <c r="D142" s="44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2"/>
      <c r="S142" s="6"/>
      <c r="T142" s="6"/>
      <c r="U142" s="6"/>
      <c r="V142" s="6"/>
    </row>
    <row r="143" spans="1:22" x14ac:dyDescent="0.25">
      <c r="A143" s="38"/>
      <c r="B143" s="43"/>
      <c r="D143" s="44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2"/>
      <c r="S143" s="6"/>
      <c r="T143" s="6"/>
      <c r="U143" s="6"/>
      <c r="V143" s="6"/>
    </row>
    <row r="144" spans="1:22" x14ac:dyDescent="0.25">
      <c r="A144" s="38"/>
      <c r="B144" s="43"/>
      <c r="D144" s="44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2"/>
      <c r="S144" s="6"/>
      <c r="T144" s="6"/>
      <c r="U144" s="6"/>
      <c r="V144" s="6"/>
    </row>
    <row r="145" spans="1:22" x14ac:dyDescent="0.25">
      <c r="A145" s="38"/>
      <c r="B145" s="43"/>
      <c r="D145" s="44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2"/>
      <c r="S145" s="6"/>
      <c r="T145" s="6"/>
      <c r="U145" s="6"/>
      <c r="V145" s="6"/>
    </row>
    <row r="146" spans="1:22" x14ac:dyDescent="0.25">
      <c r="A146" s="38"/>
      <c r="B146" s="43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2"/>
      <c r="S146" s="6"/>
      <c r="T146" s="6"/>
      <c r="U146" s="6"/>
      <c r="V146" s="6"/>
    </row>
    <row r="147" spans="1:22" x14ac:dyDescent="0.25">
      <c r="A147" s="38"/>
      <c r="B147" s="43"/>
      <c r="D147" s="44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2"/>
      <c r="S147" s="6"/>
      <c r="T147" s="6"/>
      <c r="U147" s="6"/>
      <c r="V147" s="6"/>
    </row>
    <row r="148" spans="1:22" x14ac:dyDescent="0.25">
      <c r="A148" s="38"/>
      <c r="B148" s="43"/>
      <c r="D148" s="44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2"/>
      <c r="S148" s="6"/>
      <c r="T148" s="6"/>
      <c r="U148" s="6"/>
      <c r="V148" s="6"/>
    </row>
    <row r="149" spans="1:22" x14ac:dyDescent="0.25">
      <c r="A149" s="38"/>
      <c r="B149" s="43"/>
      <c r="D149" s="44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2"/>
      <c r="S149" s="6"/>
      <c r="T149" s="6"/>
      <c r="U149" s="6"/>
      <c r="V149" s="6"/>
    </row>
    <row r="150" spans="1:22" x14ac:dyDescent="0.25">
      <c r="A150" s="38"/>
      <c r="B150" s="43"/>
      <c r="D150" s="44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2"/>
      <c r="S150" s="6"/>
      <c r="T150" s="6"/>
      <c r="U150" s="6"/>
      <c r="V150" s="6"/>
    </row>
    <row r="151" spans="1:22" x14ac:dyDescent="0.25">
      <c r="A151" s="38"/>
      <c r="B151" s="43"/>
      <c r="D151" s="44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2"/>
      <c r="S151" s="6"/>
      <c r="T151" s="6"/>
      <c r="U151" s="6"/>
      <c r="V151" s="6"/>
    </row>
    <row r="152" spans="1:22" x14ac:dyDescent="0.25">
      <c r="A152" s="38"/>
      <c r="B152" s="43"/>
      <c r="D152" s="44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2"/>
      <c r="S152" s="6"/>
      <c r="T152" s="6"/>
      <c r="U152" s="6"/>
      <c r="V152" s="6"/>
    </row>
    <row r="153" spans="1:22" x14ac:dyDescent="0.25">
      <c r="A153" s="38"/>
      <c r="B153" s="43"/>
      <c r="D153" s="44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2"/>
      <c r="S153" s="6"/>
      <c r="T153" s="6"/>
      <c r="U153" s="6"/>
      <c r="V153" s="6"/>
    </row>
    <row r="154" spans="1:22" x14ac:dyDescent="0.25">
      <c r="A154" s="38"/>
      <c r="B154" s="43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2"/>
      <c r="S154" s="6"/>
      <c r="T154" s="6"/>
      <c r="U154" s="6"/>
      <c r="V154" s="6"/>
    </row>
    <row r="155" spans="1:22" x14ac:dyDescent="0.25">
      <c r="A155" s="38"/>
      <c r="B155" s="43"/>
      <c r="D155" s="44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2"/>
      <c r="S155" s="6"/>
      <c r="T155" s="6"/>
      <c r="U155" s="6"/>
      <c r="V155" s="6"/>
    </row>
    <row r="156" spans="1:22" x14ac:dyDescent="0.25">
      <c r="A156" s="38"/>
      <c r="B156" s="43"/>
      <c r="D156" s="44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2"/>
      <c r="S156" s="6"/>
      <c r="T156" s="6"/>
      <c r="U156" s="6"/>
      <c r="V156" s="6"/>
    </row>
    <row r="157" spans="1:22" x14ac:dyDescent="0.25">
      <c r="A157" s="38"/>
      <c r="B157" s="43"/>
      <c r="D157" s="44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2"/>
      <c r="S157" s="6"/>
      <c r="T157" s="6"/>
      <c r="U157" s="6"/>
      <c r="V157" s="6"/>
    </row>
    <row r="158" spans="1:22" x14ac:dyDescent="0.25">
      <c r="A158" s="38"/>
      <c r="B158" s="43"/>
      <c r="D158" s="44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2"/>
      <c r="S158" s="6"/>
      <c r="T158" s="6"/>
      <c r="U158" s="6"/>
      <c r="V158" s="6"/>
    </row>
    <row r="159" spans="1:22" x14ac:dyDescent="0.25">
      <c r="A159" s="38"/>
      <c r="B159" s="43"/>
      <c r="D159" s="44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2"/>
      <c r="S159" s="6"/>
      <c r="T159" s="6"/>
      <c r="U159" s="6"/>
      <c r="V159" s="6"/>
    </row>
    <row r="160" spans="1:22" x14ac:dyDescent="0.25">
      <c r="A160" s="38"/>
      <c r="B160" s="43"/>
      <c r="D160" s="44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 x14ac:dyDescent="0.25">
      <c r="A161" s="38"/>
      <c r="B161" s="43"/>
      <c r="D161" s="44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 x14ac:dyDescent="0.25">
      <c r="A162" s="38"/>
      <c r="B162" s="43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x14ac:dyDescent="0.25">
      <c r="A163" s="38"/>
      <c r="B163" s="43"/>
      <c r="D163" s="44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 x14ac:dyDescent="0.25">
      <c r="A164" s="38"/>
      <c r="B164" s="43"/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topLeftCell="A10" workbookViewId="0">
      <selection activeCell="O8" sqref="O8:Q20"/>
    </sheetView>
  </sheetViews>
  <sheetFormatPr defaultRowHeight="15" x14ac:dyDescent="0.25"/>
  <cols>
    <col min="1" max="1" width="4.85546875" style="7" customWidth="1"/>
    <col min="2" max="2" width="25" style="7" customWidth="1"/>
    <col min="3" max="3" width="50.5703125" style="4" customWidth="1"/>
    <col min="4" max="4" width="13.140625" style="7" customWidth="1"/>
    <col min="5" max="5" width="15.5703125" style="7" customWidth="1"/>
    <col min="6" max="6" width="9.140625" style="7" customWidth="1"/>
    <col min="7" max="9" width="11.140625" style="2" customWidth="1"/>
    <col min="10" max="10" width="14.28515625" style="7" customWidth="1"/>
    <col min="11" max="11" width="14.140625" style="7" customWidth="1"/>
    <col min="12" max="12" width="14.85546875" style="7" customWidth="1"/>
    <col min="13" max="13" width="13" style="7" customWidth="1"/>
    <col min="14" max="17" width="9.140625" style="7"/>
    <col min="18" max="18" width="13.42578125" style="7" customWidth="1"/>
    <col min="19" max="30" width="9.140625" style="7" customWidth="1"/>
    <col min="31" max="16384" width="9.140625" style="7"/>
  </cols>
  <sheetData>
    <row r="1" spans="1:30" x14ac:dyDescent="0.25">
      <c r="A1" s="2"/>
      <c r="B1" s="3"/>
      <c r="D1" s="5"/>
      <c r="E1" s="2"/>
      <c r="F1" s="2"/>
      <c r="J1" s="2"/>
      <c r="K1" s="2"/>
      <c r="L1" s="2"/>
      <c r="M1" s="2"/>
      <c r="N1" s="2"/>
      <c r="O1" s="2"/>
      <c r="P1" s="2"/>
      <c r="Q1" s="2"/>
      <c r="R1" s="2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</row>
    <row r="2" spans="1:30" ht="26.25" x14ac:dyDescent="0.4">
      <c r="A2" s="2"/>
      <c r="B2" s="3"/>
      <c r="D2" s="5"/>
      <c r="E2" s="2"/>
      <c r="F2" s="8"/>
      <c r="G2" s="8"/>
      <c r="H2" s="8"/>
      <c r="I2" s="8"/>
      <c r="J2" s="8"/>
      <c r="K2" s="8"/>
      <c r="L2" s="8"/>
      <c r="M2" s="8"/>
      <c r="N2" s="8"/>
      <c r="O2" s="50"/>
      <c r="P2" s="8"/>
      <c r="Q2" s="8"/>
      <c r="R2" s="8"/>
      <c r="S2" s="8"/>
      <c r="T2" s="8"/>
      <c r="U2" s="8"/>
      <c r="V2" s="8"/>
      <c r="W2" s="8"/>
      <c r="X2" s="8" t="s">
        <v>39</v>
      </c>
      <c r="Y2" s="8"/>
      <c r="Z2" s="8"/>
      <c r="AA2" s="8"/>
      <c r="AB2" s="8"/>
      <c r="AC2" s="8"/>
      <c r="AD2" s="8"/>
    </row>
    <row r="3" spans="1:30" x14ac:dyDescent="0.25">
      <c r="A3" s="2"/>
      <c r="B3" s="3"/>
      <c r="D3" s="5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2"/>
      <c r="B4" s="3"/>
      <c r="D4" s="5"/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</row>
    <row r="5" spans="1:30" x14ac:dyDescent="0.25">
      <c r="A5" s="2"/>
      <c r="B5" s="3"/>
      <c r="D5" s="5"/>
      <c r="E5" s="2"/>
      <c r="F5" s="2"/>
      <c r="J5" s="2"/>
      <c r="K5" s="2"/>
      <c r="L5" s="2"/>
      <c r="M5" s="2"/>
      <c r="N5" s="2"/>
      <c r="O5" s="2"/>
      <c r="P5" s="2"/>
      <c r="Q5" s="2"/>
      <c r="R5" s="2"/>
      <c r="S5" s="6"/>
      <c r="T5" s="6"/>
      <c r="U5" s="6"/>
      <c r="V5" s="6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10" t="s">
        <v>40</v>
      </c>
      <c r="B6" s="11"/>
      <c r="C6" s="11"/>
      <c r="D6" s="11"/>
      <c r="E6" s="11"/>
      <c r="F6" s="11"/>
      <c r="G6" s="12"/>
      <c r="H6" s="12"/>
      <c r="I6" s="12"/>
      <c r="J6" s="11"/>
      <c r="K6" s="11"/>
      <c r="L6" s="11"/>
      <c r="M6" s="11"/>
      <c r="N6" s="189" t="s">
        <v>12</v>
      </c>
      <c r="O6" s="190"/>
      <c r="P6" s="190"/>
      <c r="Q6" s="191"/>
      <c r="R6" s="192" t="s">
        <v>13</v>
      </c>
      <c r="S6" s="19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78.75" x14ac:dyDescent="0.25">
      <c r="A7" s="15" t="s">
        <v>0</v>
      </c>
      <c r="B7" s="1" t="s">
        <v>1</v>
      </c>
      <c r="C7" s="1" t="s">
        <v>9</v>
      </c>
      <c r="D7" s="1" t="s">
        <v>14</v>
      </c>
      <c r="E7" s="1" t="s">
        <v>15</v>
      </c>
      <c r="F7" s="1" t="s">
        <v>16</v>
      </c>
      <c r="G7" s="15" t="s">
        <v>46</v>
      </c>
      <c r="H7" s="15" t="s">
        <v>47</v>
      </c>
      <c r="I7" s="15" t="s">
        <v>48</v>
      </c>
      <c r="J7" s="1" t="s">
        <v>41</v>
      </c>
      <c r="K7" s="1" t="s">
        <v>42</v>
      </c>
      <c r="L7" s="1" t="s">
        <v>43</v>
      </c>
      <c r="M7" s="1" t="s">
        <v>45</v>
      </c>
      <c r="N7" s="1" t="s">
        <v>44</v>
      </c>
      <c r="O7" s="1">
        <v>2024</v>
      </c>
      <c r="P7" s="1">
        <v>2025</v>
      </c>
      <c r="Q7" s="1">
        <v>2026</v>
      </c>
      <c r="R7" s="1" t="s">
        <v>1</v>
      </c>
      <c r="S7" s="1" t="s">
        <v>19</v>
      </c>
      <c r="T7" s="1" t="s">
        <v>14</v>
      </c>
      <c r="U7" s="1" t="s">
        <v>15</v>
      </c>
      <c r="V7" s="1" t="s">
        <v>20</v>
      </c>
      <c r="W7" s="1" t="s">
        <v>21</v>
      </c>
      <c r="X7" s="1" t="s">
        <v>22</v>
      </c>
      <c r="Y7" s="1" t="s">
        <v>16</v>
      </c>
      <c r="Z7" s="1" t="s">
        <v>23</v>
      </c>
      <c r="AA7" s="15" t="s">
        <v>24</v>
      </c>
      <c r="AB7" s="16" t="s">
        <v>25</v>
      </c>
      <c r="AC7" s="1" t="s">
        <v>26</v>
      </c>
      <c r="AD7" s="15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7" t="s">
        <v>28</v>
      </c>
      <c r="E8" s="183" t="s">
        <v>29</v>
      </c>
      <c r="F8" s="19" t="s">
        <v>30</v>
      </c>
      <c r="G8" s="58">
        <v>21618</v>
      </c>
      <c r="H8" s="59">
        <v>22699</v>
      </c>
      <c r="I8" s="65">
        <v>23834</v>
      </c>
      <c r="J8" s="17">
        <f>K8+L8+M8</f>
        <v>0</v>
      </c>
      <c r="K8" s="17">
        <f>O8*G8</f>
        <v>0</v>
      </c>
      <c r="L8" s="17">
        <f>P8*H8</f>
        <v>0</v>
      </c>
      <c r="M8" s="17">
        <f>Q8*I8</f>
        <v>0</v>
      </c>
      <c r="N8" s="17">
        <f t="shared" ref="N8:N20" si="0">O8+P8+Q8</f>
        <v>0</v>
      </c>
      <c r="O8" s="170"/>
      <c r="P8" s="170"/>
      <c r="Q8" s="170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25">
      <c r="A9" s="180"/>
      <c r="B9" s="182"/>
      <c r="C9" s="182"/>
      <c r="D9" s="17" t="s">
        <v>31</v>
      </c>
      <c r="E9" s="184"/>
      <c r="F9" s="19" t="s">
        <v>30</v>
      </c>
      <c r="G9" s="57">
        <v>21618</v>
      </c>
      <c r="H9" s="60">
        <v>22699</v>
      </c>
      <c r="I9" s="66">
        <v>23834</v>
      </c>
      <c r="J9" s="17">
        <f t="shared" ref="J9:J20" si="1">K9+L9+M9</f>
        <v>0</v>
      </c>
      <c r="K9" s="17">
        <f t="shared" ref="K9:M20" si="2">O9*G9</f>
        <v>0</v>
      </c>
      <c r="L9" s="17">
        <f t="shared" si="2"/>
        <v>0</v>
      </c>
      <c r="M9" s="17">
        <f t="shared" si="2"/>
        <v>0</v>
      </c>
      <c r="N9" s="17">
        <f t="shared" si="0"/>
        <v>0</v>
      </c>
      <c r="O9" s="170"/>
      <c r="P9" s="170"/>
      <c r="Q9" s="170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7" t="s">
        <v>28</v>
      </c>
      <c r="E10" s="183" t="s">
        <v>29</v>
      </c>
      <c r="F10" s="19" t="s">
        <v>30</v>
      </c>
      <c r="G10" s="57">
        <v>22330.799999999999</v>
      </c>
      <c r="H10" s="60">
        <v>23447</v>
      </c>
      <c r="I10" s="66">
        <v>24619</v>
      </c>
      <c r="J10" s="17">
        <f t="shared" si="1"/>
        <v>0</v>
      </c>
      <c r="K10" s="17">
        <f t="shared" si="2"/>
        <v>0</v>
      </c>
      <c r="L10" s="17">
        <f t="shared" si="2"/>
        <v>0</v>
      </c>
      <c r="M10" s="17">
        <f t="shared" si="2"/>
        <v>0</v>
      </c>
      <c r="N10" s="17">
        <f t="shared" si="0"/>
        <v>0</v>
      </c>
      <c r="O10" s="170"/>
      <c r="P10" s="170"/>
      <c r="Q10" s="170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43.5" customHeight="1" x14ac:dyDescent="0.25">
      <c r="A11" s="180"/>
      <c r="B11" s="182"/>
      <c r="C11" s="182"/>
      <c r="D11" s="17" t="s">
        <v>31</v>
      </c>
      <c r="E11" s="184"/>
      <c r="F11" s="19" t="s">
        <v>30</v>
      </c>
      <c r="G11" s="57">
        <v>22330.799999999999</v>
      </c>
      <c r="H11" s="60">
        <v>23447</v>
      </c>
      <c r="I11" s="66">
        <v>24619</v>
      </c>
      <c r="J11" s="17">
        <f t="shared" si="1"/>
        <v>0</v>
      </c>
      <c r="K11" s="17">
        <f t="shared" si="2"/>
        <v>0</v>
      </c>
      <c r="L11" s="17">
        <f t="shared" si="2"/>
        <v>0</v>
      </c>
      <c r="M11" s="17">
        <f t="shared" si="2"/>
        <v>0</v>
      </c>
      <c r="N11" s="17">
        <f t="shared" si="0"/>
        <v>0</v>
      </c>
      <c r="O11" s="170"/>
      <c r="P11" s="170"/>
      <c r="Q11" s="170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7" t="s">
        <v>28</v>
      </c>
      <c r="E12" s="183" t="s">
        <v>29</v>
      </c>
      <c r="F12" s="19" t="s">
        <v>30</v>
      </c>
      <c r="G12" s="57">
        <v>23978.399999999998</v>
      </c>
      <c r="H12" s="60">
        <v>25177</v>
      </c>
      <c r="I12" s="66">
        <v>26436</v>
      </c>
      <c r="J12" s="17">
        <f t="shared" si="1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0"/>
        <v>0</v>
      </c>
      <c r="O12" s="170"/>
      <c r="P12" s="170"/>
      <c r="Q12" s="170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42.75" customHeight="1" x14ac:dyDescent="0.25">
      <c r="A13" s="180"/>
      <c r="B13" s="182"/>
      <c r="C13" s="182"/>
      <c r="D13" s="17" t="s">
        <v>31</v>
      </c>
      <c r="E13" s="184"/>
      <c r="F13" s="19" t="s">
        <v>30</v>
      </c>
      <c r="G13" s="57">
        <v>23978.399999999998</v>
      </c>
      <c r="H13" s="60">
        <v>25177</v>
      </c>
      <c r="I13" s="66">
        <v>26436</v>
      </c>
      <c r="J13" s="17">
        <f t="shared" si="1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0"/>
        <v>0</v>
      </c>
      <c r="O13" s="170"/>
      <c r="P13" s="170"/>
      <c r="Q13" s="170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7" t="s">
        <v>28</v>
      </c>
      <c r="E14" s="183" t="s">
        <v>29</v>
      </c>
      <c r="F14" s="19" t="s">
        <v>30</v>
      </c>
      <c r="G14" s="57">
        <v>24010.799999999999</v>
      </c>
      <c r="H14" s="60">
        <v>25211</v>
      </c>
      <c r="I14" s="66">
        <v>26472</v>
      </c>
      <c r="J14" s="17">
        <f t="shared" si="1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0"/>
        <v>0</v>
      </c>
      <c r="O14" s="170"/>
      <c r="P14" s="170"/>
      <c r="Q14" s="170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46.5" customHeight="1" x14ac:dyDescent="0.25">
      <c r="A15" s="180"/>
      <c r="B15" s="185"/>
      <c r="C15" s="182"/>
      <c r="D15" s="17" t="s">
        <v>31</v>
      </c>
      <c r="E15" s="184"/>
      <c r="F15" s="19" t="s">
        <v>30</v>
      </c>
      <c r="G15" s="57">
        <v>24010.799999999999</v>
      </c>
      <c r="H15" s="60">
        <v>25211</v>
      </c>
      <c r="I15" s="66">
        <v>26472</v>
      </c>
      <c r="J15" s="17">
        <f t="shared" si="1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0"/>
        <v>0</v>
      </c>
      <c r="O15" s="170"/>
      <c r="P15" s="170"/>
      <c r="Q15" s="170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5">
      <c r="A16" s="17">
        <v>5</v>
      </c>
      <c r="B16" s="20" t="s">
        <v>4</v>
      </c>
      <c r="C16" s="23" t="s">
        <v>5</v>
      </c>
      <c r="D16" s="17" t="s">
        <v>32</v>
      </c>
      <c r="E16" s="21" t="s">
        <v>29</v>
      </c>
      <c r="F16" s="17" t="s">
        <v>33</v>
      </c>
      <c r="G16" s="57">
        <v>3408</v>
      </c>
      <c r="H16" s="60">
        <v>3578</v>
      </c>
      <c r="I16" s="66">
        <v>3757</v>
      </c>
      <c r="J16" s="17">
        <f t="shared" si="1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0"/>
        <v>0</v>
      </c>
      <c r="O16" s="170"/>
      <c r="P16" s="170"/>
      <c r="Q16" s="170"/>
      <c r="R16" s="18"/>
      <c r="S16" s="18"/>
      <c r="T16" s="18"/>
      <c r="U16" s="18"/>
      <c r="V16" s="22"/>
      <c r="W16" s="18"/>
      <c r="X16" s="18"/>
      <c r="Y16" s="18"/>
      <c r="Z16" s="18"/>
      <c r="AA16" s="18"/>
      <c r="AB16" s="18"/>
      <c r="AC16" s="18"/>
      <c r="AD16" s="18"/>
    </row>
    <row r="17" spans="1:30" ht="72.75" customHeight="1" x14ac:dyDescent="0.25">
      <c r="A17" s="17">
        <v>6</v>
      </c>
      <c r="B17" s="20" t="s">
        <v>4</v>
      </c>
      <c r="C17" s="23" t="s">
        <v>6</v>
      </c>
      <c r="D17" s="17" t="s">
        <v>32</v>
      </c>
      <c r="E17" s="21" t="s">
        <v>29</v>
      </c>
      <c r="F17" s="17" t="s">
        <v>33</v>
      </c>
      <c r="G17" s="57">
        <v>3900</v>
      </c>
      <c r="H17" s="60">
        <v>4095</v>
      </c>
      <c r="I17" s="66">
        <v>4300</v>
      </c>
      <c r="J17" s="17">
        <f t="shared" si="1"/>
        <v>0</v>
      </c>
      <c r="K17" s="17">
        <f t="shared" si="2"/>
        <v>0</v>
      </c>
      <c r="L17" s="17">
        <f t="shared" si="2"/>
        <v>0</v>
      </c>
      <c r="M17" s="17">
        <f t="shared" si="2"/>
        <v>0</v>
      </c>
      <c r="N17" s="17">
        <f t="shared" si="0"/>
        <v>0</v>
      </c>
      <c r="O17" s="170"/>
      <c r="P17" s="170"/>
      <c r="Q17" s="170"/>
      <c r="R17" s="18"/>
      <c r="S17" s="18"/>
      <c r="T17" s="18"/>
      <c r="U17" s="18"/>
      <c r="V17" s="22"/>
      <c r="W17" s="18"/>
      <c r="X17" s="18"/>
      <c r="Y17" s="18"/>
      <c r="Z17" s="18"/>
      <c r="AA17" s="18"/>
      <c r="AB17" s="18"/>
      <c r="AC17" s="18"/>
      <c r="AD17" s="18"/>
    </row>
    <row r="18" spans="1:30" ht="39.75" customHeight="1" x14ac:dyDescent="0.25">
      <c r="A18" s="17">
        <v>7</v>
      </c>
      <c r="B18" s="20" t="s">
        <v>7</v>
      </c>
      <c r="C18" s="20" t="s">
        <v>8</v>
      </c>
      <c r="D18" s="17" t="s">
        <v>32</v>
      </c>
      <c r="E18" s="21" t="s">
        <v>29</v>
      </c>
      <c r="F18" s="48" t="s">
        <v>30</v>
      </c>
      <c r="G18" s="57">
        <v>734.4</v>
      </c>
      <c r="H18" s="60">
        <v>771</v>
      </c>
      <c r="I18" s="66">
        <v>810</v>
      </c>
      <c r="J18" s="17">
        <f t="shared" si="1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0"/>
        <v>0</v>
      </c>
      <c r="O18" s="170"/>
      <c r="P18" s="170"/>
      <c r="Q18" s="170"/>
      <c r="R18" s="18"/>
      <c r="S18" s="18"/>
      <c r="T18" s="18"/>
      <c r="U18" s="18"/>
      <c r="V18" s="49"/>
      <c r="W18" s="18"/>
      <c r="X18" s="18"/>
      <c r="Y18" s="18"/>
      <c r="Z18" s="18"/>
      <c r="AA18" s="18"/>
      <c r="AB18" s="18"/>
      <c r="AC18" s="18"/>
      <c r="AD18" s="18"/>
    </row>
    <row r="19" spans="1:30" ht="51" customHeight="1" x14ac:dyDescent="0.25">
      <c r="A19" s="17">
        <v>8</v>
      </c>
      <c r="B19" s="20" t="s">
        <v>38</v>
      </c>
      <c r="C19" s="20" t="s">
        <v>37</v>
      </c>
      <c r="D19" s="17" t="s">
        <v>32</v>
      </c>
      <c r="E19" s="21" t="s">
        <v>29</v>
      </c>
      <c r="F19" s="48" t="s">
        <v>30</v>
      </c>
      <c r="G19" s="57">
        <v>7206</v>
      </c>
      <c r="H19" s="60">
        <v>7566</v>
      </c>
      <c r="I19" s="66">
        <v>7944</v>
      </c>
      <c r="J19" s="17">
        <f t="shared" si="1"/>
        <v>227160</v>
      </c>
      <c r="K19" s="17">
        <f t="shared" si="2"/>
        <v>72060</v>
      </c>
      <c r="L19" s="17">
        <f t="shared" si="2"/>
        <v>75660</v>
      </c>
      <c r="M19" s="17">
        <f t="shared" si="2"/>
        <v>79440</v>
      </c>
      <c r="N19" s="17">
        <f t="shared" si="0"/>
        <v>30</v>
      </c>
      <c r="O19" s="170">
        <v>10</v>
      </c>
      <c r="P19" s="170">
        <v>10</v>
      </c>
      <c r="Q19" s="170">
        <v>10</v>
      </c>
      <c r="R19" s="18"/>
      <c r="S19" s="18"/>
      <c r="T19" s="18"/>
      <c r="U19" s="18"/>
      <c r="V19" s="49"/>
      <c r="W19" s="18"/>
      <c r="X19" s="18"/>
      <c r="Y19" s="18"/>
      <c r="Z19" s="18"/>
      <c r="AA19" s="18"/>
      <c r="AB19" s="18"/>
      <c r="AC19" s="18"/>
      <c r="AD19" s="18"/>
    </row>
    <row r="20" spans="1:30" s="2" customFormat="1" ht="57" thickBot="1" x14ac:dyDescent="0.3">
      <c r="A20" s="17">
        <v>9</v>
      </c>
      <c r="B20" s="20" t="s">
        <v>35</v>
      </c>
      <c r="C20" s="20" t="s">
        <v>36</v>
      </c>
      <c r="D20" s="17" t="s">
        <v>32</v>
      </c>
      <c r="E20" s="21" t="s">
        <v>29</v>
      </c>
      <c r="F20" s="17" t="s">
        <v>33</v>
      </c>
      <c r="G20" s="61">
        <v>4357.2</v>
      </c>
      <c r="H20" s="62">
        <v>4575</v>
      </c>
      <c r="I20" s="67">
        <v>4804</v>
      </c>
      <c r="J20" s="17">
        <f t="shared" si="1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0"/>
        <v>0</v>
      </c>
      <c r="O20" s="171"/>
      <c r="P20" s="169"/>
      <c r="Q20" s="169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47"/>
      <c r="AD20" s="47"/>
    </row>
    <row r="21" spans="1:30" ht="17.25" customHeight="1" x14ac:dyDescent="0.25">
      <c r="A21" s="28"/>
      <c r="C21" s="7"/>
      <c r="E21" s="32"/>
      <c r="F21" s="33"/>
      <c r="G21" s="33"/>
      <c r="H21" s="33"/>
      <c r="I21" s="33"/>
      <c r="J21" s="64">
        <f>SUM(J8:J20)</f>
        <v>227160</v>
      </c>
      <c r="K21" s="64">
        <f t="shared" ref="K21:M21" si="3">SUM(K8:K20)</f>
        <v>72060</v>
      </c>
      <c r="L21" s="64">
        <f t="shared" si="3"/>
        <v>75660</v>
      </c>
      <c r="M21" s="64">
        <f t="shared" si="3"/>
        <v>79440</v>
      </c>
      <c r="N21" s="64">
        <f>SUM(N8:N20)</f>
        <v>30</v>
      </c>
      <c r="O21" s="33"/>
      <c r="P21" s="33"/>
      <c r="Q21" s="33"/>
      <c r="R21" s="35"/>
      <c r="S21" s="24"/>
      <c r="T21" s="24"/>
      <c r="U21" s="24"/>
      <c r="V21" s="6"/>
      <c r="W21" s="34"/>
      <c r="X21" s="34"/>
    </row>
    <row r="22" spans="1:30" ht="26.25" customHeight="1" x14ac:dyDescent="0.25">
      <c r="A22" s="28"/>
      <c r="B22" s="186" t="s">
        <v>34</v>
      </c>
      <c r="C22" s="187"/>
      <c r="D22" s="18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5"/>
      <c r="S22" s="24"/>
      <c r="T22" s="24"/>
      <c r="U22" s="24"/>
      <c r="V22" s="6"/>
      <c r="W22" s="34"/>
      <c r="X22" s="34"/>
    </row>
    <row r="23" spans="1:30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5"/>
      <c r="S23" s="24"/>
      <c r="T23" s="24"/>
      <c r="U23" s="24"/>
      <c r="V23" s="6"/>
      <c r="W23" s="34"/>
      <c r="X23" s="34"/>
    </row>
    <row r="24" spans="1:30" ht="18.75" x14ac:dyDescent="0.3">
      <c r="A24" s="28"/>
      <c r="B24" s="36"/>
      <c r="C24" s="63"/>
      <c r="D24" s="178"/>
      <c r="E24" s="17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5"/>
      <c r="S24" s="24"/>
      <c r="T24" s="24"/>
      <c r="U24" s="24"/>
      <c r="V24" s="6"/>
      <c r="W24" s="34"/>
      <c r="X24" s="34"/>
    </row>
    <row r="25" spans="1:30" ht="18.75" x14ac:dyDescent="0.3">
      <c r="A25" s="38"/>
      <c r="B25" s="36"/>
      <c r="C25" s="30"/>
      <c r="D25" s="39"/>
      <c r="E25" s="40"/>
      <c r="F25" s="38"/>
      <c r="G25" s="38"/>
      <c r="H25" s="38"/>
      <c r="I25" s="38"/>
      <c r="J25" s="38"/>
      <c r="K25" s="38"/>
      <c r="L25" s="38"/>
      <c r="M25" s="38"/>
      <c r="N25" s="38"/>
      <c r="O25" s="53"/>
      <c r="P25" s="53"/>
      <c r="Q25" s="53"/>
      <c r="R25" s="34"/>
      <c r="S25" s="25"/>
      <c r="T25" s="25"/>
      <c r="U25" s="25"/>
      <c r="V25" s="6"/>
      <c r="W25" s="34"/>
      <c r="X25" s="34"/>
    </row>
    <row r="26" spans="1:30" ht="18.75" x14ac:dyDescent="0.3">
      <c r="A26" s="38"/>
      <c r="B26" s="36"/>
      <c r="C26" s="41"/>
      <c r="D26" s="39"/>
      <c r="E26" s="40"/>
      <c r="F26" s="38"/>
      <c r="G26" s="38"/>
      <c r="H26" s="38"/>
      <c r="I26" s="38"/>
      <c r="J26" s="38"/>
      <c r="K26" s="38"/>
      <c r="L26" s="38"/>
      <c r="M26" s="38"/>
      <c r="N26" s="38"/>
      <c r="O26" s="54"/>
      <c r="P26" s="54"/>
      <c r="Q26" s="54"/>
      <c r="R26" s="42"/>
      <c r="S26" s="42"/>
      <c r="T26" s="42"/>
      <c r="U26" s="42"/>
      <c r="V26" s="6"/>
      <c r="W26" s="34"/>
      <c r="X26" s="34"/>
    </row>
    <row r="27" spans="1:30" ht="18.75" x14ac:dyDescent="0.3">
      <c r="A27" s="38"/>
      <c r="B27" s="36"/>
      <c r="C27" s="41"/>
      <c r="D27" s="39"/>
      <c r="E27" s="40"/>
      <c r="F27" s="38"/>
      <c r="G27" s="38"/>
      <c r="H27" s="38"/>
      <c r="I27" s="38"/>
      <c r="J27" s="38"/>
      <c r="K27" s="38"/>
      <c r="L27" s="38"/>
      <c r="M27" s="38"/>
      <c r="N27" s="38"/>
      <c r="O27" s="55"/>
      <c r="P27" s="55"/>
      <c r="Q27" s="55"/>
      <c r="R27" s="26"/>
      <c r="S27" s="26"/>
      <c r="T27" s="26"/>
      <c r="U27" s="26"/>
      <c r="V27" s="6"/>
      <c r="W27" s="34"/>
      <c r="X27" s="34"/>
    </row>
    <row r="28" spans="1:30" ht="18.75" x14ac:dyDescent="0.3">
      <c r="A28" s="38"/>
      <c r="B28" s="36"/>
      <c r="C28" s="41"/>
      <c r="D28" s="39"/>
      <c r="E28" s="40"/>
      <c r="F28" s="38"/>
      <c r="G28" s="38"/>
      <c r="H28" s="38"/>
      <c r="I28" s="38"/>
      <c r="J28" s="38"/>
      <c r="K28" s="38"/>
      <c r="L28" s="38"/>
      <c r="M28" s="38"/>
      <c r="N28" s="38"/>
      <c r="O28" s="56"/>
      <c r="P28" s="56"/>
      <c r="Q28" s="56"/>
      <c r="R28" s="27"/>
      <c r="S28" s="27"/>
      <c r="T28" s="27"/>
      <c r="U28" s="27"/>
      <c r="V28" s="6"/>
      <c r="W28" s="2"/>
      <c r="X28" s="2"/>
    </row>
    <row r="29" spans="1:30" x14ac:dyDescent="0.25">
      <c r="A29" s="38"/>
      <c r="B29" s="43"/>
      <c r="C29" s="41"/>
      <c r="D29" s="4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2"/>
      <c r="S29" s="6"/>
      <c r="T29" s="6"/>
      <c r="U29" s="6"/>
      <c r="V29" s="6"/>
      <c r="W29" s="2"/>
      <c r="X29" s="2"/>
    </row>
    <row r="30" spans="1:30" x14ac:dyDescent="0.25">
      <c r="A30" s="38"/>
      <c r="B30" s="43"/>
      <c r="C30" s="41"/>
      <c r="D30" s="4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"/>
      <c r="S30" s="6"/>
      <c r="T30" s="6"/>
      <c r="U30" s="6"/>
      <c r="V30" s="6"/>
      <c r="W30" s="2"/>
      <c r="X30" s="2"/>
    </row>
    <row r="31" spans="1:30" x14ac:dyDescent="0.25">
      <c r="A31" s="38"/>
      <c r="B31" s="43"/>
      <c r="C31" s="41"/>
      <c r="D31" s="4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"/>
      <c r="S31" s="6"/>
      <c r="T31" s="6"/>
      <c r="U31" s="6"/>
      <c r="V31" s="6"/>
      <c r="W31" s="2"/>
      <c r="X31" s="2"/>
    </row>
    <row r="32" spans="1:30" x14ac:dyDescent="0.25">
      <c r="A32" s="38"/>
      <c r="B32" s="43"/>
      <c r="C32" s="41"/>
      <c r="D32" s="4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"/>
      <c r="S32" s="6"/>
      <c r="T32" s="6"/>
      <c r="U32" s="6"/>
      <c r="V32" s="6"/>
      <c r="W32" s="2"/>
      <c r="X32" s="2"/>
    </row>
    <row r="33" spans="1:24" x14ac:dyDescent="0.25">
      <c r="A33" s="38"/>
      <c r="B33" s="43"/>
      <c r="C33" s="41"/>
      <c r="D33" s="4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"/>
      <c r="S33" s="6"/>
      <c r="T33" s="6"/>
      <c r="U33" s="6"/>
      <c r="V33" s="6"/>
      <c r="W33" s="2"/>
      <c r="X33" s="2"/>
    </row>
    <row r="34" spans="1:24" x14ac:dyDescent="0.25">
      <c r="A34" s="38"/>
      <c r="B34" s="43"/>
      <c r="C34" s="41"/>
      <c r="D34" s="4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"/>
      <c r="S34" s="6"/>
      <c r="T34" s="6"/>
      <c r="U34" s="6"/>
      <c r="V34" s="6"/>
      <c r="W34" s="2"/>
      <c r="X34" s="2"/>
    </row>
    <row r="35" spans="1:24" x14ac:dyDescent="0.25">
      <c r="A35" s="38"/>
      <c r="B35" s="43"/>
      <c r="C35" s="41"/>
      <c r="D35" s="4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"/>
      <c r="S35" s="6"/>
      <c r="T35" s="6"/>
      <c r="U35" s="6"/>
      <c r="V35" s="6"/>
      <c r="W35" s="2"/>
      <c r="X35" s="2"/>
    </row>
    <row r="36" spans="1:24" x14ac:dyDescent="0.25">
      <c r="A36" s="38"/>
      <c r="B36" s="43"/>
      <c r="C36" s="41"/>
      <c r="D36" s="4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"/>
      <c r="S36" s="6"/>
      <c r="T36" s="6"/>
      <c r="U36" s="6"/>
      <c r="V36" s="6"/>
      <c r="W36" s="2"/>
      <c r="X36" s="2"/>
    </row>
    <row r="37" spans="1:24" x14ac:dyDescent="0.25">
      <c r="A37" s="38"/>
      <c r="B37" s="43"/>
      <c r="C37" s="41"/>
      <c r="D37" s="4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"/>
      <c r="S37" s="6"/>
      <c r="T37" s="6"/>
      <c r="U37" s="6"/>
      <c r="V37" s="6"/>
    </row>
    <row r="38" spans="1:24" x14ac:dyDescent="0.25">
      <c r="A38" s="38"/>
      <c r="B38" s="43"/>
      <c r="C38" s="41"/>
      <c r="D38" s="44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"/>
      <c r="S38" s="6"/>
      <c r="T38" s="6"/>
      <c r="U38" s="6"/>
      <c r="V38" s="6"/>
    </row>
    <row r="39" spans="1:24" x14ac:dyDescent="0.25">
      <c r="A39" s="38"/>
      <c r="B39" s="43"/>
      <c r="C39" s="41"/>
      <c r="D39" s="44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2"/>
      <c r="S39" s="6"/>
      <c r="T39" s="6"/>
      <c r="U39" s="6"/>
      <c r="V39" s="6"/>
    </row>
    <row r="40" spans="1:24" x14ac:dyDescent="0.25">
      <c r="A40" s="38"/>
      <c r="B40" s="43"/>
      <c r="C40" s="41"/>
      <c r="D40" s="4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2"/>
      <c r="S40" s="6"/>
      <c r="T40" s="6"/>
      <c r="U40" s="6"/>
      <c r="V40" s="6"/>
    </row>
    <row r="41" spans="1:24" x14ac:dyDescent="0.25">
      <c r="A41" s="38"/>
      <c r="B41" s="43"/>
      <c r="C41" s="41"/>
      <c r="D41" s="4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"/>
      <c r="S41" s="6"/>
      <c r="T41" s="6"/>
      <c r="U41" s="6"/>
      <c r="V41" s="6"/>
    </row>
    <row r="42" spans="1:24" x14ac:dyDescent="0.25">
      <c r="A42" s="38"/>
      <c r="B42" s="43"/>
      <c r="C42" s="41"/>
      <c r="D42" s="4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"/>
      <c r="S42" s="6"/>
      <c r="T42" s="6"/>
      <c r="U42" s="6"/>
      <c r="V42" s="6"/>
    </row>
    <row r="43" spans="1:24" x14ac:dyDescent="0.25">
      <c r="A43" s="38"/>
      <c r="B43" s="43"/>
      <c r="C43" s="41"/>
      <c r="D43" s="4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"/>
      <c r="S43" s="6"/>
      <c r="T43" s="6"/>
      <c r="U43" s="6"/>
      <c r="V43" s="6"/>
    </row>
    <row r="44" spans="1:24" x14ac:dyDescent="0.25">
      <c r="A44" s="38"/>
      <c r="B44" s="43"/>
      <c r="C44" s="41"/>
      <c r="D44" s="4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"/>
      <c r="S44" s="6"/>
      <c r="T44" s="6"/>
      <c r="U44" s="6"/>
      <c r="V44" s="6"/>
    </row>
    <row r="45" spans="1:24" x14ac:dyDescent="0.25">
      <c r="A45" s="38"/>
      <c r="B45" s="43"/>
      <c r="C45" s="41"/>
      <c r="D45" s="4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"/>
      <c r="S45" s="6"/>
      <c r="T45" s="6"/>
      <c r="U45" s="6"/>
      <c r="V45" s="6"/>
    </row>
    <row r="46" spans="1:24" x14ac:dyDescent="0.25">
      <c r="A46" s="38"/>
      <c r="B46" s="43"/>
      <c r="C46" s="41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"/>
      <c r="S46" s="6"/>
      <c r="T46" s="6"/>
      <c r="U46" s="6"/>
      <c r="V46" s="6"/>
    </row>
    <row r="47" spans="1:24" x14ac:dyDescent="0.25">
      <c r="A47" s="38"/>
      <c r="B47" s="43"/>
      <c r="C47" s="41"/>
      <c r="D47" s="4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"/>
      <c r="S47" s="6"/>
      <c r="T47" s="6"/>
      <c r="U47" s="6"/>
      <c r="V47" s="6"/>
    </row>
    <row r="48" spans="1:24" x14ac:dyDescent="0.25">
      <c r="A48" s="38"/>
      <c r="B48" s="43"/>
      <c r="C48" s="41"/>
      <c r="D48" s="4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"/>
      <c r="S48" s="6"/>
      <c r="T48" s="6"/>
      <c r="U48" s="6"/>
      <c r="V48" s="6"/>
    </row>
    <row r="49" spans="1:22" x14ac:dyDescent="0.25">
      <c r="A49" s="38"/>
      <c r="B49" s="43"/>
      <c r="C49" s="41"/>
      <c r="D49" s="4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"/>
      <c r="S49" s="6"/>
      <c r="T49" s="6"/>
      <c r="U49" s="6"/>
      <c r="V49" s="6"/>
    </row>
    <row r="50" spans="1:22" x14ac:dyDescent="0.25">
      <c r="A50" s="38"/>
      <c r="B50" s="43"/>
      <c r="C50" s="41"/>
      <c r="D50" s="4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"/>
      <c r="S50" s="6"/>
      <c r="T50" s="6"/>
      <c r="U50" s="6"/>
      <c r="V50" s="6"/>
    </row>
    <row r="51" spans="1:22" x14ac:dyDescent="0.25">
      <c r="A51" s="38"/>
      <c r="B51" s="43"/>
      <c r="C51" s="41"/>
      <c r="D51" s="4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"/>
      <c r="S51" s="6"/>
      <c r="T51" s="6"/>
      <c r="U51" s="6"/>
      <c r="V51" s="6"/>
    </row>
    <row r="52" spans="1:22" x14ac:dyDescent="0.25">
      <c r="A52" s="38"/>
      <c r="B52" s="43"/>
      <c r="C52" s="41"/>
      <c r="D52" s="4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"/>
      <c r="S52" s="6"/>
      <c r="T52" s="6"/>
      <c r="U52" s="6"/>
      <c r="V52" s="6"/>
    </row>
    <row r="53" spans="1:22" x14ac:dyDescent="0.25">
      <c r="A53" s="38"/>
      <c r="B53" s="43"/>
      <c r="C53" s="41"/>
      <c r="D53" s="44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"/>
      <c r="S53" s="6"/>
      <c r="T53" s="6"/>
      <c r="U53" s="6"/>
      <c r="V53" s="6"/>
    </row>
    <row r="54" spans="1:22" x14ac:dyDescent="0.25">
      <c r="A54" s="38"/>
      <c r="B54" s="43"/>
      <c r="C54" s="41"/>
      <c r="D54" s="44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2"/>
      <c r="S54" s="6"/>
      <c r="T54" s="6"/>
      <c r="U54" s="6"/>
      <c r="V54" s="6"/>
    </row>
    <row r="55" spans="1:22" x14ac:dyDescent="0.25">
      <c r="A55" s="38"/>
      <c r="B55" s="43"/>
      <c r="C55" s="41"/>
      <c r="D55" s="44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2"/>
      <c r="S55" s="6"/>
      <c r="T55" s="6"/>
      <c r="U55" s="6"/>
      <c r="V55" s="6"/>
    </row>
    <row r="56" spans="1:22" x14ac:dyDescent="0.25">
      <c r="A56" s="38"/>
      <c r="B56" s="43"/>
      <c r="C56" s="41"/>
      <c r="D56" s="4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2"/>
      <c r="S56" s="6"/>
      <c r="T56" s="6"/>
      <c r="U56" s="6"/>
      <c r="V56" s="6"/>
    </row>
    <row r="57" spans="1:22" x14ac:dyDescent="0.25">
      <c r="A57" s="38"/>
      <c r="B57" s="43"/>
      <c r="C57" s="41"/>
      <c r="D57" s="4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"/>
      <c r="S57" s="6"/>
      <c r="T57" s="6"/>
      <c r="U57" s="6"/>
      <c r="V57" s="6"/>
    </row>
    <row r="58" spans="1:22" x14ac:dyDescent="0.25">
      <c r="A58" s="38"/>
      <c r="B58" s="43"/>
      <c r="C58" s="41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"/>
      <c r="S58" s="6"/>
      <c r="T58" s="6"/>
      <c r="U58" s="6"/>
      <c r="V58" s="6"/>
    </row>
    <row r="59" spans="1:22" x14ac:dyDescent="0.25">
      <c r="A59" s="38"/>
      <c r="B59" s="43"/>
      <c r="C59" s="41"/>
      <c r="D59" s="4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"/>
      <c r="S59" s="6"/>
      <c r="T59" s="6"/>
      <c r="U59" s="6"/>
      <c r="V59" s="6"/>
    </row>
    <row r="60" spans="1:22" x14ac:dyDescent="0.25">
      <c r="A60" s="38"/>
      <c r="B60" s="43"/>
      <c r="C60" s="41"/>
      <c r="D60" s="4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2"/>
      <c r="S60" s="6"/>
      <c r="T60" s="6"/>
      <c r="U60" s="6"/>
      <c r="V60" s="6"/>
    </row>
    <row r="61" spans="1:22" x14ac:dyDescent="0.25">
      <c r="A61" s="38"/>
      <c r="B61" s="43"/>
      <c r="C61" s="41"/>
      <c r="D61" s="4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2"/>
      <c r="S61" s="6"/>
      <c r="T61" s="6"/>
      <c r="U61" s="6"/>
      <c r="V61" s="6"/>
    </row>
    <row r="62" spans="1:22" x14ac:dyDescent="0.25">
      <c r="A62" s="38"/>
      <c r="B62" s="43"/>
      <c r="C62" s="41"/>
      <c r="D62" s="44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"/>
      <c r="S62" s="6"/>
      <c r="T62" s="6"/>
      <c r="U62" s="6"/>
      <c r="V62" s="6"/>
    </row>
    <row r="63" spans="1:22" x14ac:dyDescent="0.25">
      <c r="A63" s="38"/>
      <c r="B63" s="43"/>
      <c r="C63" s="41"/>
      <c r="D63" s="44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"/>
      <c r="S63" s="6"/>
      <c r="T63" s="6"/>
      <c r="U63" s="6"/>
      <c r="V63" s="6"/>
    </row>
    <row r="64" spans="1:22" x14ac:dyDescent="0.25">
      <c r="A64" s="38"/>
      <c r="B64" s="43"/>
      <c r="C64" s="41"/>
      <c r="D64" s="44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2"/>
      <c r="S64" s="6"/>
      <c r="T64" s="6"/>
      <c r="U64" s="6"/>
      <c r="V64" s="6"/>
    </row>
    <row r="65" spans="1:22" x14ac:dyDescent="0.25">
      <c r="A65" s="38"/>
      <c r="B65" s="43"/>
      <c r="C65" s="41"/>
      <c r="D65" s="44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"/>
      <c r="S65" s="6"/>
      <c r="T65" s="6"/>
      <c r="U65" s="6"/>
      <c r="V65" s="6"/>
    </row>
    <row r="66" spans="1:22" x14ac:dyDescent="0.25">
      <c r="A66" s="38"/>
      <c r="B66" s="43"/>
      <c r="C66" s="41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2"/>
      <c r="S66" s="6"/>
      <c r="T66" s="6"/>
      <c r="U66" s="6"/>
      <c r="V66" s="6"/>
    </row>
    <row r="67" spans="1:22" x14ac:dyDescent="0.25">
      <c r="A67" s="38"/>
      <c r="B67" s="43"/>
      <c r="C67" s="41"/>
      <c r="D67" s="44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"/>
      <c r="S67" s="6"/>
      <c r="T67" s="6"/>
      <c r="U67" s="6"/>
      <c r="V67" s="6"/>
    </row>
    <row r="68" spans="1:22" x14ac:dyDescent="0.25">
      <c r="A68" s="38"/>
      <c r="B68" s="43"/>
      <c r="C68" s="41"/>
      <c r="D68" s="4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2"/>
      <c r="S68" s="6"/>
      <c r="T68" s="6"/>
      <c r="U68" s="6"/>
      <c r="V68" s="6"/>
    </row>
    <row r="69" spans="1:22" x14ac:dyDescent="0.25">
      <c r="A69" s="38"/>
      <c r="B69" s="43"/>
      <c r="C69" s="41"/>
      <c r="D69" s="4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"/>
      <c r="S69" s="6"/>
      <c r="T69" s="6"/>
      <c r="U69" s="6"/>
      <c r="V69" s="6"/>
    </row>
    <row r="70" spans="1:22" x14ac:dyDescent="0.25">
      <c r="A70" s="38"/>
      <c r="B70" s="43"/>
      <c r="C70" s="41"/>
      <c r="D70" s="4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2"/>
      <c r="S70" s="6"/>
      <c r="T70" s="6"/>
      <c r="U70" s="6"/>
      <c r="V70" s="6"/>
    </row>
    <row r="71" spans="1:22" x14ac:dyDescent="0.25">
      <c r="A71" s="38"/>
      <c r="B71" s="43"/>
      <c r="C71" s="41"/>
      <c r="D71" s="4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"/>
      <c r="S71" s="6"/>
      <c r="T71" s="6"/>
      <c r="U71" s="6"/>
      <c r="V71" s="6"/>
    </row>
    <row r="72" spans="1:22" x14ac:dyDescent="0.25">
      <c r="A72" s="38"/>
      <c r="B72" s="43"/>
      <c r="C72" s="41"/>
      <c r="D72" s="4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"/>
      <c r="S72" s="6"/>
      <c r="T72" s="6"/>
      <c r="U72" s="6"/>
      <c r="V72" s="6"/>
    </row>
    <row r="73" spans="1:22" x14ac:dyDescent="0.25">
      <c r="A73" s="38"/>
      <c r="B73" s="43"/>
      <c r="C73" s="41"/>
      <c r="D73" s="4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2"/>
      <c r="S73" s="6"/>
      <c r="T73" s="6"/>
      <c r="U73" s="6"/>
      <c r="V73" s="6"/>
    </row>
    <row r="74" spans="1:22" x14ac:dyDescent="0.25">
      <c r="A74" s="38"/>
      <c r="B74" s="43"/>
      <c r="C74" s="41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2"/>
      <c r="S74" s="6"/>
      <c r="T74" s="6"/>
      <c r="U74" s="6"/>
      <c r="V74" s="6"/>
    </row>
    <row r="75" spans="1:22" x14ac:dyDescent="0.25">
      <c r="A75" s="38"/>
      <c r="B75" s="43"/>
      <c r="C75" s="41"/>
      <c r="D75" s="4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2"/>
      <c r="S75" s="6"/>
      <c r="T75" s="6"/>
      <c r="U75" s="6"/>
      <c r="V75" s="6"/>
    </row>
    <row r="76" spans="1:22" x14ac:dyDescent="0.25">
      <c r="A76" s="38"/>
      <c r="B76" s="43"/>
      <c r="C76" s="41"/>
      <c r="D76" s="4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2"/>
      <c r="S76" s="6"/>
      <c r="T76" s="6"/>
      <c r="U76" s="6"/>
      <c r="V76" s="6"/>
    </row>
    <row r="77" spans="1:22" x14ac:dyDescent="0.25">
      <c r="A77" s="38"/>
      <c r="B77" s="43"/>
      <c r="C77" s="41"/>
      <c r="D77" s="4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2"/>
      <c r="S77" s="6"/>
      <c r="T77" s="6"/>
      <c r="U77" s="6"/>
      <c r="V77" s="6"/>
    </row>
    <row r="78" spans="1:22" x14ac:dyDescent="0.25">
      <c r="A78" s="38"/>
      <c r="B78" s="43"/>
      <c r="C78" s="41"/>
      <c r="D78" s="4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2"/>
      <c r="S78" s="6"/>
      <c r="T78" s="6"/>
      <c r="U78" s="6"/>
      <c r="V78" s="6"/>
    </row>
    <row r="79" spans="1:22" x14ac:dyDescent="0.25">
      <c r="A79" s="38"/>
      <c r="B79" s="43"/>
      <c r="C79" s="41"/>
      <c r="D79" s="44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2"/>
      <c r="S79" s="6"/>
      <c r="T79" s="6"/>
      <c r="U79" s="6"/>
      <c r="V79" s="6"/>
    </row>
    <row r="80" spans="1:22" x14ac:dyDescent="0.25">
      <c r="A80" s="38"/>
      <c r="B80" s="43"/>
      <c r="C80" s="41"/>
      <c r="D80" s="44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2"/>
      <c r="S80" s="6"/>
      <c r="T80" s="6"/>
      <c r="U80" s="6"/>
      <c r="V80" s="6"/>
    </row>
    <row r="81" spans="1:22" x14ac:dyDescent="0.25">
      <c r="A81" s="38"/>
      <c r="B81" s="43"/>
      <c r="C81" s="41"/>
      <c r="D81" s="44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2"/>
      <c r="S81" s="6"/>
      <c r="T81" s="6"/>
      <c r="U81" s="6"/>
      <c r="V81" s="6"/>
    </row>
    <row r="82" spans="1:22" x14ac:dyDescent="0.25">
      <c r="A82" s="38"/>
      <c r="B82" s="43"/>
      <c r="C82" s="41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2"/>
      <c r="S82" s="6"/>
      <c r="T82" s="6"/>
      <c r="U82" s="6"/>
      <c r="V82" s="6"/>
    </row>
    <row r="83" spans="1:22" x14ac:dyDescent="0.25">
      <c r="A83" s="38"/>
      <c r="B83" s="43"/>
      <c r="C83" s="41"/>
      <c r="D83" s="4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2"/>
      <c r="S83" s="6"/>
      <c r="T83" s="6"/>
      <c r="U83" s="6"/>
      <c r="V83" s="6"/>
    </row>
    <row r="84" spans="1:22" x14ac:dyDescent="0.25">
      <c r="A84" s="38"/>
      <c r="B84" s="43"/>
      <c r="C84" s="41"/>
      <c r="D84" s="4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2"/>
      <c r="S84" s="6"/>
      <c r="T84" s="6"/>
      <c r="U84" s="6"/>
      <c r="V84" s="6"/>
    </row>
    <row r="85" spans="1:22" x14ac:dyDescent="0.25">
      <c r="A85" s="38"/>
      <c r="B85" s="43"/>
      <c r="C85" s="41"/>
      <c r="D85" s="4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2"/>
      <c r="S85" s="6"/>
      <c r="T85" s="6"/>
      <c r="U85" s="6"/>
      <c r="V85" s="6"/>
    </row>
    <row r="86" spans="1:22" x14ac:dyDescent="0.25">
      <c r="A86" s="38"/>
      <c r="B86" s="43"/>
      <c r="C86" s="41"/>
      <c r="D86" s="4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2"/>
      <c r="S86" s="6"/>
      <c r="T86" s="6"/>
      <c r="U86" s="6"/>
      <c r="V86" s="6"/>
    </row>
    <row r="87" spans="1:22" x14ac:dyDescent="0.25">
      <c r="A87" s="38"/>
      <c r="B87" s="43"/>
      <c r="C87" s="41"/>
      <c r="D87" s="4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2"/>
      <c r="S87" s="6"/>
      <c r="T87" s="6"/>
      <c r="U87" s="6"/>
      <c r="V87" s="6"/>
    </row>
    <row r="88" spans="1:22" x14ac:dyDescent="0.25">
      <c r="A88" s="38"/>
      <c r="B88" s="43"/>
      <c r="C88" s="41"/>
      <c r="D88" s="4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2"/>
      <c r="S88" s="6"/>
      <c r="T88" s="6"/>
      <c r="U88" s="6"/>
      <c r="V88" s="6"/>
    </row>
    <row r="89" spans="1:22" x14ac:dyDescent="0.25">
      <c r="A89" s="38"/>
      <c r="B89" s="43"/>
      <c r="C89" s="41"/>
      <c r="D89" s="4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2"/>
      <c r="S89" s="6"/>
      <c r="T89" s="6"/>
      <c r="U89" s="6"/>
      <c r="V89" s="6"/>
    </row>
    <row r="90" spans="1:22" x14ac:dyDescent="0.25">
      <c r="A90" s="38"/>
      <c r="B90" s="43"/>
      <c r="C90" s="41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2"/>
      <c r="S90" s="6"/>
      <c r="T90" s="6"/>
      <c r="U90" s="6"/>
      <c r="V90" s="6"/>
    </row>
    <row r="91" spans="1:22" x14ac:dyDescent="0.25">
      <c r="A91" s="38"/>
      <c r="B91" s="43"/>
      <c r="C91" s="41"/>
      <c r="D91" s="4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2"/>
      <c r="S91" s="6"/>
      <c r="T91" s="6"/>
      <c r="U91" s="6"/>
      <c r="V91" s="6"/>
    </row>
    <row r="92" spans="1:22" x14ac:dyDescent="0.25">
      <c r="A92" s="38"/>
      <c r="B92" s="43"/>
      <c r="C92" s="41"/>
      <c r="D92" s="4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2"/>
      <c r="S92" s="6"/>
      <c r="T92" s="6"/>
      <c r="U92" s="6"/>
      <c r="V92" s="6"/>
    </row>
    <row r="93" spans="1:22" x14ac:dyDescent="0.25">
      <c r="A93" s="38"/>
      <c r="B93" s="43"/>
      <c r="C93" s="41"/>
      <c r="D93" s="4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2"/>
      <c r="S93" s="6"/>
      <c r="T93" s="6"/>
      <c r="U93" s="6"/>
      <c r="V93" s="6"/>
    </row>
    <row r="94" spans="1:22" x14ac:dyDescent="0.25">
      <c r="A94" s="38"/>
      <c r="B94" s="43"/>
      <c r="C94" s="41"/>
      <c r="D94" s="44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2"/>
      <c r="S94" s="6"/>
      <c r="T94" s="6"/>
      <c r="U94" s="6"/>
      <c r="V94" s="6"/>
    </row>
    <row r="95" spans="1:22" x14ac:dyDescent="0.25">
      <c r="A95" s="38"/>
      <c r="B95" s="43"/>
      <c r="C95" s="41"/>
      <c r="D95" s="44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2"/>
      <c r="S95" s="6"/>
      <c r="T95" s="6"/>
      <c r="U95" s="6"/>
      <c r="V95" s="6"/>
    </row>
    <row r="96" spans="1:22" x14ac:dyDescent="0.25">
      <c r="A96" s="38"/>
      <c r="B96" s="43"/>
      <c r="C96" s="41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2"/>
      <c r="S96" s="6"/>
      <c r="T96" s="6"/>
      <c r="U96" s="6"/>
      <c r="V96" s="6"/>
    </row>
    <row r="97" spans="1:22" x14ac:dyDescent="0.25">
      <c r="A97" s="38"/>
      <c r="B97" s="43"/>
      <c r="C97" s="41"/>
      <c r="D97" s="44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2"/>
      <c r="S97" s="6"/>
      <c r="T97" s="6"/>
      <c r="U97" s="6"/>
      <c r="V97" s="6"/>
    </row>
    <row r="98" spans="1:22" x14ac:dyDescent="0.25">
      <c r="A98" s="38"/>
      <c r="B98" s="43"/>
      <c r="C98" s="41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"/>
      <c r="S98" s="6"/>
      <c r="T98" s="6"/>
      <c r="U98" s="6"/>
      <c r="V98" s="6"/>
    </row>
    <row r="99" spans="1:22" x14ac:dyDescent="0.25">
      <c r="A99" s="38"/>
      <c r="B99" s="43"/>
      <c r="C99" s="41"/>
      <c r="D99" s="44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"/>
      <c r="S99" s="6"/>
      <c r="T99" s="6"/>
      <c r="U99" s="6"/>
      <c r="V99" s="6"/>
    </row>
    <row r="100" spans="1:22" x14ac:dyDescent="0.25">
      <c r="A100" s="38"/>
      <c r="B100" s="43"/>
      <c r="C100" s="41"/>
      <c r="D100" s="44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2"/>
      <c r="S100" s="6"/>
      <c r="T100" s="6"/>
      <c r="U100" s="6"/>
      <c r="V100" s="6"/>
    </row>
    <row r="101" spans="1:22" x14ac:dyDescent="0.25">
      <c r="A101" s="38"/>
      <c r="B101" s="43"/>
      <c r="C101" s="41"/>
      <c r="D101" s="44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2"/>
      <c r="S101" s="6"/>
      <c r="T101" s="6"/>
      <c r="U101" s="6"/>
      <c r="V101" s="6"/>
    </row>
    <row r="102" spans="1:22" x14ac:dyDescent="0.25">
      <c r="A102" s="38"/>
      <c r="B102" s="43"/>
      <c r="C102" s="41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"/>
      <c r="S102" s="6"/>
      <c r="T102" s="6"/>
      <c r="U102" s="6"/>
      <c r="V102" s="6"/>
    </row>
    <row r="103" spans="1:22" x14ac:dyDescent="0.25">
      <c r="A103" s="38"/>
      <c r="B103" s="43"/>
      <c r="C103" s="41"/>
      <c r="D103" s="44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"/>
      <c r="S103" s="6"/>
      <c r="T103" s="6"/>
      <c r="U103" s="6"/>
      <c r="V103" s="6"/>
    </row>
    <row r="104" spans="1:22" x14ac:dyDescent="0.25">
      <c r="A104" s="38"/>
      <c r="B104" s="43"/>
      <c r="C104" s="41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2"/>
      <c r="S104" s="6"/>
      <c r="T104" s="6"/>
      <c r="U104" s="6"/>
      <c r="V104" s="6"/>
    </row>
    <row r="105" spans="1:22" x14ac:dyDescent="0.25">
      <c r="A105" s="38"/>
      <c r="B105" s="43"/>
      <c r="C105" s="41"/>
      <c r="D105" s="44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"/>
      <c r="S105" s="6"/>
      <c r="T105" s="6"/>
      <c r="U105" s="6"/>
      <c r="V105" s="6"/>
    </row>
    <row r="106" spans="1:22" x14ac:dyDescent="0.25">
      <c r="A106" s="38"/>
      <c r="B106" s="43"/>
      <c r="C106" s="41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"/>
      <c r="S106" s="6"/>
      <c r="T106" s="6"/>
      <c r="U106" s="6"/>
      <c r="V106" s="6"/>
    </row>
    <row r="107" spans="1:22" x14ac:dyDescent="0.25">
      <c r="A107" s="38"/>
      <c r="B107" s="43"/>
      <c r="C107" s="41"/>
      <c r="D107" s="44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2"/>
      <c r="S107" s="6"/>
      <c r="T107" s="6"/>
      <c r="U107" s="6"/>
      <c r="V107" s="6"/>
    </row>
    <row r="108" spans="1:22" x14ac:dyDescent="0.25">
      <c r="A108" s="38"/>
      <c r="B108" s="43"/>
      <c r="C108" s="41"/>
      <c r="D108" s="44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2"/>
      <c r="S108" s="6"/>
      <c r="T108" s="6"/>
      <c r="U108" s="6"/>
      <c r="V108" s="6"/>
    </row>
    <row r="109" spans="1:22" x14ac:dyDescent="0.25">
      <c r="A109" s="38"/>
      <c r="B109" s="43"/>
      <c r="C109" s="41"/>
      <c r="D109" s="44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"/>
      <c r="S109" s="6"/>
      <c r="T109" s="6"/>
      <c r="U109" s="6"/>
      <c r="V109" s="6"/>
    </row>
    <row r="110" spans="1:22" x14ac:dyDescent="0.25">
      <c r="A110" s="38"/>
      <c r="B110" s="43"/>
      <c r="C110" s="41"/>
      <c r="D110" s="44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2"/>
      <c r="S110" s="6"/>
      <c r="T110" s="6"/>
      <c r="U110" s="6"/>
      <c r="V110" s="6"/>
    </row>
    <row r="111" spans="1:22" x14ac:dyDescent="0.25">
      <c r="A111" s="38"/>
      <c r="B111" s="43"/>
      <c r="C111" s="41"/>
      <c r="D111" s="44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2"/>
      <c r="S111" s="6"/>
      <c r="T111" s="6"/>
      <c r="U111" s="6"/>
      <c r="V111" s="6"/>
    </row>
    <row r="112" spans="1:22" x14ac:dyDescent="0.25">
      <c r="A112" s="38"/>
      <c r="B112" s="43"/>
      <c r="C112" s="41"/>
      <c r="D112" s="44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2"/>
      <c r="S112" s="6"/>
      <c r="T112" s="6"/>
      <c r="U112" s="6"/>
      <c r="V112" s="6"/>
    </row>
    <row r="113" spans="1:22" x14ac:dyDescent="0.25">
      <c r="A113" s="38"/>
      <c r="B113" s="43"/>
      <c r="D113" s="44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2"/>
      <c r="S113" s="6"/>
      <c r="T113" s="6"/>
      <c r="U113" s="6"/>
      <c r="V113" s="6"/>
    </row>
    <row r="114" spans="1:22" x14ac:dyDescent="0.25">
      <c r="A114" s="38"/>
      <c r="B114" s="43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2"/>
      <c r="S114" s="6"/>
      <c r="T114" s="6"/>
      <c r="U114" s="6"/>
      <c r="V114" s="6"/>
    </row>
    <row r="115" spans="1:22" x14ac:dyDescent="0.25">
      <c r="A115" s="38"/>
      <c r="B115" s="43"/>
      <c r="D115" s="44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2"/>
      <c r="S115" s="6"/>
      <c r="T115" s="6"/>
      <c r="U115" s="6"/>
      <c r="V115" s="6"/>
    </row>
    <row r="116" spans="1:22" x14ac:dyDescent="0.25">
      <c r="A116" s="38"/>
      <c r="B116" s="43"/>
      <c r="D116" s="44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2"/>
      <c r="S116" s="6"/>
      <c r="T116" s="6"/>
      <c r="U116" s="6"/>
      <c r="V116" s="6"/>
    </row>
    <row r="117" spans="1:22" x14ac:dyDescent="0.25">
      <c r="A117" s="38"/>
      <c r="B117" s="43"/>
      <c r="D117" s="44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2"/>
      <c r="S117" s="6"/>
      <c r="T117" s="6"/>
      <c r="U117" s="6"/>
      <c r="V117" s="6"/>
    </row>
    <row r="118" spans="1:22" x14ac:dyDescent="0.25">
      <c r="A118" s="38"/>
      <c r="B118" s="43"/>
      <c r="D118" s="44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2"/>
      <c r="S118" s="6"/>
      <c r="T118" s="6"/>
      <c r="U118" s="6"/>
      <c r="V118" s="6"/>
    </row>
    <row r="119" spans="1:22" x14ac:dyDescent="0.25">
      <c r="A119" s="38"/>
      <c r="B119" s="43"/>
      <c r="D119" s="4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2"/>
      <c r="S119" s="6"/>
      <c r="T119" s="6"/>
      <c r="U119" s="6"/>
      <c r="V119" s="6"/>
    </row>
    <row r="120" spans="1:22" x14ac:dyDescent="0.25">
      <c r="A120" s="38"/>
      <c r="B120" s="43"/>
      <c r="D120" s="44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2"/>
      <c r="S120" s="6"/>
      <c r="T120" s="6"/>
      <c r="U120" s="6"/>
      <c r="V120" s="6"/>
    </row>
    <row r="121" spans="1:22" x14ac:dyDescent="0.25">
      <c r="A121" s="38"/>
      <c r="B121" s="43"/>
      <c r="D121" s="4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2"/>
      <c r="S121" s="6"/>
      <c r="T121" s="6"/>
      <c r="U121" s="6"/>
      <c r="V121" s="6"/>
    </row>
    <row r="122" spans="1:22" x14ac:dyDescent="0.25">
      <c r="A122" s="38"/>
      <c r="B122" s="43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2"/>
      <c r="S122" s="6"/>
      <c r="T122" s="6"/>
      <c r="U122" s="6"/>
      <c r="V122" s="6"/>
    </row>
    <row r="123" spans="1:22" x14ac:dyDescent="0.25">
      <c r="A123" s="38"/>
      <c r="B123" s="43"/>
      <c r="D123" s="44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2"/>
      <c r="S123" s="6"/>
      <c r="T123" s="6"/>
      <c r="U123" s="6"/>
      <c r="V123" s="6"/>
    </row>
    <row r="124" spans="1:22" x14ac:dyDescent="0.25">
      <c r="A124" s="38"/>
      <c r="B124" s="43"/>
      <c r="D124" s="44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2"/>
      <c r="S124" s="6"/>
      <c r="T124" s="6"/>
      <c r="U124" s="6"/>
      <c r="V124" s="6"/>
    </row>
    <row r="125" spans="1:22" x14ac:dyDescent="0.25">
      <c r="A125" s="38"/>
      <c r="B125" s="43"/>
      <c r="D125" s="44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2"/>
      <c r="S125" s="6"/>
      <c r="T125" s="6"/>
      <c r="U125" s="6"/>
      <c r="V125" s="6"/>
    </row>
    <row r="126" spans="1:22" x14ac:dyDescent="0.25">
      <c r="A126" s="38"/>
      <c r="B126" s="43"/>
      <c r="D126" s="44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2"/>
      <c r="S126" s="6"/>
      <c r="T126" s="6"/>
      <c r="U126" s="6"/>
      <c r="V126" s="6"/>
    </row>
    <row r="127" spans="1:22" x14ac:dyDescent="0.25">
      <c r="A127" s="38"/>
      <c r="B127" s="43"/>
      <c r="D127" s="44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2"/>
      <c r="S127" s="6"/>
      <c r="T127" s="6"/>
      <c r="U127" s="6"/>
      <c r="V127" s="6"/>
    </row>
    <row r="128" spans="1:22" x14ac:dyDescent="0.25">
      <c r="A128" s="38"/>
      <c r="B128" s="43"/>
      <c r="D128" s="44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2"/>
      <c r="S128" s="6"/>
      <c r="T128" s="6"/>
      <c r="U128" s="6"/>
      <c r="V128" s="6"/>
    </row>
    <row r="129" spans="1:22" x14ac:dyDescent="0.25">
      <c r="A129" s="38"/>
      <c r="B129" s="43"/>
      <c r="D129" s="4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2"/>
      <c r="S129" s="6"/>
      <c r="T129" s="6"/>
      <c r="U129" s="6"/>
      <c r="V129" s="6"/>
    </row>
    <row r="130" spans="1:22" x14ac:dyDescent="0.25">
      <c r="A130" s="38"/>
      <c r="B130" s="43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2"/>
      <c r="S130" s="6"/>
      <c r="T130" s="6"/>
      <c r="U130" s="6"/>
      <c r="V130" s="6"/>
    </row>
    <row r="131" spans="1:22" x14ac:dyDescent="0.25">
      <c r="A131" s="38"/>
      <c r="B131" s="43"/>
      <c r="D131" s="4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2"/>
      <c r="S131" s="6"/>
      <c r="T131" s="6"/>
      <c r="U131" s="6"/>
      <c r="V131" s="6"/>
    </row>
    <row r="132" spans="1:22" x14ac:dyDescent="0.25">
      <c r="A132" s="38"/>
      <c r="B132" s="43"/>
      <c r="D132" s="44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2"/>
      <c r="S132" s="6"/>
      <c r="T132" s="6"/>
      <c r="U132" s="6"/>
      <c r="V132" s="6"/>
    </row>
    <row r="133" spans="1:22" x14ac:dyDescent="0.25">
      <c r="A133" s="38"/>
      <c r="B133" s="43"/>
      <c r="D133" s="4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2"/>
      <c r="S133" s="6"/>
      <c r="T133" s="6"/>
      <c r="U133" s="6"/>
      <c r="V133" s="6"/>
    </row>
    <row r="134" spans="1:22" x14ac:dyDescent="0.25">
      <c r="A134" s="38"/>
      <c r="B134" s="43"/>
      <c r="D134" s="44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2"/>
      <c r="S134" s="6"/>
      <c r="T134" s="6"/>
      <c r="U134" s="6"/>
      <c r="V134" s="6"/>
    </row>
    <row r="135" spans="1:22" x14ac:dyDescent="0.25">
      <c r="A135" s="38"/>
      <c r="B135" s="43"/>
      <c r="D135" s="44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2"/>
      <c r="S135" s="6"/>
      <c r="T135" s="6"/>
      <c r="U135" s="6"/>
      <c r="V135" s="6"/>
    </row>
    <row r="136" spans="1:22" x14ac:dyDescent="0.25">
      <c r="A136" s="38"/>
      <c r="B136" s="43"/>
      <c r="D136" s="44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2"/>
      <c r="S136" s="6"/>
      <c r="T136" s="6"/>
      <c r="U136" s="6"/>
      <c r="V136" s="6"/>
    </row>
    <row r="137" spans="1:22" x14ac:dyDescent="0.25">
      <c r="A137" s="38"/>
      <c r="B137" s="43"/>
      <c r="D137" s="44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2"/>
      <c r="S137" s="6"/>
      <c r="T137" s="6"/>
      <c r="U137" s="6"/>
      <c r="V137" s="6"/>
    </row>
    <row r="138" spans="1:22" x14ac:dyDescent="0.25">
      <c r="A138" s="38"/>
      <c r="B138" s="43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2"/>
      <c r="S138" s="6"/>
      <c r="T138" s="6"/>
      <c r="U138" s="6"/>
      <c r="V138" s="6"/>
    </row>
    <row r="139" spans="1:22" x14ac:dyDescent="0.25">
      <c r="A139" s="38"/>
      <c r="B139" s="43"/>
      <c r="D139" s="44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2"/>
      <c r="S139" s="6"/>
      <c r="T139" s="6"/>
      <c r="U139" s="6"/>
      <c r="V139" s="6"/>
    </row>
    <row r="140" spans="1:22" x14ac:dyDescent="0.25">
      <c r="A140" s="38"/>
      <c r="B140" s="43"/>
      <c r="D140" s="44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2"/>
      <c r="S140" s="6"/>
      <c r="T140" s="6"/>
      <c r="U140" s="6"/>
      <c r="V140" s="6"/>
    </row>
    <row r="141" spans="1:22" x14ac:dyDescent="0.25">
      <c r="A141" s="38"/>
      <c r="B141" s="43"/>
      <c r="D141" s="44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2"/>
      <c r="S141" s="6"/>
      <c r="T141" s="6"/>
      <c r="U141" s="6"/>
      <c r="V141" s="6"/>
    </row>
    <row r="142" spans="1:22" x14ac:dyDescent="0.25">
      <c r="A142" s="38"/>
      <c r="B142" s="43"/>
      <c r="D142" s="44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2"/>
      <c r="S142" s="6"/>
      <c r="T142" s="6"/>
      <c r="U142" s="6"/>
      <c r="V142" s="6"/>
    </row>
    <row r="143" spans="1:22" x14ac:dyDescent="0.25">
      <c r="A143" s="38"/>
      <c r="B143" s="43"/>
      <c r="D143" s="44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2"/>
      <c r="S143" s="6"/>
      <c r="T143" s="6"/>
      <c r="U143" s="6"/>
      <c r="V143" s="6"/>
    </row>
    <row r="144" spans="1:22" x14ac:dyDescent="0.25">
      <c r="A144" s="38"/>
      <c r="B144" s="43"/>
      <c r="D144" s="44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2"/>
      <c r="S144" s="6"/>
      <c r="T144" s="6"/>
      <c r="U144" s="6"/>
      <c r="V144" s="6"/>
    </row>
    <row r="145" spans="1:22" x14ac:dyDescent="0.25">
      <c r="A145" s="38"/>
      <c r="B145" s="43"/>
      <c r="D145" s="44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2"/>
      <c r="S145" s="6"/>
      <c r="T145" s="6"/>
      <c r="U145" s="6"/>
      <c r="V145" s="6"/>
    </row>
    <row r="146" spans="1:22" x14ac:dyDescent="0.25">
      <c r="A146" s="38"/>
      <c r="B146" s="43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2"/>
      <c r="S146" s="6"/>
      <c r="T146" s="6"/>
      <c r="U146" s="6"/>
      <c r="V146" s="6"/>
    </row>
    <row r="147" spans="1:22" x14ac:dyDescent="0.25">
      <c r="A147" s="38"/>
      <c r="B147" s="43"/>
      <c r="D147" s="44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2"/>
      <c r="S147" s="6"/>
      <c r="T147" s="6"/>
      <c r="U147" s="6"/>
      <c r="V147" s="6"/>
    </row>
    <row r="148" spans="1:22" x14ac:dyDescent="0.25">
      <c r="A148" s="38"/>
      <c r="B148" s="43"/>
      <c r="D148" s="44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2"/>
      <c r="S148" s="6"/>
      <c r="T148" s="6"/>
      <c r="U148" s="6"/>
      <c r="V148" s="6"/>
    </row>
    <row r="149" spans="1:22" x14ac:dyDescent="0.25">
      <c r="A149" s="38"/>
      <c r="B149" s="43"/>
      <c r="D149" s="44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2"/>
      <c r="S149" s="6"/>
      <c r="T149" s="6"/>
      <c r="U149" s="6"/>
      <c r="V149" s="6"/>
    </row>
    <row r="150" spans="1:22" x14ac:dyDescent="0.25">
      <c r="A150" s="38"/>
      <c r="B150" s="43"/>
      <c r="D150" s="44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2"/>
      <c r="S150" s="6"/>
      <c r="T150" s="6"/>
      <c r="U150" s="6"/>
      <c r="V150" s="6"/>
    </row>
    <row r="151" spans="1:22" x14ac:dyDescent="0.25">
      <c r="A151" s="38"/>
      <c r="B151" s="43"/>
      <c r="D151" s="44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2"/>
      <c r="S151" s="6"/>
      <c r="T151" s="6"/>
      <c r="U151" s="6"/>
      <c r="V151" s="6"/>
    </row>
    <row r="152" spans="1:22" x14ac:dyDescent="0.25">
      <c r="A152" s="38"/>
      <c r="B152" s="43"/>
      <c r="D152" s="44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2"/>
      <c r="S152" s="6"/>
      <c r="T152" s="6"/>
      <c r="U152" s="6"/>
      <c r="V152" s="6"/>
    </row>
    <row r="153" spans="1:22" x14ac:dyDescent="0.25">
      <c r="A153" s="38"/>
      <c r="B153" s="43"/>
      <c r="D153" s="44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2"/>
      <c r="S153" s="6"/>
      <c r="T153" s="6"/>
      <c r="U153" s="6"/>
      <c r="V153" s="6"/>
    </row>
    <row r="154" spans="1:22" x14ac:dyDescent="0.25">
      <c r="A154" s="38"/>
      <c r="B154" s="43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2"/>
      <c r="S154" s="6"/>
      <c r="T154" s="6"/>
      <c r="U154" s="6"/>
      <c r="V154" s="6"/>
    </row>
    <row r="155" spans="1:22" x14ac:dyDescent="0.25">
      <c r="A155" s="38"/>
      <c r="B155" s="43"/>
      <c r="D155" s="44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2"/>
      <c r="S155" s="6"/>
      <c r="T155" s="6"/>
      <c r="U155" s="6"/>
      <c r="V155" s="6"/>
    </row>
    <row r="156" spans="1:22" x14ac:dyDescent="0.25">
      <c r="A156" s="38"/>
      <c r="B156" s="43"/>
      <c r="D156" s="44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2"/>
      <c r="S156" s="6"/>
      <c r="T156" s="6"/>
      <c r="U156" s="6"/>
      <c r="V156" s="6"/>
    </row>
    <row r="157" spans="1:22" x14ac:dyDescent="0.25">
      <c r="A157" s="38"/>
      <c r="B157" s="43"/>
      <c r="D157" s="44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2"/>
      <c r="S157" s="6"/>
      <c r="T157" s="6"/>
      <c r="U157" s="6"/>
      <c r="V157" s="6"/>
    </row>
    <row r="158" spans="1:22" x14ac:dyDescent="0.25">
      <c r="A158" s="38"/>
      <c r="B158" s="43"/>
      <c r="D158" s="44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2"/>
      <c r="S158" s="6"/>
      <c r="T158" s="6"/>
      <c r="U158" s="6"/>
      <c r="V158" s="6"/>
    </row>
    <row r="159" spans="1:22" x14ac:dyDescent="0.25">
      <c r="A159" s="38"/>
      <c r="B159" s="43"/>
      <c r="D159" s="44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2"/>
      <c r="S159" s="6"/>
      <c r="T159" s="6"/>
      <c r="U159" s="6"/>
      <c r="V159" s="6"/>
    </row>
    <row r="160" spans="1:22" x14ac:dyDescent="0.25">
      <c r="A160" s="38"/>
      <c r="B160" s="43"/>
      <c r="D160" s="44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 x14ac:dyDescent="0.25">
      <c r="A161" s="38"/>
      <c r="B161" s="43"/>
      <c r="D161" s="44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 x14ac:dyDescent="0.25">
      <c r="A162" s="38"/>
      <c r="B162" s="43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x14ac:dyDescent="0.25">
      <c r="A163" s="38"/>
      <c r="B163" s="43"/>
      <c r="D163" s="44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 x14ac:dyDescent="0.25">
      <c r="A164" s="38"/>
      <c r="B164" s="43"/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topLeftCell="A10" workbookViewId="0">
      <selection activeCell="O8" sqref="O8:Q20"/>
    </sheetView>
  </sheetViews>
  <sheetFormatPr defaultRowHeight="15" x14ac:dyDescent="0.25"/>
  <cols>
    <col min="1" max="1" width="4.85546875" style="7" customWidth="1"/>
    <col min="2" max="2" width="25" style="7" customWidth="1"/>
    <col min="3" max="3" width="50.5703125" style="4" customWidth="1"/>
    <col min="4" max="4" width="13.140625" style="7" customWidth="1"/>
    <col min="5" max="5" width="15.5703125" style="7" customWidth="1"/>
    <col min="6" max="6" width="9.140625" style="7" customWidth="1"/>
    <col min="7" max="9" width="11.140625" style="2" customWidth="1"/>
    <col min="10" max="10" width="14.28515625" style="7" customWidth="1"/>
    <col min="11" max="11" width="14.140625" style="7" customWidth="1"/>
    <col min="12" max="12" width="14.85546875" style="7" customWidth="1"/>
    <col min="13" max="13" width="13" style="7" customWidth="1"/>
    <col min="14" max="17" width="9.140625" style="7"/>
    <col min="18" max="18" width="13.42578125" style="7" customWidth="1"/>
    <col min="19" max="30" width="9.140625" style="7" customWidth="1"/>
    <col min="31" max="16384" width="9.140625" style="7"/>
  </cols>
  <sheetData>
    <row r="1" spans="1:30" x14ac:dyDescent="0.25">
      <c r="A1" s="2"/>
      <c r="B1" s="3"/>
      <c r="D1" s="5"/>
      <c r="E1" s="2"/>
      <c r="F1" s="2"/>
      <c r="J1" s="2"/>
      <c r="K1" s="2"/>
      <c r="L1" s="2"/>
      <c r="M1" s="2"/>
      <c r="N1" s="2"/>
      <c r="O1" s="2"/>
      <c r="P1" s="2"/>
      <c r="Q1" s="2"/>
      <c r="R1" s="2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</row>
    <row r="2" spans="1:30" ht="26.25" x14ac:dyDescent="0.4">
      <c r="A2" s="2"/>
      <c r="B2" s="3"/>
      <c r="D2" s="5"/>
      <c r="E2" s="2"/>
      <c r="F2" s="8"/>
      <c r="G2" s="8"/>
      <c r="H2" s="8"/>
      <c r="I2" s="8"/>
      <c r="J2" s="8"/>
      <c r="K2" s="8"/>
      <c r="L2" s="8"/>
      <c r="M2" s="8"/>
      <c r="N2" s="8"/>
      <c r="O2" s="50"/>
      <c r="P2" s="8"/>
      <c r="Q2" s="8"/>
      <c r="R2" s="8"/>
      <c r="S2" s="8"/>
      <c r="T2" s="8"/>
      <c r="U2" s="8"/>
      <c r="V2" s="8"/>
      <c r="W2" s="8"/>
      <c r="X2" s="8" t="s">
        <v>39</v>
      </c>
      <c r="Y2" s="8"/>
      <c r="Z2" s="8"/>
      <c r="AA2" s="8"/>
      <c r="AB2" s="8"/>
      <c r="AC2" s="8"/>
      <c r="AD2" s="8"/>
    </row>
    <row r="3" spans="1:30" x14ac:dyDescent="0.25">
      <c r="A3" s="2"/>
      <c r="B3" s="3"/>
      <c r="D3" s="5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2"/>
      <c r="B4" s="3"/>
      <c r="D4" s="5"/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</row>
    <row r="5" spans="1:30" x14ac:dyDescent="0.25">
      <c r="A5" s="2"/>
      <c r="B5" s="3"/>
      <c r="D5" s="5"/>
      <c r="E5" s="2"/>
      <c r="F5" s="2"/>
      <c r="J5" s="2"/>
      <c r="K5" s="2"/>
      <c r="L5" s="2"/>
      <c r="M5" s="2"/>
      <c r="N5" s="2"/>
      <c r="O5" s="2"/>
      <c r="P5" s="2"/>
      <c r="Q5" s="2"/>
      <c r="R5" s="2"/>
      <c r="S5" s="6"/>
      <c r="T5" s="6"/>
      <c r="U5" s="6"/>
      <c r="V5" s="6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10" t="s">
        <v>40</v>
      </c>
      <c r="B6" s="11"/>
      <c r="C6" s="11"/>
      <c r="D6" s="11"/>
      <c r="E6" s="11"/>
      <c r="F6" s="11"/>
      <c r="G6" s="12"/>
      <c r="H6" s="12"/>
      <c r="I6" s="12"/>
      <c r="J6" s="11"/>
      <c r="K6" s="11"/>
      <c r="L6" s="11"/>
      <c r="M6" s="11"/>
      <c r="N6" s="189" t="s">
        <v>12</v>
      </c>
      <c r="O6" s="190"/>
      <c r="P6" s="190"/>
      <c r="Q6" s="191"/>
      <c r="R6" s="192" t="s">
        <v>13</v>
      </c>
      <c r="S6" s="19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78.75" x14ac:dyDescent="0.25">
      <c r="A7" s="15" t="s">
        <v>0</v>
      </c>
      <c r="B7" s="1" t="s">
        <v>1</v>
      </c>
      <c r="C7" s="1" t="s">
        <v>9</v>
      </c>
      <c r="D7" s="1" t="s">
        <v>14</v>
      </c>
      <c r="E7" s="1" t="s">
        <v>15</v>
      </c>
      <c r="F7" s="1" t="s">
        <v>16</v>
      </c>
      <c r="G7" s="15" t="s">
        <v>46</v>
      </c>
      <c r="H7" s="15" t="s">
        <v>47</v>
      </c>
      <c r="I7" s="15" t="s">
        <v>48</v>
      </c>
      <c r="J7" s="1" t="s">
        <v>41</v>
      </c>
      <c r="K7" s="1" t="s">
        <v>42</v>
      </c>
      <c r="L7" s="1" t="s">
        <v>43</v>
      </c>
      <c r="M7" s="1" t="s">
        <v>45</v>
      </c>
      <c r="N7" s="1" t="s">
        <v>44</v>
      </c>
      <c r="O7" s="1">
        <v>2024</v>
      </c>
      <c r="P7" s="1">
        <v>2025</v>
      </c>
      <c r="Q7" s="1">
        <v>2026</v>
      </c>
      <c r="R7" s="1" t="s">
        <v>1</v>
      </c>
      <c r="S7" s="1" t="s">
        <v>19</v>
      </c>
      <c r="T7" s="1" t="s">
        <v>14</v>
      </c>
      <c r="U7" s="1" t="s">
        <v>15</v>
      </c>
      <c r="V7" s="1" t="s">
        <v>20</v>
      </c>
      <c r="W7" s="1" t="s">
        <v>21</v>
      </c>
      <c r="X7" s="1" t="s">
        <v>22</v>
      </c>
      <c r="Y7" s="1" t="s">
        <v>16</v>
      </c>
      <c r="Z7" s="1" t="s">
        <v>23</v>
      </c>
      <c r="AA7" s="15" t="s">
        <v>24</v>
      </c>
      <c r="AB7" s="16" t="s">
        <v>25</v>
      </c>
      <c r="AC7" s="1" t="s">
        <v>26</v>
      </c>
      <c r="AD7" s="15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7" t="s">
        <v>28</v>
      </c>
      <c r="E8" s="183" t="s">
        <v>29</v>
      </c>
      <c r="F8" s="19" t="s">
        <v>30</v>
      </c>
      <c r="G8" s="58">
        <v>21618</v>
      </c>
      <c r="H8" s="59">
        <v>22699</v>
      </c>
      <c r="I8" s="65">
        <v>23834</v>
      </c>
      <c r="J8" s="17">
        <f>K8+L8+M8</f>
        <v>0</v>
      </c>
      <c r="K8" s="17">
        <f>O8*G8</f>
        <v>0</v>
      </c>
      <c r="L8" s="17">
        <f>P8*H8</f>
        <v>0</v>
      </c>
      <c r="M8" s="17">
        <f>Q8*I8</f>
        <v>0</v>
      </c>
      <c r="N8" s="17">
        <f t="shared" ref="N8:N20" si="0">O8+P8+Q8</f>
        <v>0</v>
      </c>
      <c r="O8" s="105"/>
      <c r="P8" s="105"/>
      <c r="Q8" s="105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25">
      <c r="A9" s="180"/>
      <c r="B9" s="182"/>
      <c r="C9" s="182"/>
      <c r="D9" s="17" t="s">
        <v>31</v>
      </c>
      <c r="E9" s="184"/>
      <c r="F9" s="19" t="s">
        <v>30</v>
      </c>
      <c r="G9" s="57">
        <v>21618</v>
      </c>
      <c r="H9" s="60">
        <v>22699</v>
      </c>
      <c r="I9" s="66">
        <v>23834</v>
      </c>
      <c r="J9" s="17">
        <f t="shared" ref="J9:J20" si="1">K9+L9+M9</f>
        <v>0</v>
      </c>
      <c r="K9" s="17">
        <f t="shared" ref="K9:M20" si="2">O9*G9</f>
        <v>0</v>
      </c>
      <c r="L9" s="17">
        <f t="shared" si="2"/>
        <v>0</v>
      </c>
      <c r="M9" s="17">
        <f t="shared" si="2"/>
        <v>0</v>
      </c>
      <c r="N9" s="17">
        <f t="shared" si="0"/>
        <v>0</v>
      </c>
      <c r="O9" s="105"/>
      <c r="P9" s="105"/>
      <c r="Q9" s="105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7" t="s">
        <v>28</v>
      </c>
      <c r="E10" s="183" t="s">
        <v>29</v>
      </c>
      <c r="F10" s="19" t="s">
        <v>30</v>
      </c>
      <c r="G10" s="57">
        <v>22330.799999999999</v>
      </c>
      <c r="H10" s="60">
        <v>23447</v>
      </c>
      <c r="I10" s="66">
        <v>24619</v>
      </c>
      <c r="J10" s="17">
        <f t="shared" si="1"/>
        <v>0</v>
      </c>
      <c r="K10" s="17">
        <f t="shared" si="2"/>
        <v>0</v>
      </c>
      <c r="L10" s="17">
        <f t="shared" si="2"/>
        <v>0</v>
      </c>
      <c r="M10" s="17">
        <f t="shared" si="2"/>
        <v>0</v>
      </c>
      <c r="N10" s="17">
        <f t="shared" si="0"/>
        <v>0</v>
      </c>
      <c r="O10" s="105"/>
      <c r="P10" s="105"/>
      <c r="Q10" s="105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43.5" customHeight="1" x14ac:dyDescent="0.25">
      <c r="A11" s="180"/>
      <c r="B11" s="182"/>
      <c r="C11" s="182"/>
      <c r="D11" s="17" t="s">
        <v>31</v>
      </c>
      <c r="E11" s="184"/>
      <c r="F11" s="19" t="s">
        <v>30</v>
      </c>
      <c r="G11" s="57">
        <v>22330.799999999999</v>
      </c>
      <c r="H11" s="60">
        <v>23447</v>
      </c>
      <c r="I11" s="66">
        <v>24619</v>
      </c>
      <c r="J11" s="17">
        <f t="shared" si="1"/>
        <v>0</v>
      </c>
      <c r="K11" s="17">
        <f t="shared" si="2"/>
        <v>0</v>
      </c>
      <c r="L11" s="17">
        <f t="shared" si="2"/>
        <v>0</v>
      </c>
      <c r="M11" s="17">
        <f t="shared" si="2"/>
        <v>0</v>
      </c>
      <c r="N11" s="17">
        <f t="shared" si="0"/>
        <v>0</v>
      </c>
      <c r="O11" s="105"/>
      <c r="P11" s="105"/>
      <c r="Q11" s="105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7" t="s">
        <v>28</v>
      </c>
      <c r="E12" s="183" t="s">
        <v>29</v>
      </c>
      <c r="F12" s="19" t="s">
        <v>30</v>
      </c>
      <c r="G12" s="57">
        <v>23978.399999999998</v>
      </c>
      <c r="H12" s="60">
        <v>25177</v>
      </c>
      <c r="I12" s="66">
        <v>26436</v>
      </c>
      <c r="J12" s="17">
        <f t="shared" si="1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0"/>
        <v>0</v>
      </c>
      <c r="O12" s="105"/>
      <c r="P12" s="105"/>
      <c r="Q12" s="105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42.75" customHeight="1" x14ac:dyDescent="0.25">
      <c r="A13" s="180"/>
      <c r="B13" s="182"/>
      <c r="C13" s="182"/>
      <c r="D13" s="17" t="s">
        <v>31</v>
      </c>
      <c r="E13" s="184"/>
      <c r="F13" s="19" t="s">
        <v>30</v>
      </c>
      <c r="G13" s="57">
        <v>23978.399999999998</v>
      </c>
      <c r="H13" s="60">
        <v>25177</v>
      </c>
      <c r="I13" s="66">
        <v>26436</v>
      </c>
      <c r="J13" s="17">
        <f t="shared" si="1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0"/>
        <v>0</v>
      </c>
      <c r="O13" s="105"/>
      <c r="P13" s="105"/>
      <c r="Q13" s="105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7" t="s">
        <v>28</v>
      </c>
      <c r="E14" s="183" t="s">
        <v>29</v>
      </c>
      <c r="F14" s="19" t="s">
        <v>30</v>
      </c>
      <c r="G14" s="57">
        <v>24010.799999999999</v>
      </c>
      <c r="H14" s="60">
        <v>25211</v>
      </c>
      <c r="I14" s="66">
        <v>26472</v>
      </c>
      <c r="J14" s="17">
        <f t="shared" si="1"/>
        <v>3205854.8</v>
      </c>
      <c r="K14" s="17">
        <f t="shared" si="2"/>
        <v>1104496.8</v>
      </c>
      <c r="L14" s="17">
        <f t="shared" si="2"/>
        <v>857174</v>
      </c>
      <c r="M14" s="17">
        <f t="shared" si="2"/>
        <v>1244184</v>
      </c>
      <c r="N14" s="17">
        <f t="shared" si="0"/>
        <v>127</v>
      </c>
      <c r="O14" s="105">
        <v>46</v>
      </c>
      <c r="P14" s="105">
        <v>34</v>
      </c>
      <c r="Q14" s="105">
        <v>47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46.5" customHeight="1" x14ac:dyDescent="0.25">
      <c r="A15" s="180"/>
      <c r="B15" s="185"/>
      <c r="C15" s="182"/>
      <c r="D15" s="17" t="s">
        <v>31</v>
      </c>
      <c r="E15" s="184"/>
      <c r="F15" s="19" t="s">
        <v>30</v>
      </c>
      <c r="G15" s="57">
        <v>24010.799999999999</v>
      </c>
      <c r="H15" s="60">
        <v>25211</v>
      </c>
      <c r="I15" s="66">
        <v>26472</v>
      </c>
      <c r="J15" s="17">
        <f t="shared" si="1"/>
        <v>50422</v>
      </c>
      <c r="K15" s="17">
        <f t="shared" si="2"/>
        <v>0</v>
      </c>
      <c r="L15" s="17">
        <f t="shared" si="2"/>
        <v>50422</v>
      </c>
      <c r="M15" s="17">
        <f t="shared" si="2"/>
        <v>0</v>
      </c>
      <c r="N15" s="17">
        <f t="shared" si="0"/>
        <v>2</v>
      </c>
      <c r="O15" s="105"/>
      <c r="P15" s="105">
        <v>2</v>
      </c>
      <c r="Q15" s="105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5">
      <c r="A16" s="17">
        <v>5</v>
      </c>
      <c r="B16" s="20" t="s">
        <v>4</v>
      </c>
      <c r="C16" s="23" t="s">
        <v>5</v>
      </c>
      <c r="D16" s="17" t="s">
        <v>32</v>
      </c>
      <c r="E16" s="21" t="s">
        <v>29</v>
      </c>
      <c r="F16" s="17" t="s">
        <v>33</v>
      </c>
      <c r="G16" s="57">
        <v>3408</v>
      </c>
      <c r="H16" s="60">
        <v>3578</v>
      </c>
      <c r="I16" s="66">
        <v>3757</v>
      </c>
      <c r="J16" s="17">
        <f t="shared" si="1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0"/>
        <v>0</v>
      </c>
      <c r="O16" s="105"/>
      <c r="P16" s="105"/>
      <c r="Q16" s="105"/>
      <c r="R16" s="18"/>
      <c r="S16" s="18"/>
      <c r="T16" s="18"/>
      <c r="U16" s="18"/>
      <c r="V16" s="22"/>
      <c r="W16" s="18"/>
      <c r="X16" s="18"/>
      <c r="Y16" s="18"/>
      <c r="Z16" s="18"/>
      <c r="AA16" s="18"/>
      <c r="AB16" s="18"/>
      <c r="AC16" s="18"/>
      <c r="AD16" s="18"/>
    </row>
    <row r="17" spans="1:30" ht="72.75" customHeight="1" x14ac:dyDescent="0.25">
      <c r="A17" s="17">
        <v>6</v>
      </c>
      <c r="B17" s="20" t="s">
        <v>4</v>
      </c>
      <c r="C17" s="23" t="s">
        <v>6</v>
      </c>
      <c r="D17" s="17" t="s">
        <v>32</v>
      </c>
      <c r="E17" s="21" t="s">
        <v>29</v>
      </c>
      <c r="F17" s="17" t="s">
        <v>33</v>
      </c>
      <c r="G17" s="57">
        <v>3900</v>
      </c>
      <c r="H17" s="60">
        <v>4095</v>
      </c>
      <c r="I17" s="66">
        <v>4300</v>
      </c>
      <c r="J17" s="17">
        <f t="shared" si="1"/>
        <v>0</v>
      </c>
      <c r="K17" s="17">
        <f t="shared" si="2"/>
        <v>0</v>
      </c>
      <c r="L17" s="17">
        <f t="shared" si="2"/>
        <v>0</v>
      </c>
      <c r="M17" s="17">
        <f t="shared" si="2"/>
        <v>0</v>
      </c>
      <c r="N17" s="17">
        <f t="shared" si="0"/>
        <v>0</v>
      </c>
      <c r="O17" s="105"/>
      <c r="P17" s="105"/>
      <c r="Q17" s="105"/>
      <c r="R17" s="18"/>
      <c r="S17" s="18"/>
      <c r="T17" s="18"/>
      <c r="U17" s="18"/>
      <c r="V17" s="22"/>
      <c r="W17" s="18"/>
      <c r="X17" s="18"/>
      <c r="Y17" s="18"/>
      <c r="Z17" s="18"/>
      <c r="AA17" s="18"/>
      <c r="AB17" s="18"/>
      <c r="AC17" s="18"/>
      <c r="AD17" s="18"/>
    </row>
    <row r="18" spans="1:30" ht="39.75" customHeight="1" x14ac:dyDescent="0.25">
      <c r="A18" s="17">
        <v>7</v>
      </c>
      <c r="B18" s="20" t="s">
        <v>7</v>
      </c>
      <c r="C18" s="20" t="s">
        <v>8</v>
      </c>
      <c r="D18" s="17" t="s">
        <v>32</v>
      </c>
      <c r="E18" s="21" t="s">
        <v>29</v>
      </c>
      <c r="F18" s="48" t="s">
        <v>30</v>
      </c>
      <c r="G18" s="57">
        <v>734.4</v>
      </c>
      <c r="H18" s="60">
        <v>771</v>
      </c>
      <c r="I18" s="66">
        <v>810</v>
      </c>
      <c r="J18" s="17">
        <f t="shared" si="1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0"/>
        <v>0</v>
      </c>
      <c r="O18" s="105"/>
      <c r="P18" s="105"/>
      <c r="Q18" s="105"/>
      <c r="R18" s="18"/>
      <c r="S18" s="18"/>
      <c r="T18" s="18"/>
      <c r="U18" s="18"/>
      <c r="V18" s="49"/>
      <c r="W18" s="18"/>
      <c r="X18" s="18"/>
      <c r="Y18" s="18"/>
      <c r="Z18" s="18"/>
      <c r="AA18" s="18"/>
      <c r="AB18" s="18"/>
      <c r="AC18" s="18"/>
      <c r="AD18" s="18"/>
    </row>
    <row r="19" spans="1:30" ht="51" customHeight="1" x14ac:dyDescent="0.25">
      <c r="A19" s="17">
        <v>8</v>
      </c>
      <c r="B19" s="20" t="s">
        <v>38</v>
      </c>
      <c r="C19" s="20" t="s">
        <v>37</v>
      </c>
      <c r="D19" s="17" t="s">
        <v>32</v>
      </c>
      <c r="E19" s="21" t="s">
        <v>29</v>
      </c>
      <c r="F19" s="48" t="s">
        <v>30</v>
      </c>
      <c r="G19" s="57">
        <v>7206</v>
      </c>
      <c r="H19" s="60">
        <v>7566</v>
      </c>
      <c r="I19" s="66">
        <v>7944</v>
      </c>
      <c r="J19" s="17">
        <f t="shared" si="1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0"/>
        <v>0</v>
      </c>
      <c r="O19" s="105"/>
      <c r="P19" s="105"/>
      <c r="Q19" s="105"/>
      <c r="R19" s="18"/>
      <c r="S19" s="18"/>
      <c r="T19" s="18"/>
      <c r="U19" s="18"/>
      <c r="V19" s="49"/>
      <c r="W19" s="18"/>
      <c r="X19" s="18"/>
      <c r="Y19" s="18"/>
      <c r="Z19" s="18"/>
      <c r="AA19" s="18"/>
      <c r="AB19" s="18"/>
      <c r="AC19" s="18"/>
      <c r="AD19" s="18"/>
    </row>
    <row r="20" spans="1:30" s="2" customFormat="1" ht="57" thickBot="1" x14ac:dyDescent="0.3">
      <c r="A20" s="17">
        <v>9</v>
      </c>
      <c r="B20" s="20" t="s">
        <v>35</v>
      </c>
      <c r="C20" s="20" t="s">
        <v>36</v>
      </c>
      <c r="D20" s="17" t="s">
        <v>32</v>
      </c>
      <c r="E20" s="21" t="s">
        <v>29</v>
      </c>
      <c r="F20" s="17" t="s">
        <v>33</v>
      </c>
      <c r="G20" s="61">
        <v>4357.2</v>
      </c>
      <c r="H20" s="62">
        <v>4575</v>
      </c>
      <c r="I20" s="67">
        <v>4804</v>
      </c>
      <c r="J20" s="17">
        <f t="shared" si="1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0"/>
        <v>0</v>
      </c>
      <c r="O20" s="107"/>
      <c r="P20" s="106"/>
      <c r="Q20" s="106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47"/>
      <c r="AD20" s="47"/>
    </row>
    <row r="21" spans="1:30" ht="17.25" customHeight="1" x14ac:dyDescent="0.25">
      <c r="A21" s="28"/>
      <c r="C21" s="7"/>
      <c r="E21" s="32"/>
      <c r="F21" s="33"/>
      <c r="G21" s="33"/>
      <c r="H21" s="33"/>
      <c r="I21" s="33"/>
      <c r="J21" s="64">
        <f>SUM(J8:J20)</f>
        <v>3256276.8</v>
      </c>
      <c r="K21" s="64">
        <f t="shared" ref="K21:M21" si="3">SUM(K8:K20)</f>
        <v>1104496.8</v>
      </c>
      <c r="L21" s="64">
        <f t="shared" si="3"/>
        <v>907596</v>
      </c>
      <c r="M21" s="64">
        <f t="shared" si="3"/>
        <v>1244184</v>
      </c>
      <c r="N21" s="64">
        <f>SUM(N8:N20)</f>
        <v>129</v>
      </c>
      <c r="O21" s="33"/>
      <c r="P21" s="33"/>
      <c r="Q21" s="33"/>
      <c r="R21" s="35"/>
      <c r="S21" s="24"/>
      <c r="T21" s="24"/>
      <c r="U21" s="24"/>
      <c r="V21" s="6"/>
      <c r="W21" s="34"/>
      <c r="X21" s="34"/>
    </row>
    <row r="22" spans="1:30" ht="26.25" customHeight="1" x14ac:dyDescent="0.25">
      <c r="A22" s="28"/>
      <c r="B22" s="186" t="s">
        <v>34</v>
      </c>
      <c r="C22" s="187"/>
      <c r="D22" s="18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5"/>
      <c r="S22" s="24"/>
      <c r="T22" s="24"/>
      <c r="U22" s="24"/>
      <c r="V22" s="6"/>
      <c r="W22" s="34"/>
      <c r="X22" s="34"/>
    </row>
    <row r="23" spans="1:30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5"/>
      <c r="S23" s="24"/>
      <c r="T23" s="24"/>
      <c r="U23" s="24"/>
      <c r="V23" s="6"/>
      <c r="W23" s="34"/>
      <c r="X23" s="34"/>
    </row>
    <row r="24" spans="1:30" ht="18.75" x14ac:dyDescent="0.3">
      <c r="A24" s="28"/>
      <c r="B24" s="36"/>
      <c r="C24" s="63"/>
      <c r="D24" s="178"/>
      <c r="E24" s="17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5"/>
      <c r="S24" s="24"/>
      <c r="T24" s="24"/>
      <c r="U24" s="24"/>
      <c r="V24" s="6"/>
      <c r="W24" s="34"/>
      <c r="X24" s="34"/>
    </row>
    <row r="25" spans="1:30" ht="18.75" x14ac:dyDescent="0.3">
      <c r="A25" s="38"/>
      <c r="B25" s="36"/>
      <c r="C25" s="30"/>
      <c r="D25" s="39"/>
      <c r="E25" s="40"/>
      <c r="F25" s="38"/>
      <c r="G25" s="38"/>
      <c r="H25" s="38"/>
      <c r="I25" s="38"/>
      <c r="J25" s="38"/>
      <c r="K25" s="38"/>
      <c r="L25" s="38"/>
      <c r="M25" s="38"/>
      <c r="N25" s="38"/>
      <c r="O25" s="53"/>
      <c r="P25" s="53"/>
      <c r="Q25" s="53"/>
      <c r="R25" s="34"/>
      <c r="S25" s="25"/>
      <c r="T25" s="25"/>
      <c r="U25" s="25"/>
      <c r="V25" s="6"/>
      <c r="W25" s="34"/>
      <c r="X25" s="34"/>
    </row>
    <row r="26" spans="1:30" ht="18.75" x14ac:dyDescent="0.3">
      <c r="A26" s="38"/>
      <c r="B26" s="36"/>
      <c r="C26" s="41"/>
      <c r="D26" s="39"/>
      <c r="E26" s="40"/>
      <c r="F26" s="38"/>
      <c r="G26" s="38"/>
      <c r="H26" s="38"/>
      <c r="I26" s="38"/>
      <c r="J26" s="38"/>
      <c r="K26" s="38"/>
      <c r="L26" s="38"/>
      <c r="M26" s="38"/>
      <c r="N26" s="38"/>
      <c r="O26" s="54"/>
      <c r="P26" s="54"/>
      <c r="Q26" s="54"/>
      <c r="R26" s="42"/>
      <c r="S26" s="42"/>
      <c r="T26" s="42"/>
      <c r="U26" s="42"/>
      <c r="V26" s="6"/>
      <c r="W26" s="34"/>
      <c r="X26" s="34"/>
    </row>
    <row r="27" spans="1:30" ht="18.75" x14ac:dyDescent="0.3">
      <c r="A27" s="38"/>
      <c r="B27" s="36"/>
      <c r="C27" s="41"/>
      <c r="D27" s="39"/>
      <c r="E27" s="40"/>
      <c r="F27" s="38"/>
      <c r="G27" s="38"/>
      <c r="H27" s="38"/>
      <c r="I27" s="38"/>
      <c r="J27" s="38"/>
      <c r="K27" s="38"/>
      <c r="L27" s="38"/>
      <c r="M27" s="38"/>
      <c r="N27" s="38"/>
      <c r="O27" s="55"/>
      <c r="P27" s="55"/>
      <c r="Q27" s="55"/>
      <c r="R27" s="26"/>
      <c r="S27" s="26"/>
      <c r="T27" s="26"/>
      <c r="U27" s="26"/>
      <c r="V27" s="6"/>
      <c r="W27" s="34"/>
      <c r="X27" s="34"/>
    </row>
    <row r="28" spans="1:30" ht="18.75" x14ac:dyDescent="0.3">
      <c r="A28" s="38"/>
      <c r="B28" s="36"/>
      <c r="C28" s="41"/>
      <c r="D28" s="39"/>
      <c r="E28" s="40"/>
      <c r="F28" s="38"/>
      <c r="G28" s="38"/>
      <c r="H28" s="38"/>
      <c r="I28" s="38"/>
      <c r="J28" s="38"/>
      <c r="K28" s="38"/>
      <c r="L28" s="38"/>
      <c r="M28" s="38"/>
      <c r="N28" s="38"/>
      <c r="O28" s="56"/>
      <c r="P28" s="56"/>
      <c r="Q28" s="56"/>
      <c r="R28" s="27"/>
      <c r="S28" s="27"/>
      <c r="T28" s="27"/>
      <c r="U28" s="27"/>
      <c r="V28" s="6"/>
      <c r="W28" s="2"/>
      <c r="X28" s="2"/>
    </row>
    <row r="29" spans="1:30" x14ac:dyDescent="0.25">
      <c r="A29" s="38"/>
      <c r="B29" s="43"/>
      <c r="C29" s="41"/>
      <c r="D29" s="4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2"/>
      <c r="S29" s="6"/>
      <c r="T29" s="6"/>
      <c r="U29" s="6"/>
      <c r="V29" s="6"/>
      <c r="W29" s="2"/>
      <c r="X29" s="2"/>
    </row>
    <row r="30" spans="1:30" x14ac:dyDescent="0.25">
      <c r="A30" s="38"/>
      <c r="B30" s="43"/>
      <c r="C30" s="41"/>
      <c r="D30" s="4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"/>
      <c r="S30" s="6"/>
      <c r="T30" s="6"/>
      <c r="U30" s="6"/>
      <c r="V30" s="6"/>
      <c r="W30" s="2"/>
      <c r="X30" s="2"/>
    </row>
    <row r="31" spans="1:30" x14ac:dyDescent="0.25">
      <c r="A31" s="38"/>
      <c r="B31" s="43"/>
      <c r="C31" s="41"/>
      <c r="D31" s="4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"/>
      <c r="S31" s="6"/>
      <c r="T31" s="6"/>
      <c r="U31" s="6"/>
      <c r="V31" s="6"/>
      <c r="W31" s="2"/>
      <c r="X31" s="2"/>
    </row>
    <row r="32" spans="1:30" x14ac:dyDescent="0.25">
      <c r="A32" s="38"/>
      <c r="B32" s="43"/>
      <c r="C32" s="41"/>
      <c r="D32" s="4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"/>
      <c r="S32" s="6"/>
      <c r="T32" s="6"/>
      <c r="U32" s="6"/>
      <c r="V32" s="6"/>
      <c r="W32" s="2"/>
      <c r="X32" s="2"/>
    </row>
    <row r="33" spans="1:24" x14ac:dyDescent="0.25">
      <c r="A33" s="38"/>
      <c r="B33" s="43"/>
      <c r="C33" s="41"/>
      <c r="D33" s="4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"/>
      <c r="S33" s="6"/>
      <c r="T33" s="6"/>
      <c r="U33" s="6"/>
      <c r="V33" s="6"/>
      <c r="W33" s="2"/>
      <c r="X33" s="2"/>
    </row>
    <row r="34" spans="1:24" x14ac:dyDescent="0.25">
      <c r="A34" s="38"/>
      <c r="B34" s="43"/>
      <c r="C34" s="41"/>
      <c r="D34" s="4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"/>
      <c r="S34" s="6"/>
      <c r="T34" s="6"/>
      <c r="U34" s="6"/>
      <c r="V34" s="6"/>
      <c r="W34" s="2"/>
      <c r="X34" s="2"/>
    </row>
    <row r="35" spans="1:24" x14ac:dyDescent="0.25">
      <c r="A35" s="38"/>
      <c r="B35" s="43"/>
      <c r="C35" s="41"/>
      <c r="D35" s="4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"/>
      <c r="S35" s="6"/>
      <c r="T35" s="6"/>
      <c r="U35" s="6"/>
      <c r="V35" s="6"/>
      <c r="W35" s="2"/>
      <c r="X35" s="2"/>
    </row>
    <row r="36" spans="1:24" x14ac:dyDescent="0.25">
      <c r="A36" s="38"/>
      <c r="B36" s="43"/>
      <c r="C36" s="41"/>
      <c r="D36" s="4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"/>
      <c r="S36" s="6"/>
      <c r="T36" s="6"/>
      <c r="U36" s="6"/>
      <c r="V36" s="6"/>
      <c r="W36" s="2"/>
      <c r="X36" s="2"/>
    </row>
    <row r="37" spans="1:24" x14ac:dyDescent="0.25">
      <c r="A37" s="38"/>
      <c r="B37" s="43"/>
      <c r="C37" s="41"/>
      <c r="D37" s="4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"/>
      <c r="S37" s="6"/>
      <c r="T37" s="6"/>
      <c r="U37" s="6"/>
      <c r="V37" s="6"/>
    </row>
    <row r="38" spans="1:24" x14ac:dyDescent="0.25">
      <c r="A38" s="38"/>
      <c r="B38" s="43"/>
      <c r="C38" s="41"/>
      <c r="D38" s="44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"/>
      <c r="S38" s="6"/>
      <c r="T38" s="6"/>
      <c r="U38" s="6"/>
      <c r="V38" s="6"/>
    </row>
    <row r="39" spans="1:24" x14ac:dyDescent="0.25">
      <c r="A39" s="38"/>
      <c r="B39" s="43"/>
      <c r="C39" s="41"/>
      <c r="D39" s="44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2"/>
      <c r="S39" s="6"/>
      <c r="T39" s="6"/>
      <c r="U39" s="6"/>
      <c r="V39" s="6"/>
    </row>
    <row r="40" spans="1:24" x14ac:dyDescent="0.25">
      <c r="A40" s="38"/>
      <c r="B40" s="43"/>
      <c r="C40" s="41"/>
      <c r="D40" s="4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2"/>
      <c r="S40" s="6"/>
      <c r="T40" s="6"/>
      <c r="U40" s="6"/>
      <c r="V40" s="6"/>
    </row>
    <row r="41" spans="1:24" x14ac:dyDescent="0.25">
      <c r="A41" s="38"/>
      <c r="B41" s="43"/>
      <c r="C41" s="41"/>
      <c r="D41" s="4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"/>
      <c r="S41" s="6"/>
      <c r="T41" s="6"/>
      <c r="U41" s="6"/>
      <c r="V41" s="6"/>
    </row>
    <row r="42" spans="1:24" x14ac:dyDescent="0.25">
      <c r="A42" s="38"/>
      <c r="B42" s="43"/>
      <c r="C42" s="41"/>
      <c r="D42" s="4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"/>
      <c r="S42" s="6"/>
      <c r="T42" s="6"/>
      <c r="U42" s="6"/>
      <c r="V42" s="6"/>
    </row>
    <row r="43" spans="1:24" x14ac:dyDescent="0.25">
      <c r="A43" s="38"/>
      <c r="B43" s="43"/>
      <c r="C43" s="41"/>
      <c r="D43" s="4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"/>
      <c r="S43" s="6"/>
      <c r="T43" s="6"/>
      <c r="U43" s="6"/>
      <c r="V43" s="6"/>
    </row>
    <row r="44" spans="1:24" x14ac:dyDescent="0.25">
      <c r="A44" s="38"/>
      <c r="B44" s="43"/>
      <c r="C44" s="41"/>
      <c r="D44" s="4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"/>
      <c r="S44" s="6"/>
      <c r="T44" s="6"/>
      <c r="U44" s="6"/>
      <c r="V44" s="6"/>
    </row>
    <row r="45" spans="1:24" x14ac:dyDescent="0.25">
      <c r="A45" s="38"/>
      <c r="B45" s="43"/>
      <c r="C45" s="41"/>
      <c r="D45" s="4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"/>
      <c r="S45" s="6"/>
      <c r="T45" s="6"/>
      <c r="U45" s="6"/>
      <c r="V45" s="6"/>
    </row>
    <row r="46" spans="1:24" x14ac:dyDescent="0.25">
      <c r="A46" s="38"/>
      <c r="B46" s="43"/>
      <c r="C46" s="41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"/>
      <c r="S46" s="6"/>
      <c r="T46" s="6"/>
      <c r="U46" s="6"/>
      <c r="V46" s="6"/>
    </row>
    <row r="47" spans="1:24" x14ac:dyDescent="0.25">
      <c r="A47" s="38"/>
      <c r="B47" s="43"/>
      <c r="C47" s="41"/>
      <c r="D47" s="4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"/>
      <c r="S47" s="6"/>
      <c r="T47" s="6"/>
      <c r="U47" s="6"/>
      <c r="V47" s="6"/>
    </row>
    <row r="48" spans="1:24" x14ac:dyDescent="0.25">
      <c r="A48" s="38"/>
      <c r="B48" s="43"/>
      <c r="C48" s="41"/>
      <c r="D48" s="4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"/>
      <c r="S48" s="6"/>
      <c r="T48" s="6"/>
      <c r="U48" s="6"/>
      <c r="V48" s="6"/>
    </row>
    <row r="49" spans="1:22" x14ac:dyDescent="0.25">
      <c r="A49" s="38"/>
      <c r="B49" s="43"/>
      <c r="C49" s="41"/>
      <c r="D49" s="4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"/>
      <c r="S49" s="6"/>
      <c r="T49" s="6"/>
      <c r="U49" s="6"/>
      <c r="V49" s="6"/>
    </row>
    <row r="50" spans="1:22" x14ac:dyDescent="0.25">
      <c r="A50" s="38"/>
      <c r="B50" s="43"/>
      <c r="C50" s="41"/>
      <c r="D50" s="4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"/>
      <c r="S50" s="6"/>
      <c r="T50" s="6"/>
      <c r="U50" s="6"/>
      <c r="V50" s="6"/>
    </row>
    <row r="51" spans="1:22" x14ac:dyDescent="0.25">
      <c r="A51" s="38"/>
      <c r="B51" s="43"/>
      <c r="C51" s="41"/>
      <c r="D51" s="4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"/>
      <c r="S51" s="6"/>
      <c r="T51" s="6"/>
      <c r="U51" s="6"/>
      <c r="V51" s="6"/>
    </row>
    <row r="52" spans="1:22" x14ac:dyDescent="0.25">
      <c r="A52" s="38"/>
      <c r="B52" s="43"/>
      <c r="C52" s="41"/>
      <c r="D52" s="4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"/>
      <c r="S52" s="6"/>
      <c r="T52" s="6"/>
      <c r="U52" s="6"/>
      <c r="V52" s="6"/>
    </row>
    <row r="53" spans="1:22" x14ac:dyDescent="0.25">
      <c r="A53" s="38"/>
      <c r="B53" s="43"/>
      <c r="C53" s="41"/>
      <c r="D53" s="44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"/>
      <c r="S53" s="6"/>
      <c r="T53" s="6"/>
      <c r="U53" s="6"/>
      <c r="V53" s="6"/>
    </row>
    <row r="54" spans="1:22" x14ac:dyDescent="0.25">
      <c r="A54" s="38"/>
      <c r="B54" s="43"/>
      <c r="C54" s="41"/>
      <c r="D54" s="44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2"/>
      <c r="S54" s="6"/>
      <c r="T54" s="6"/>
      <c r="U54" s="6"/>
      <c r="V54" s="6"/>
    </row>
    <row r="55" spans="1:22" x14ac:dyDescent="0.25">
      <c r="A55" s="38"/>
      <c r="B55" s="43"/>
      <c r="C55" s="41"/>
      <c r="D55" s="44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2"/>
      <c r="S55" s="6"/>
      <c r="T55" s="6"/>
      <c r="U55" s="6"/>
      <c r="V55" s="6"/>
    </row>
    <row r="56" spans="1:22" x14ac:dyDescent="0.25">
      <c r="A56" s="38"/>
      <c r="B56" s="43"/>
      <c r="C56" s="41"/>
      <c r="D56" s="4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2"/>
      <c r="S56" s="6"/>
      <c r="T56" s="6"/>
      <c r="U56" s="6"/>
      <c r="V56" s="6"/>
    </row>
    <row r="57" spans="1:22" x14ac:dyDescent="0.25">
      <c r="A57" s="38"/>
      <c r="B57" s="43"/>
      <c r="C57" s="41"/>
      <c r="D57" s="4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"/>
      <c r="S57" s="6"/>
      <c r="T57" s="6"/>
      <c r="U57" s="6"/>
      <c r="V57" s="6"/>
    </row>
    <row r="58" spans="1:22" x14ac:dyDescent="0.25">
      <c r="A58" s="38"/>
      <c r="B58" s="43"/>
      <c r="C58" s="41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"/>
      <c r="S58" s="6"/>
      <c r="T58" s="6"/>
      <c r="U58" s="6"/>
      <c r="V58" s="6"/>
    </row>
    <row r="59" spans="1:22" x14ac:dyDescent="0.25">
      <c r="A59" s="38"/>
      <c r="B59" s="43"/>
      <c r="C59" s="41"/>
      <c r="D59" s="4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"/>
      <c r="S59" s="6"/>
      <c r="T59" s="6"/>
      <c r="U59" s="6"/>
      <c r="V59" s="6"/>
    </row>
    <row r="60" spans="1:22" x14ac:dyDescent="0.25">
      <c r="A60" s="38"/>
      <c r="B60" s="43"/>
      <c r="C60" s="41"/>
      <c r="D60" s="4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2"/>
      <c r="S60" s="6"/>
      <c r="T60" s="6"/>
      <c r="U60" s="6"/>
      <c r="V60" s="6"/>
    </row>
    <row r="61" spans="1:22" x14ac:dyDescent="0.25">
      <c r="A61" s="38"/>
      <c r="B61" s="43"/>
      <c r="C61" s="41"/>
      <c r="D61" s="4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2"/>
      <c r="S61" s="6"/>
      <c r="T61" s="6"/>
      <c r="U61" s="6"/>
      <c r="V61" s="6"/>
    </row>
    <row r="62" spans="1:22" x14ac:dyDescent="0.25">
      <c r="A62" s="38"/>
      <c r="B62" s="43"/>
      <c r="C62" s="41"/>
      <c r="D62" s="44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"/>
      <c r="S62" s="6"/>
      <c r="T62" s="6"/>
      <c r="U62" s="6"/>
      <c r="V62" s="6"/>
    </row>
    <row r="63" spans="1:22" x14ac:dyDescent="0.25">
      <c r="A63" s="38"/>
      <c r="B63" s="43"/>
      <c r="C63" s="41"/>
      <c r="D63" s="44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"/>
      <c r="S63" s="6"/>
      <c r="T63" s="6"/>
      <c r="U63" s="6"/>
      <c r="V63" s="6"/>
    </row>
    <row r="64" spans="1:22" x14ac:dyDescent="0.25">
      <c r="A64" s="38"/>
      <c r="B64" s="43"/>
      <c r="C64" s="41"/>
      <c r="D64" s="44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2"/>
      <c r="S64" s="6"/>
      <c r="T64" s="6"/>
      <c r="U64" s="6"/>
      <c r="V64" s="6"/>
    </row>
    <row r="65" spans="1:22" x14ac:dyDescent="0.25">
      <c r="A65" s="38"/>
      <c r="B65" s="43"/>
      <c r="C65" s="41"/>
      <c r="D65" s="44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"/>
      <c r="S65" s="6"/>
      <c r="T65" s="6"/>
      <c r="U65" s="6"/>
      <c r="V65" s="6"/>
    </row>
    <row r="66" spans="1:22" x14ac:dyDescent="0.25">
      <c r="A66" s="38"/>
      <c r="B66" s="43"/>
      <c r="C66" s="41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2"/>
      <c r="S66" s="6"/>
      <c r="T66" s="6"/>
      <c r="U66" s="6"/>
      <c r="V66" s="6"/>
    </row>
    <row r="67" spans="1:22" x14ac:dyDescent="0.25">
      <c r="A67" s="38"/>
      <c r="B67" s="43"/>
      <c r="C67" s="41"/>
      <c r="D67" s="44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"/>
      <c r="S67" s="6"/>
      <c r="T67" s="6"/>
      <c r="U67" s="6"/>
      <c r="V67" s="6"/>
    </row>
    <row r="68" spans="1:22" x14ac:dyDescent="0.25">
      <c r="A68" s="38"/>
      <c r="B68" s="43"/>
      <c r="C68" s="41"/>
      <c r="D68" s="4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2"/>
      <c r="S68" s="6"/>
      <c r="T68" s="6"/>
      <c r="U68" s="6"/>
      <c r="V68" s="6"/>
    </row>
    <row r="69" spans="1:22" x14ac:dyDescent="0.25">
      <c r="A69" s="38"/>
      <c r="B69" s="43"/>
      <c r="C69" s="41"/>
      <c r="D69" s="4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"/>
      <c r="S69" s="6"/>
      <c r="T69" s="6"/>
      <c r="U69" s="6"/>
      <c r="V69" s="6"/>
    </row>
    <row r="70" spans="1:22" x14ac:dyDescent="0.25">
      <c r="A70" s="38"/>
      <c r="B70" s="43"/>
      <c r="C70" s="41"/>
      <c r="D70" s="4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2"/>
      <c r="S70" s="6"/>
      <c r="T70" s="6"/>
      <c r="U70" s="6"/>
      <c r="V70" s="6"/>
    </row>
    <row r="71" spans="1:22" x14ac:dyDescent="0.25">
      <c r="A71" s="38"/>
      <c r="B71" s="43"/>
      <c r="C71" s="41"/>
      <c r="D71" s="4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"/>
      <c r="S71" s="6"/>
      <c r="T71" s="6"/>
      <c r="U71" s="6"/>
      <c r="V71" s="6"/>
    </row>
    <row r="72" spans="1:22" x14ac:dyDescent="0.25">
      <c r="A72" s="38"/>
      <c r="B72" s="43"/>
      <c r="C72" s="41"/>
      <c r="D72" s="4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"/>
      <c r="S72" s="6"/>
      <c r="T72" s="6"/>
      <c r="U72" s="6"/>
      <c r="V72" s="6"/>
    </row>
    <row r="73" spans="1:22" x14ac:dyDescent="0.25">
      <c r="A73" s="38"/>
      <c r="B73" s="43"/>
      <c r="C73" s="41"/>
      <c r="D73" s="4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2"/>
      <c r="S73" s="6"/>
      <c r="T73" s="6"/>
      <c r="U73" s="6"/>
      <c r="V73" s="6"/>
    </row>
    <row r="74" spans="1:22" x14ac:dyDescent="0.25">
      <c r="A74" s="38"/>
      <c r="B74" s="43"/>
      <c r="C74" s="41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2"/>
      <c r="S74" s="6"/>
      <c r="T74" s="6"/>
      <c r="U74" s="6"/>
      <c r="V74" s="6"/>
    </row>
    <row r="75" spans="1:22" x14ac:dyDescent="0.25">
      <c r="A75" s="38"/>
      <c r="B75" s="43"/>
      <c r="C75" s="41"/>
      <c r="D75" s="4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2"/>
      <c r="S75" s="6"/>
      <c r="T75" s="6"/>
      <c r="U75" s="6"/>
      <c r="V75" s="6"/>
    </row>
    <row r="76" spans="1:22" x14ac:dyDescent="0.25">
      <c r="A76" s="38"/>
      <c r="B76" s="43"/>
      <c r="C76" s="41"/>
      <c r="D76" s="4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2"/>
      <c r="S76" s="6"/>
      <c r="T76" s="6"/>
      <c r="U76" s="6"/>
      <c r="V76" s="6"/>
    </row>
    <row r="77" spans="1:22" x14ac:dyDescent="0.25">
      <c r="A77" s="38"/>
      <c r="B77" s="43"/>
      <c r="C77" s="41"/>
      <c r="D77" s="4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2"/>
      <c r="S77" s="6"/>
      <c r="T77" s="6"/>
      <c r="U77" s="6"/>
      <c r="V77" s="6"/>
    </row>
    <row r="78" spans="1:22" x14ac:dyDescent="0.25">
      <c r="A78" s="38"/>
      <c r="B78" s="43"/>
      <c r="C78" s="41"/>
      <c r="D78" s="4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2"/>
      <c r="S78" s="6"/>
      <c r="T78" s="6"/>
      <c r="U78" s="6"/>
      <c r="V78" s="6"/>
    </row>
    <row r="79" spans="1:22" x14ac:dyDescent="0.25">
      <c r="A79" s="38"/>
      <c r="B79" s="43"/>
      <c r="C79" s="41"/>
      <c r="D79" s="44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2"/>
      <c r="S79" s="6"/>
      <c r="T79" s="6"/>
      <c r="U79" s="6"/>
      <c r="V79" s="6"/>
    </row>
    <row r="80" spans="1:22" x14ac:dyDescent="0.25">
      <c r="A80" s="38"/>
      <c r="B80" s="43"/>
      <c r="C80" s="41"/>
      <c r="D80" s="44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2"/>
      <c r="S80" s="6"/>
      <c r="T80" s="6"/>
      <c r="U80" s="6"/>
      <c r="V80" s="6"/>
    </row>
    <row r="81" spans="1:22" x14ac:dyDescent="0.25">
      <c r="A81" s="38"/>
      <c r="B81" s="43"/>
      <c r="C81" s="41"/>
      <c r="D81" s="44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2"/>
      <c r="S81" s="6"/>
      <c r="T81" s="6"/>
      <c r="U81" s="6"/>
      <c r="V81" s="6"/>
    </row>
    <row r="82" spans="1:22" x14ac:dyDescent="0.25">
      <c r="A82" s="38"/>
      <c r="B82" s="43"/>
      <c r="C82" s="41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2"/>
      <c r="S82" s="6"/>
      <c r="T82" s="6"/>
      <c r="U82" s="6"/>
      <c r="V82" s="6"/>
    </row>
    <row r="83" spans="1:22" x14ac:dyDescent="0.25">
      <c r="A83" s="38"/>
      <c r="B83" s="43"/>
      <c r="C83" s="41"/>
      <c r="D83" s="4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2"/>
      <c r="S83" s="6"/>
      <c r="T83" s="6"/>
      <c r="U83" s="6"/>
      <c r="V83" s="6"/>
    </row>
    <row r="84" spans="1:22" x14ac:dyDescent="0.25">
      <c r="A84" s="38"/>
      <c r="B84" s="43"/>
      <c r="C84" s="41"/>
      <c r="D84" s="4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2"/>
      <c r="S84" s="6"/>
      <c r="T84" s="6"/>
      <c r="U84" s="6"/>
      <c r="V84" s="6"/>
    </row>
    <row r="85" spans="1:22" x14ac:dyDescent="0.25">
      <c r="A85" s="38"/>
      <c r="B85" s="43"/>
      <c r="C85" s="41"/>
      <c r="D85" s="4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2"/>
      <c r="S85" s="6"/>
      <c r="T85" s="6"/>
      <c r="U85" s="6"/>
      <c r="V85" s="6"/>
    </row>
    <row r="86" spans="1:22" x14ac:dyDescent="0.25">
      <c r="A86" s="38"/>
      <c r="B86" s="43"/>
      <c r="C86" s="41"/>
      <c r="D86" s="4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2"/>
      <c r="S86" s="6"/>
      <c r="T86" s="6"/>
      <c r="U86" s="6"/>
      <c r="V86" s="6"/>
    </row>
    <row r="87" spans="1:22" x14ac:dyDescent="0.25">
      <c r="A87" s="38"/>
      <c r="B87" s="43"/>
      <c r="C87" s="41"/>
      <c r="D87" s="4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2"/>
      <c r="S87" s="6"/>
      <c r="T87" s="6"/>
      <c r="U87" s="6"/>
      <c r="V87" s="6"/>
    </row>
    <row r="88" spans="1:22" x14ac:dyDescent="0.25">
      <c r="A88" s="38"/>
      <c r="B88" s="43"/>
      <c r="C88" s="41"/>
      <c r="D88" s="4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2"/>
      <c r="S88" s="6"/>
      <c r="T88" s="6"/>
      <c r="U88" s="6"/>
      <c r="V88" s="6"/>
    </row>
    <row r="89" spans="1:22" x14ac:dyDescent="0.25">
      <c r="A89" s="38"/>
      <c r="B89" s="43"/>
      <c r="C89" s="41"/>
      <c r="D89" s="4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2"/>
      <c r="S89" s="6"/>
      <c r="T89" s="6"/>
      <c r="U89" s="6"/>
      <c r="V89" s="6"/>
    </row>
    <row r="90" spans="1:22" x14ac:dyDescent="0.25">
      <c r="A90" s="38"/>
      <c r="B90" s="43"/>
      <c r="C90" s="41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2"/>
      <c r="S90" s="6"/>
      <c r="T90" s="6"/>
      <c r="U90" s="6"/>
      <c r="V90" s="6"/>
    </row>
    <row r="91" spans="1:22" x14ac:dyDescent="0.25">
      <c r="A91" s="38"/>
      <c r="B91" s="43"/>
      <c r="C91" s="41"/>
      <c r="D91" s="4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2"/>
      <c r="S91" s="6"/>
      <c r="T91" s="6"/>
      <c r="U91" s="6"/>
      <c r="V91" s="6"/>
    </row>
    <row r="92" spans="1:22" x14ac:dyDescent="0.25">
      <c r="A92" s="38"/>
      <c r="B92" s="43"/>
      <c r="C92" s="41"/>
      <c r="D92" s="4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2"/>
      <c r="S92" s="6"/>
      <c r="T92" s="6"/>
      <c r="U92" s="6"/>
      <c r="V92" s="6"/>
    </row>
    <row r="93" spans="1:22" x14ac:dyDescent="0.25">
      <c r="A93" s="38"/>
      <c r="B93" s="43"/>
      <c r="C93" s="41"/>
      <c r="D93" s="4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2"/>
      <c r="S93" s="6"/>
      <c r="T93" s="6"/>
      <c r="U93" s="6"/>
      <c r="V93" s="6"/>
    </row>
    <row r="94" spans="1:22" x14ac:dyDescent="0.25">
      <c r="A94" s="38"/>
      <c r="B94" s="43"/>
      <c r="C94" s="41"/>
      <c r="D94" s="44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2"/>
      <c r="S94" s="6"/>
      <c r="T94" s="6"/>
      <c r="U94" s="6"/>
      <c r="V94" s="6"/>
    </row>
    <row r="95" spans="1:22" x14ac:dyDescent="0.25">
      <c r="A95" s="38"/>
      <c r="B95" s="43"/>
      <c r="C95" s="41"/>
      <c r="D95" s="44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2"/>
      <c r="S95" s="6"/>
      <c r="T95" s="6"/>
      <c r="U95" s="6"/>
      <c r="V95" s="6"/>
    </row>
    <row r="96" spans="1:22" x14ac:dyDescent="0.25">
      <c r="A96" s="38"/>
      <c r="B96" s="43"/>
      <c r="C96" s="41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2"/>
      <c r="S96" s="6"/>
      <c r="T96" s="6"/>
      <c r="U96" s="6"/>
      <c r="V96" s="6"/>
    </row>
    <row r="97" spans="1:22" x14ac:dyDescent="0.25">
      <c r="A97" s="38"/>
      <c r="B97" s="43"/>
      <c r="C97" s="41"/>
      <c r="D97" s="44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2"/>
      <c r="S97" s="6"/>
      <c r="T97" s="6"/>
      <c r="U97" s="6"/>
      <c r="V97" s="6"/>
    </row>
    <row r="98" spans="1:22" x14ac:dyDescent="0.25">
      <c r="A98" s="38"/>
      <c r="B98" s="43"/>
      <c r="C98" s="41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"/>
      <c r="S98" s="6"/>
      <c r="T98" s="6"/>
      <c r="U98" s="6"/>
      <c r="V98" s="6"/>
    </row>
    <row r="99" spans="1:22" x14ac:dyDescent="0.25">
      <c r="A99" s="38"/>
      <c r="B99" s="43"/>
      <c r="C99" s="41"/>
      <c r="D99" s="44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"/>
      <c r="S99" s="6"/>
      <c r="T99" s="6"/>
      <c r="U99" s="6"/>
      <c r="V99" s="6"/>
    </row>
    <row r="100" spans="1:22" x14ac:dyDescent="0.25">
      <c r="A100" s="38"/>
      <c r="B100" s="43"/>
      <c r="C100" s="41"/>
      <c r="D100" s="44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2"/>
      <c r="S100" s="6"/>
      <c r="T100" s="6"/>
      <c r="U100" s="6"/>
      <c r="V100" s="6"/>
    </row>
    <row r="101" spans="1:22" x14ac:dyDescent="0.25">
      <c r="A101" s="38"/>
      <c r="B101" s="43"/>
      <c r="C101" s="41"/>
      <c r="D101" s="44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2"/>
      <c r="S101" s="6"/>
      <c r="T101" s="6"/>
      <c r="U101" s="6"/>
      <c r="V101" s="6"/>
    </row>
    <row r="102" spans="1:22" x14ac:dyDescent="0.25">
      <c r="A102" s="38"/>
      <c r="B102" s="43"/>
      <c r="C102" s="41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"/>
      <c r="S102" s="6"/>
      <c r="T102" s="6"/>
      <c r="U102" s="6"/>
      <c r="V102" s="6"/>
    </row>
    <row r="103" spans="1:22" x14ac:dyDescent="0.25">
      <c r="A103" s="38"/>
      <c r="B103" s="43"/>
      <c r="C103" s="41"/>
      <c r="D103" s="44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"/>
      <c r="S103" s="6"/>
      <c r="T103" s="6"/>
      <c r="U103" s="6"/>
      <c r="V103" s="6"/>
    </row>
    <row r="104" spans="1:22" x14ac:dyDescent="0.25">
      <c r="A104" s="38"/>
      <c r="B104" s="43"/>
      <c r="C104" s="41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2"/>
      <c r="S104" s="6"/>
      <c r="T104" s="6"/>
      <c r="U104" s="6"/>
      <c r="V104" s="6"/>
    </row>
    <row r="105" spans="1:22" x14ac:dyDescent="0.25">
      <c r="A105" s="38"/>
      <c r="B105" s="43"/>
      <c r="C105" s="41"/>
      <c r="D105" s="44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"/>
      <c r="S105" s="6"/>
      <c r="T105" s="6"/>
      <c r="U105" s="6"/>
      <c r="V105" s="6"/>
    </row>
    <row r="106" spans="1:22" x14ac:dyDescent="0.25">
      <c r="A106" s="38"/>
      <c r="B106" s="43"/>
      <c r="C106" s="41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"/>
      <c r="S106" s="6"/>
      <c r="T106" s="6"/>
      <c r="U106" s="6"/>
      <c r="V106" s="6"/>
    </row>
    <row r="107" spans="1:22" x14ac:dyDescent="0.25">
      <c r="A107" s="38"/>
      <c r="B107" s="43"/>
      <c r="C107" s="41"/>
      <c r="D107" s="44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2"/>
      <c r="S107" s="6"/>
      <c r="T107" s="6"/>
      <c r="U107" s="6"/>
      <c r="V107" s="6"/>
    </row>
    <row r="108" spans="1:22" x14ac:dyDescent="0.25">
      <c r="A108" s="38"/>
      <c r="B108" s="43"/>
      <c r="C108" s="41"/>
      <c r="D108" s="44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2"/>
      <c r="S108" s="6"/>
      <c r="T108" s="6"/>
      <c r="U108" s="6"/>
      <c r="V108" s="6"/>
    </row>
    <row r="109" spans="1:22" x14ac:dyDescent="0.25">
      <c r="A109" s="38"/>
      <c r="B109" s="43"/>
      <c r="C109" s="41"/>
      <c r="D109" s="44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"/>
      <c r="S109" s="6"/>
      <c r="T109" s="6"/>
      <c r="U109" s="6"/>
      <c r="V109" s="6"/>
    </row>
    <row r="110" spans="1:22" x14ac:dyDescent="0.25">
      <c r="A110" s="38"/>
      <c r="B110" s="43"/>
      <c r="C110" s="41"/>
      <c r="D110" s="44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2"/>
      <c r="S110" s="6"/>
      <c r="T110" s="6"/>
      <c r="U110" s="6"/>
      <c r="V110" s="6"/>
    </row>
    <row r="111" spans="1:22" x14ac:dyDescent="0.25">
      <c r="A111" s="38"/>
      <c r="B111" s="43"/>
      <c r="C111" s="41"/>
      <c r="D111" s="44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2"/>
      <c r="S111" s="6"/>
      <c r="T111" s="6"/>
      <c r="U111" s="6"/>
      <c r="V111" s="6"/>
    </row>
    <row r="112" spans="1:22" x14ac:dyDescent="0.25">
      <c r="A112" s="38"/>
      <c r="B112" s="43"/>
      <c r="C112" s="41"/>
      <c r="D112" s="44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2"/>
      <c r="S112" s="6"/>
      <c r="T112" s="6"/>
      <c r="U112" s="6"/>
      <c r="V112" s="6"/>
    </row>
    <row r="113" spans="1:22" x14ac:dyDescent="0.25">
      <c r="A113" s="38"/>
      <c r="B113" s="43"/>
      <c r="D113" s="44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2"/>
      <c r="S113" s="6"/>
      <c r="T113" s="6"/>
      <c r="U113" s="6"/>
      <c r="V113" s="6"/>
    </row>
    <row r="114" spans="1:22" x14ac:dyDescent="0.25">
      <c r="A114" s="38"/>
      <c r="B114" s="43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2"/>
      <c r="S114" s="6"/>
      <c r="T114" s="6"/>
      <c r="U114" s="6"/>
      <c r="V114" s="6"/>
    </row>
    <row r="115" spans="1:22" x14ac:dyDescent="0.25">
      <c r="A115" s="38"/>
      <c r="B115" s="43"/>
      <c r="D115" s="44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2"/>
      <c r="S115" s="6"/>
      <c r="T115" s="6"/>
      <c r="U115" s="6"/>
      <c r="V115" s="6"/>
    </row>
    <row r="116" spans="1:22" x14ac:dyDescent="0.25">
      <c r="A116" s="38"/>
      <c r="B116" s="43"/>
      <c r="D116" s="44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2"/>
      <c r="S116" s="6"/>
      <c r="T116" s="6"/>
      <c r="U116" s="6"/>
      <c r="V116" s="6"/>
    </row>
    <row r="117" spans="1:22" x14ac:dyDescent="0.25">
      <c r="A117" s="38"/>
      <c r="B117" s="43"/>
      <c r="D117" s="44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2"/>
      <c r="S117" s="6"/>
      <c r="T117" s="6"/>
      <c r="U117" s="6"/>
      <c r="V117" s="6"/>
    </row>
    <row r="118" spans="1:22" x14ac:dyDescent="0.25">
      <c r="A118" s="38"/>
      <c r="B118" s="43"/>
      <c r="D118" s="44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2"/>
      <c r="S118" s="6"/>
      <c r="T118" s="6"/>
      <c r="U118" s="6"/>
      <c r="V118" s="6"/>
    </row>
    <row r="119" spans="1:22" x14ac:dyDescent="0.25">
      <c r="A119" s="38"/>
      <c r="B119" s="43"/>
      <c r="D119" s="4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2"/>
      <c r="S119" s="6"/>
      <c r="T119" s="6"/>
      <c r="U119" s="6"/>
      <c r="V119" s="6"/>
    </row>
    <row r="120" spans="1:22" x14ac:dyDescent="0.25">
      <c r="A120" s="38"/>
      <c r="B120" s="43"/>
      <c r="D120" s="44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2"/>
      <c r="S120" s="6"/>
      <c r="T120" s="6"/>
      <c r="U120" s="6"/>
      <c r="V120" s="6"/>
    </row>
    <row r="121" spans="1:22" x14ac:dyDescent="0.25">
      <c r="A121" s="38"/>
      <c r="B121" s="43"/>
      <c r="D121" s="4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2"/>
      <c r="S121" s="6"/>
      <c r="T121" s="6"/>
      <c r="U121" s="6"/>
      <c r="V121" s="6"/>
    </row>
    <row r="122" spans="1:22" x14ac:dyDescent="0.25">
      <c r="A122" s="38"/>
      <c r="B122" s="43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2"/>
      <c r="S122" s="6"/>
      <c r="T122" s="6"/>
      <c r="U122" s="6"/>
      <c r="V122" s="6"/>
    </row>
    <row r="123" spans="1:22" x14ac:dyDescent="0.25">
      <c r="A123" s="38"/>
      <c r="B123" s="43"/>
      <c r="D123" s="44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2"/>
      <c r="S123" s="6"/>
      <c r="T123" s="6"/>
      <c r="U123" s="6"/>
      <c r="V123" s="6"/>
    </row>
    <row r="124" spans="1:22" x14ac:dyDescent="0.25">
      <c r="A124" s="38"/>
      <c r="B124" s="43"/>
      <c r="D124" s="44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2"/>
      <c r="S124" s="6"/>
      <c r="T124" s="6"/>
      <c r="U124" s="6"/>
      <c r="V124" s="6"/>
    </row>
    <row r="125" spans="1:22" x14ac:dyDescent="0.25">
      <c r="A125" s="38"/>
      <c r="B125" s="43"/>
      <c r="D125" s="44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2"/>
      <c r="S125" s="6"/>
      <c r="T125" s="6"/>
      <c r="U125" s="6"/>
      <c r="V125" s="6"/>
    </row>
    <row r="126" spans="1:22" x14ac:dyDescent="0.25">
      <c r="A126" s="38"/>
      <c r="B126" s="43"/>
      <c r="D126" s="44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2"/>
      <c r="S126" s="6"/>
      <c r="T126" s="6"/>
      <c r="U126" s="6"/>
      <c r="V126" s="6"/>
    </row>
    <row r="127" spans="1:22" x14ac:dyDescent="0.25">
      <c r="A127" s="38"/>
      <c r="B127" s="43"/>
      <c r="D127" s="44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2"/>
      <c r="S127" s="6"/>
      <c r="T127" s="6"/>
      <c r="U127" s="6"/>
      <c r="V127" s="6"/>
    </row>
    <row r="128" spans="1:22" x14ac:dyDescent="0.25">
      <c r="A128" s="38"/>
      <c r="B128" s="43"/>
      <c r="D128" s="44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2"/>
      <c r="S128" s="6"/>
      <c r="T128" s="6"/>
      <c r="U128" s="6"/>
      <c r="V128" s="6"/>
    </row>
    <row r="129" spans="1:22" x14ac:dyDescent="0.25">
      <c r="A129" s="38"/>
      <c r="B129" s="43"/>
      <c r="D129" s="4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2"/>
      <c r="S129" s="6"/>
      <c r="T129" s="6"/>
      <c r="U129" s="6"/>
      <c r="V129" s="6"/>
    </row>
    <row r="130" spans="1:22" x14ac:dyDescent="0.25">
      <c r="A130" s="38"/>
      <c r="B130" s="43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2"/>
      <c r="S130" s="6"/>
      <c r="T130" s="6"/>
      <c r="U130" s="6"/>
      <c r="V130" s="6"/>
    </row>
    <row r="131" spans="1:22" x14ac:dyDescent="0.25">
      <c r="A131" s="38"/>
      <c r="B131" s="43"/>
      <c r="D131" s="4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2"/>
      <c r="S131" s="6"/>
      <c r="T131" s="6"/>
      <c r="U131" s="6"/>
      <c r="V131" s="6"/>
    </row>
    <row r="132" spans="1:22" x14ac:dyDescent="0.25">
      <c r="A132" s="38"/>
      <c r="B132" s="43"/>
      <c r="D132" s="44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2"/>
      <c r="S132" s="6"/>
      <c r="T132" s="6"/>
      <c r="U132" s="6"/>
      <c r="V132" s="6"/>
    </row>
    <row r="133" spans="1:22" x14ac:dyDescent="0.25">
      <c r="A133" s="38"/>
      <c r="B133" s="43"/>
      <c r="D133" s="4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2"/>
      <c r="S133" s="6"/>
      <c r="T133" s="6"/>
      <c r="U133" s="6"/>
      <c r="V133" s="6"/>
    </row>
    <row r="134" spans="1:22" x14ac:dyDescent="0.25">
      <c r="A134" s="38"/>
      <c r="B134" s="43"/>
      <c r="D134" s="44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2"/>
      <c r="S134" s="6"/>
      <c r="T134" s="6"/>
      <c r="U134" s="6"/>
      <c r="V134" s="6"/>
    </row>
    <row r="135" spans="1:22" x14ac:dyDescent="0.25">
      <c r="A135" s="38"/>
      <c r="B135" s="43"/>
      <c r="D135" s="44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2"/>
      <c r="S135" s="6"/>
      <c r="T135" s="6"/>
      <c r="U135" s="6"/>
      <c r="V135" s="6"/>
    </row>
    <row r="136" spans="1:22" x14ac:dyDescent="0.25">
      <c r="A136" s="38"/>
      <c r="B136" s="43"/>
      <c r="D136" s="44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2"/>
      <c r="S136" s="6"/>
      <c r="T136" s="6"/>
      <c r="U136" s="6"/>
      <c r="V136" s="6"/>
    </row>
    <row r="137" spans="1:22" x14ac:dyDescent="0.25">
      <c r="A137" s="38"/>
      <c r="B137" s="43"/>
      <c r="D137" s="44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2"/>
      <c r="S137" s="6"/>
      <c r="T137" s="6"/>
      <c r="U137" s="6"/>
      <c r="V137" s="6"/>
    </row>
    <row r="138" spans="1:22" x14ac:dyDescent="0.25">
      <c r="A138" s="38"/>
      <c r="B138" s="43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2"/>
      <c r="S138" s="6"/>
      <c r="T138" s="6"/>
      <c r="U138" s="6"/>
      <c r="V138" s="6"/>
    </row>
    <row r="139" spans="1:22" x14ac:dyDescent="0.25">
      <c r="A139" s="38"/>
      <c r="B139" s="43"/>
      <c r="D139" s="44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2"/>
      <c r="S139" s="6"/>
      <c r="T139" s="6"/>
      <c r="U139" s="6"/>
      <c r="V139" s="6"/>
    </row>
    <row r="140" spans="1:22" x14ac:dyDescent="0.25">
      <c r="A140" s="38"/>
      <c r="B140" s="43"/>
      <c r="D140" s="44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2"/>
      <c r="S140" s="6"/>
      <c r="T140" s="6"/>
      <c r="U140" s="6"/>
      <c r="V140" s="6"/>
    </row>
    <row r="141" spans="1:22" x14ac:dyDescent="0.25">
      <c r="A141" s="38"/>
      <c r="B141" s="43"/>
      <c r="D141" s="44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2"/>
      <c r="S141" s="6"/>
      <c r="T141" s="6"/>
      <c r="U141" s="6"/>
      <c r="V141" s="6"/>
    </row>
    <row r="142" spans="1:22" x14ac:dyDescent="0.25">
      <c r="A142" s="38"/>
      <c r="B142" s="43"/>
      <c r="D142" s="44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2"/>
      <c r="S142" s="6"/>
      <c r="T142" s="6"/>
      <c r="U142" s="6"/>
      <c r="V142" s="6"/>
    </row>
    <row r="143" spans="1:22" x14ac:dyDescent="0.25">
      <c r="A143" s="38"/>
      <c r="B143" s="43"/>
      <c r="D143" s="44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2"/>
      <c r="S143" s="6"/>
      <c r="T143" s="6"/>
      <c r="U143" s="6"/>
      <c r="V143" s="6"/>
    </row>
    <row r="144" spans="1:22" x14ac:dyDescent="0.25">
      <c r="A144" s="38"/>
      <c r="B144" s="43"/>
      <c r="D144" s="44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2"/>
      <c r="S144" s="6"/>
      <c r="T144" s="6"/>
      <c r="U144" s="6"/>
      <c r="V144" s="6"/>
    </row>
    <row r="145" spans="1:22" x14ac:dyDescent="0.25">
      <c r="A145" s="38"/>
      <c r="B145" s="43"/>
      <c r="D145" s="44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2"/>
      <c r="S145" s="6"/>
      <c r="T145" s="6"/>
      <c r="U145" s="6"/>
      <c r="V145" s="6"/>
    </row>
    <row r="146" spans="1:22" x14ac:dyDescent="0.25">
      <c r="A146" s="38"/>
      <c r="B146" s="43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2"/>
      <c r="S146" s="6"/>
      <c r="T146" s="6"/>
      <c r="U146" s="6"/>
      <c r="V146" s="6"/>
    </row>
    <row r="147" spans="1:22" x14ac:dyDescent="0.25">
      <c r="A147" s="38"/>
      <c r="B147" s="43"/>
      <c r="D147" s="44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2"/>
      <c r="S147" s="6"/>
      <c r="T147" s="6"/>
      <c r="U147" s="6"/>
      <c r="V147" s="6"/>
    </row>
    <row r="148" spans="1:22" x14ac:dyDescent="0.25">
      <c r="A148" s="38"/>
      <c r="B148" s="43"/>
      <c r="D148" s="44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2"/>
      <c r="S148" s="6"/>
      <c r="T148" s="6"/>
      <c r="U148" s="6"/>
      <c r="V148" s="6"/>
    </row>
    <row r="149" spans="1:22" x14ac:dyDescent="0.25">
      <c r="A149" s="38"/>
      <c r="B149" s="43"/>
      <c r="D149" s="44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2"/>
      <c r="S149" s="6"/>
      <c r="T149" s="6"/>
      <c r="U149" s="6"/>
      <c r="V149" s="6"/>
    </row>
    <row r="150" spans="1:22" x14ac:dyDescent="0.25">
      <c r="A150" s="38"/>
      <c r="B150" s="43"/>
      <c r="D150" s="44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2"/>
      <c r="S150" s="6"/>
      <c r="T150" s="6"/>
      <c r="U150" s="6"/>
      <c r="V150" s="6"/>
    </row>
    <row r="151" spans="1:22" x14ac:dyDescent="0.25">
      <c r="A151" s="38"/>
      <c r="B151" s="43"/>
      <c r="D151" s="44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2"/>
      <c r="S151" s="6"/>
      <c r="T151" s="6"/>
      <c r="U151" s="6"/>
      <c r="V151" s="6"/>
    </row>
    <row r="152" spans="1:22" x14ac:dyDescent="0.25">
      <c r="A152" s="38"/>
      <c r="B152" s="43"/>
      <c r="D152" s="44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2"/>
      <c r="S152" s="6"/>
      <c r="T152" s="6"/>
      <c r="U152" s="6"/>
      <c r="V152" s="6"/>
    </row>
    <row r="153" spans="1:22" x14ac:dyDescent="0.25">
      <c r="A153" s="38"/>
      <c r="B153" s="43"/>
      <c r="D153" s="44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2"/>
      <c r="S153" s="6"/>
      <c r="T153" s="6"/>
      <c r="U153" s="6"/>
      <c r="V153" s="6"/>
    </row>
    <row r="154" spans="1:22" x14ac:dyDescent="0.25">
      <c r="A154" s="38"/>
      <c r="B154" s="43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2"/>
      <c r="S154" s="6"/>
      <c r="T154" s="6"/>
      <c r="U154" s="6"/>
      <c r="V154" s="6"/>
    </row>
    <row r="155" spans="1:22" x14ac:dyDescent="0.25">
      <c r="A155" s="38"/>
      <c r="B155" s="43"/>
      <c r="D155" s="44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2"/>
      <c r="S155" s="6"/>
      <c r="T155" s="6"/>
      <c r="U155" s="6"/>
      <c r="V155" s="6"/>
    </row>
    <row r="156" spans="1:22" x14ac:dyDescent="0.25">
      <c r="A156" s="38"/>
      <c r="B156" s="43"/>
      <c r="D156" s="44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2"/>
      <c r="S156" s="6"/>
      <c r="T156" s="6"/>
      <c r="U156" s="6"/>
      <c r="V156" s="6"/>
    </row>
    <row r="157" spans="1:22" x14ac:dyDescent="0.25">
      <c r="A157" s="38"/>
      <c r="B157" s="43"/>
      <c r="D157" s="44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2"/>
      <c r="S157" s="6"/>
      <c r="T157" s="6"/>
      <c r="U157" s="6"/>
      <c r="V157" s="6"/>
    </row>
    <row r="158" spans="1:22" x14ac:dyDescent="0.25">
      <c r="A158" s="38"/>
      <c r="B158" s="43"/>
      <c r="D158" s="44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2"/>
      <c r="S158" s="6"/>
      <c r="T158" s="6"/>
      <c r="U158" s="6"/>
      <c r="V158" s="6"/>
    </row>
    <row r="159" spans="1:22" x14ac:dyDescent="0.25">
      <c r="A159" s="38"/>
      <c r="B159" s="43"/>
      <c r="D159" s="44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2"/>
      <c r="S159" s="6"/>
      <c r="T159" s="6"/>
      <c r="U159" s="6"/>
      <c r="V159" s="6"/>
    </row>
    <row r="160" spans="1:22" x14ac:dyDescent="0.25">
      <c r="A160" s="38"/>
      <c r="B160" s="43"/>
      <c r="D160" s="44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 x14ac:dyDescent="0.25">
      <c r="A161" s="38"/>
      <c r="B161" s="43"/>
      <c r="D161" s="44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 x14ac:dyDescent="0.25">
      <c r="A162" s="38"/>
      <c r="B162" s="43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x14ac:dyDescent="0.25">
      <c r="A163" s="38"/>
      <c r="B163" s="43"/>
      <c r="D163" s="44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 x14ac:dyDescent="0.25">
      <c r="A164" s="38"/>
      <c r="B164" s="43"/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topLeftCell="A10" workbookViewId="0">
      <selection activeCell="A4" sqref="A1:XFD1048576"/>
    </sheetView>
  </sheetViews>
  <sheetFormatPr defaultRowHeight="15" x14ac:dyDescent="0.25"/>
  <cols>
    <col min="1" max="1" width="4.85546875" style="7" customWidth="1"/>
    <col min="2" max="2" width="25" style="7" customWidth="1"/>
    <col min="3" max="3" width="50.5703125" style="4" customWidth="1"/>
    <col min="4" max="4" width="13.140625" style="7" customWidth="1"/>
    <col min="5" max="5" width="15.5703125" style="7" customWidth="1"/>
    <col min="6" max="6" width="9.140625" style="7" customWidth="1"/>
    <col min="7" max="9" width="11.140625" style="2" customWidth="1"/>
    <col min="10" max="10" width="14.28515625" style="7" customWidth="1"/>
    <col min="11" max="11" width="14.140625" style="7" customWidth="1"/>
    <col min="12" max="12" width="14.85546875" style="7" customWidth="1"/>
    <col min="13" max="13" width="13" style="7" customWidth="1"/>
    <col min="14" max="17" width="9.140625" style="7"/>
    <col min="18" max="18" width="13.42578125" style="7" customWidth="1"/>
    <col min="19" max="30" width="9.140625" style="7" customWidth="1"/>
    <col min="31" max="16384" width="9.140625" style="7"/>
  </cols>
  <sheetData>
    <row r="1" spans="1:30" x14ac:dyDescent="0.25">
      <c r="A1" s="2"/>
      <c r="B1" s="3"/>
      <c r="D1" s="5"/>
      <c r="E1" s="2"/>
      <c r="F1" s="2"/>
      <c r="J1" s="2"/>
      <c r="K1" s="2"/>
      <c r="L1" s="2"/>
      <c r="M1" s="2"/>
      <c r="N1" s="2"/>
      <c r="O1" s="2"/>
      <c r="P1" s="2"/>
      <c r="Q1" s="2"/>
      <c r="R1" s="2"/>
      <c r="S1" s="6"/>
      <c r="T1" s="6"/>
      <c r="U1" s="6"/>
      <c r="V1" s="6"/>
      <c r="W1" s="2"/>
      <c r="X1" s="2"/>
      <c r="Y1" s="2"/>
      <c r="Z1" s="2"/>
      <c r="AA1" s="2"/>
      <c r="AB1" s="2"/>
      <c r="AC1" s="2"/>
      <c r="AD1" s="2"/>
    </row>
    <row r="2" spans="1:30" ht="26.25" x14ac:dyDescent="0.4">
      <c r="A2" s="2"/>
      <c r="B2" s="3"/>
      <c r="D2" s="5"/>
      <c r="E2" s="2"/>
      <c r="F2" s="8"/>
      <c r="G2" s="8"/>
      <c r="H2" s="8"/>
      <c r="I2" s="8"/>
      <c r="J2" s="8"/>
      <c r="K2" s="8"/>
      <c r="L2" s="8"/>
      <c r="M2" s="8"/>
      <c r="N2" s="8"/>
      <c r="O2" s="50"/>
      <c r="P2" s="8"/>
      <c r="Q2" s="8"/>
      <c r="R2" s="8"/>
      <c r="S2" s="8"/>
      <c r="T2" s="8"/>
      <c r="U2" s="8"/>
      <c r="V2" s="8"/>
      <c r="W2" s="8"/>
      <c r="X2" s="8" t="s">
        <v>39</v>
      </c>
      <c r="Y2" s="8"/>
      <c r="Z2" s="8"/>
      <c r="AA2" s="8"/>
      <c r="AB2" s="8"/>
      <c r="AC2" s="8"/>
      <c r="AD2" s="8"/>
    </row>
    <row r="3" spans="1:30" x14ac:dyDescent="0.25">
      <c r="A3" s="2"/>
      <c r="B3" s="3"/>
      <c r="D3" s="5"/>
      <c r="E3" s="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2"/>
      <c r="B4" s="3"/>
      <c r="D4" s="5"/>
      <c r="E4" s="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</row>
    <row r="5" spans="1:30" x14ac:dyDescent="0.25">
      <c r="A5" s="2"/>
      <c r="B5" s="3"/>
      <c r="D5" s="5"/>
      <c r="E5" s="2"/>
      <c r="F5" s="2"/>
      <c r="J5" s="2"/>
      <c r="K5" s="2"/>
      <c r="L5" s="2"/>
      <c r="M5" s="2"/>
      <c r="N5" s="2"/>
      <c r="O5" s="2"/>
      <c r="P5" s="2"/>
      <c r="Q5" s="2"/>
      <c r="R5" s="2"/>
      <c r="S5" s="6"/>
      <c r="T5" s="6"/>
      <c r="U5" s="6"/>
      <c r="V5" s="6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10" t="s">
        <v>40</v>
      </c>
      <c r="B6" s="11"/>
      <c r="C6" s="11"/>
      <c r="D6" s="11"/>
      <c r="E6" s="11"/>
      <c r="F6" s="11"/>
      <c r="G6" s="12"/>
      <c r="H6" s="12"/>
      <c r="I6" s="12"/>
      <c r="J6" s="11"/>
      <c r="K6" s="11"/>
      <c r="L6" s="11"/>
      <c r="M6" s="11"/>
      <c r="N6" s="189" t="s">
        <v>12</v>
      </c>
      <c r="O6" s="190"/>
      <c r="P6" s="190"/>
      <c r="Q6" s="191"/>
      <c r="R6" s="192" t="s">
        <v>13</v>
      </c>
      <c r="S6" s="19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78.75" x14ac:dyDescent="0.25">
      <c r="A7" s="15" t="s">
        <v>0</v>
      </c>
      <c r="B7" s="1" t="s">
        <v>1</v>
      </c>
      <c r="C7" s="1" t="s">
        <v>9</v>
      </c>
      <c r="D7" s="1" t="s">
        <v>14</v>
      </c>
      <c r="E7" s="1" t="s">
        <v>15</v>
      </c>
      <c r="F7" s="1" t="s">
        <v>16</v>
      </c>
      <c r="G7" s="15" t="s">
        <v>46</v>
      </c>
      <c r="H7" s="15" t="s">
        <v>47</v>
      </c>
      <c r="I7" s="15" t="s">
        <v>48</v>
      </c>
      <c r="J7" s="1" t="s">
        <v>41</v>
      </c>
      <c r="K7" s="1" t="s">
        <v>42</v>
      </c>
      <c r="L7" s="1" t="s">
        <v>43</v>
      </c>
      <c r="M7" s="1" t="s">
        <v>45</v>
      </c>
      <c r="N7" s="1" t="s">
        <v>44</v>
      </c>
      <c r="O7" s="1">
        <v>2024</v>
      </c>
      <c r="P7" s="1">
        <v>2025</v>
      </c>
      <c r="Q7" s="1">
        <v>2026</v>
      </c>
      <c r="R7" s="1" t="s">
        <v>1</v>
      </c>
      <c r="S7" s="1" t="s">
        <v>19</v>
      </c>
      <c r="T7" s="1" t="s">
        <v>14</v>
      </c>
      <c r="U7" s="1" t="s">
        <v>15</v>
      </c>
      <c r="V7" s="1" t="s">
        <v>20</v>
      </c>
      <c r="W7" s="1" t="s">
        <v>21</v>
      </c>
      <c r="X7" s="1" t="s">
        <v>22</v>
      </c>
      <c r="Y7" s="1" t="s">
        <v>16</v>
      </c>
      <c r="Z7" s="1" t="s">
        <v>23</v>
      </c>
      <c r="AA7" s="15" t="s">
        <v>24</v>
      </c>
      <c r="AB7" s="16" t="s">
        <v>25</v>
      </c>
      <c r="AC7" s="1" t="s">
        <v>26</v>
      </c>
      <c r="AD7" s="15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7" t="s">
        <v>28</v>
      </c>
      <c r="E8" s="183" t="s">
        <v>29</v>
      </c>
      <c r="F8" s="19" t="s">
        <v>30</v>
      </c>
      <c r="G8" s="58">
        <v>21618</v>
      </c>
      <c r="H8" s="59">
        <v>22699</v>
      </c>
      <c r="I8" s="65">
        <v>23834</v>
      </c>
      <c r="J8" s="17">
        <f>K8+L8+M8</f>
        <v>0</v>
      </c>
      <c r="K8" s="17">
        <f>O8*G8</f>
        <v>0</v>
      </c>
      <c r="L8" s="17">
        <f>P8*H8</f>
        <v>0</v>
      </c>
      <c r="M8" s="17">
        <f>Q8*I8</f>
        <v>0</v>
      </c>
      <c r="N8" s="17">
        <f t="shared" ref="N8:N20" si="0">O8+P8+Q8</f>
        <v>0</v>
      </c>
      <c r="O8" s="158">
        <v>0</v>
      </c>
      <c r="P8" s="51">
        <v>0</v>
      </c>
      <c r="Q8" s="51">
        <v>0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25">
      <c r="A9" s="180"/>
      <c r="B9" s="182"/>
      <c r="C9" s="182"/>
      <c r="D9" s="17" t="s">
        <v>31</v>
      </c>
      <c r="E9" s="184"/>
      <c r="F9" s="19" t="s">
        <v>30</v>
      </c>
      <c r="G9" s="57">
        <v>21618</v>
      </c>
      <c r="H9" s="60">
        <v>22699</v>
      </c>
      <c r="I9" s="66">
        <v>23834</v>
      </c>
      <c r="J9" s="17">
        <f t="shared" ref="J9:J20" si="1">K9+L9+M9</f>
        <v>0</v>
      </c>
      <c r="K9" s="17">
        <f t="shared" ref="K9:M20" si="2">O9*G9</f>
        <v>0</v>
      </c>
      <c r="L9" s="17">
        <f t="shared" si="2"/>
        <v>0</v>
      </c>
      <c r="M9" s="17">
        <f t="shared" si="2"/>
        <v>0</v>
      </c>
      <c r="N9" s="17">
        <f t="shared" si="0"/>
        <v>0</v>
      </c>
      <c r="O9" s="158">
        <v>0</v>
      </c>
      <c r="P9" s="51">
        <v>0</v>
      </c>
      <c r="Q9" s="51">
        <v>0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7" t="s">
        <v>28</v>
      </c>
      <c r="E10" s="183" t="s">
        <v>29</v>
      </c>
      <c r="F10" s="19" t="s">
        <v>30</v>
      </c>
      <c r="G10" s="57">
        <v>22330.799999999999</v>
      </c>
      <c r="H10" s="60">
        <v>23447</v>
      </c>
      <c r="I10" s="66">
        <v>24619</v>
      </c>
      <c r="J10" s="17">
        <f t="shared" si="1"/>
        <v>0</v>
      </c>
      <c r="K10" s="17">
        <f t="shared" si="2"/>
        <v>0</v>
      </c>
      <c r="L10" s="17">
        <f t="shared" si="2"/>
        <v>0</v>
      </c>
      <c r="M10" s="17">
        <f t="shared" si="2"/>
        <v>0</v>
      </c>
      <c r="N10" s="17">
        <f t="shared" si="0"/>
        <v>0</v>
      </c>
      <c r="O10" s="158">
        <v>0</v>
      </c>
      <c r="P10" s="51">
        <v>0</v>
      </c>
      <c r="Q10" s="51">
        <v>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43.5" customHeight="1" x14ac:dyDescent="0.25">
      <c r="A11" s="180"/>
      <c r="B11" s="182"/>
      <c r="C11" s="182"/>
      <c r="D11" s="17" t="s">
        <v>31</v>
      </c>
      <c r="E11" s="184"/>
      <c r="F11" s="19" t="s">
        <v>30</v>
      </c>
      <c r="G11" s="57">
        <v>22330.799999999999</v>
      </c>
      <c r="H11" s="60">
        <v>23447</v>
      </c>
      <c r="I11" s="66">
        <v>24619</v>
      </c>
      <c r="J11" s="17">
        <f t="shared" si="1"/>
        <v>0</v>
      </c>
      <c r="K11" s="17">
        <f t="shared" si="2"/>
        <v>0</v>
      </c>
      <c r="L11" s="17">
        <f t="shared" si="2"/>
        <v>0</v>
      </c>
      <c r="M11" s="17">
        <f t="shared" si="2"/>
        <v>0</v>
      </c>
      <c r="N11" s="17">
        <f t="shared" si="0"/>
        <v>0</v>
      </c>
      <c r="O11" s="158">
        <v>0</v>
      </c>
      <c r="P11" s="51">
        <v>0</v>
      </c>
      <c r="Q11" s="51">
        <v>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7" t="s">
        <v>28</v>
      </c>
      <c r="E12" s="183" t="s">
        <v>29</v>
      </c>
      <c r="F12" s="19" t="s">
        <v>30</v>
      </c>
      <c r="G12" s="57">
        <v>23978.399999999998</v>
      </c>
      <c r="H12" s="60">
        <v>25177</v>
      </c>
      <c r="I12" s="66">
        <v>26436</v>
      </c>
      <c r="J12" s="17">
        <f t="shared" si="1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0"/>
        <v>0</v>
      </c>
      <c r="O12" s="158">
        <v>0</v>
      </c>
      <c r="P12" s="51">
        <v>0</v>
      </c>
      <c r="Q12" s="51">
        <v>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42.75" customHeight="1" x14ac:dyDescent="0.25">
      <c r="A13" s="180"/>
      <c r="B13" s="182"/>
      <c r="C13" s="182"/>
      <c r="D13" s="17" t="s">
        <v>31</v>
      </c>
      <c r="E13" s="184"/>
      <c r="F13" s="19" t="s">
        <v>30</v>
      </c>
      <c r="G13" s="57">
        <v>23978.399999999998</v>
      </c>
      <c r="H13" s="60">
        <v>25177</v>
      </c>
      <c r="I13" s="66">
        <v>26436</v>
      </c>
      <c r="J13" s="17">
        <f t="shared" si="1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0"/>
        <v>0</v>
      </c>
      <c r="O13" s="158">
        <v>0</v>
      </c>
      <c r="P13" s="51">
        <v>0</v>
      </c>
      <c r="Q13" s="51">
        <v>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7" t="s">
        <v>28</v>
      </c>
      <c r="E14" s="183" t="s">
        <v>29</v>
      </c>
      <c r="F14" s="19" t="s">
        <v>30</v>
      </c>
      <c r="G14" s="57">
        <v>24010.799999999999</v>
      </c>
      <c r="H14" s="60">
        <v>25211</v>
      </c>
      <c r="I14" s="66">
        <v>26472</v>
      </c>
      <c r="J14" s="17">
        <f t="shared" si="1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0"/>
        <v>0</v>
      </c>
      <c r="O14" s="158">
        <v>0</v>
      </c>
      <c r="P14" s="51">
        <v>0</v>
      </c>
      <c r="Q14" s="51">
        <v>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46.5" customHeight="1" x14ac:dyDescent="0.25">
      <c r="A15" s="180"/>
      <c r="B15" s="185"/>
      <c r="C15" s="182"/>
      <c r="D15" s="17" t="s">
        <v>31</v>
      </c>
      <c r="E15" s="184"/>
      <c r="F15" s="19" t="s">
        <v>30</v>
      </c>
      <c r="G15" s="57">
        <v>24010.799999999999</v>
      </c>
      <c r="H15" s="60">
        <v>25211</v>
      </c>
      <c r="I15" s="66">
        <v>26472</v>
      </c>
      <c r="J15" s="17">
        <f t="shared" si="1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0"/>
        <v>0</v>
      </c>
      <c r="O15" s="158">
        <v>0</v>
      </c>
      <c r="P15" s="51">
        <v>0</v>
      </c>
      <c r="Q15" s="51">
        <v>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5">
      <c r="A16" s="17">
        <v>5</v>
      </c>
      <c r="B16" s="20" t="s">
        <v>4</v>
      </c>
      <c r="C16" s="23" t="s">
        <v>5</v>
      </c>
      <c r="D16" s="17" t="s">
        <v>32</v>
      </c>
      <c r="E16" s="21" t="s">
        <v>29</v>
      </c>
      <c r="F16" s="17" t="s">
        <v>33</v>
      </c>
      <c r="G16" s="57">
        <v>3408</v>
      </c>
      <c r="H16" s="60">
        <v>3578</v>
      </c>
      <c r="I16" s="66">
        <v>3757</v>
      </c>
      <c r="J16" s="17">
        <f t="shared" si="1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0"/>
        <v>0</v>
      </c>
      <c r="O16" s="158">
        <v>0</v>
      </c>
      <c r="P16" s="51">
        <v>0</v>
      </c>
      <c r="Q16" s="51">
        <v>0</v>
      </c>
      <c r="R16" s="18"/>
      <c r="S16" s="18"/>
      <c r="T16" s="18"/>
      <c r="U16" s="18"/>
      <c r="V16" s="22"/>
      <c r="W16" s="18"/>
      <c r="X16" s="18"/>
      <c r="Y16" s="18"/>
      <c r="Z16" s="18"/>
      <c r="AA16" s="18"/>
      <c r="AB16" s="18"/>
      <c r="AC16" s="18"/>
      <c r="AD16" s="18"/>
    </row>
    <row r="17" spans="1:30" ht="72.75" customHeight="1" x14ac:dyDescent="0.25">
      <c r="A17" s="17">
        <v>6</v>
      </c>
      <c r="B17" s="20" t="s">
        <v>4</v>
      </c>
      <c r="C17" s="23" t="s">
        <v>6</v>
      </c>
      <c r="D17" s="17" t="s">
        <v>32</v>
      </c>
      <c r="E17" s="21" t="s">
        <v>29</v>
      </c>
      <c r="F17" s="17" t="s">
        <v>33</v>
      </c>
      <c r="G17" s="57">
        <v>3900</v>
      </c>
      <c r="H17" s="60">
        <v>4095</v>
      </c>
      <c r="I17" s="66">
        <v>4300</v>
      </c>
      <c r="J17" s="17">
        <f t="shared" si="1"/>
        <v>0</v>
      </c>
      <c r="K17" s="17">
        <f t="shared" si="2"/>
        <v>0</v>
      </c>
      <c r="L17" s="17">
        <f t="shared" si="2"/>
        <v>0</v>
      </c>
      <c r="M17" s="17">
        <f t="shared" si="2"/>
        <v>0</v>
      </c>
      <c r="N17" s="17">
        <f t="shared" si="0"/>
        <v>0</v>
      </c>
      <c r="O17" s="158">
        <v>0</v>
      </c>
      <c r="P17" s="51">
        <v>0</v>
      </c>
      <c r="Q17" s="51">
        <v>0</v>
      </c>
      <c r="R17" s="18"/>
      <c r="S17" s="18"/>
      <c r="T17" s="18"/>
      <c r="U17" s="18"/>
      <c r="V17" s="22"/>
      <c r="W17" s="18"/>
      <c r="X17" s="18"/>
      <c r="Y17" s="18"/>
      <c r="Z17" s="18"/>
      <c r="AA17" s="18"/>
      <c r="AB17" s="18"/>
      <c r="AC17" s="18"/>
      <c r="AD17" s="18"/>
    </row>
    <row r="18" spans="1:30" ht="39.75" customHeight="1" x14ac:dyDescent="0.25">
      <c r="A18" s="17">
        <v>7</v>
      </c>
      <c r="B18" s="20" t="s">
        <v>7</v>
      </c>
      <c r="C18" s="20" t="s">
        <v>8</v>
      </c>
      <c r="D18" s="17" t="s">
        <v>32</v>
      </c>
      <c r="E18" s="21" t="s">
        <v>29</v>
      </c>
      <c r="F18" s="48" t="s">
        <v>30</v>
      </c>
      <c r="G18" s="57">
        <v>734.4</v>
      </c>
      <c r="H18" s="60">
        <v>771</v>
      </c>
      <c r="I18" s="66">
        <v>810</v>
      </c>
      <c r="J18" s="17">
        <f t="shared" si="1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0"/>
        <v>0</v>
      </c>
      <c r="O18" s="158">
        <v>0</v>
      </c>
      <c r="P18" s="51">
        <v>0</v>
      </c>
      <c r="Q18" s="51">
        <v>0</v>
      </c>
      <c r="R18" s="18"/>
      <c r="S18" s="18"/>
      <c r="T18" s="18"/>
      <c r="U18" s="18"/>
      <c r="V18" s="49"/>
      <c r="W18" s="18"/>
      <c r="X18" s="18"/>
      <c r="Y18" s="18"/>
      <c r="Z18" s="18"/>
      <c r="AA18" s="18"/>
      <c r="AB18" s="18"/>
      <c r="AC18" s="18"/>
      <c r="AD18" s="18"/>
    </row>
    <row r="19" spans="1:30" ht="51" customHeight="1" x14ac:dyDescent="0.25">
      <c r="A19" s="17">
        <v>8</v>
      </c>
      <c r="B19" s="20" t="s">
        <v>38</v>
      </c>
      <c r="C19" s="20" t="s">
        <v>37</v>
      </c>
      <c r="D19" s="17" t="s">
        <v>32</v>
      </c>
      <c r="E19" s="21" t="s">
        <v>29</v>
      </c>
      <c r="F19" s="48" t="s">
        <v>30</v>
      </c>
      <c r="G19" s="57">
        <v>7206</v>
      </c>
      <c r="H19" s="60">
        <v>7566</v>
      </c>
      <c r="I19" s="66">
        <v>7944</v>
      </c>
      <c r="J19" s="17">
        <f t="shared" si="1"/>
        <v>325536</v>
      </c>
      <c r="K19" s="17">
        <f t="shared" si="2"/>
        <v>79266</v>
      </c>
      <c r="L19" s="17">
        <f t="shared" si="2"/>
        <v>158886</v>
      </c>
      <c r="M19" s="17">
        <f t="shared" si="2"/>
        <v>87384</v>
      </c>
      <c r="N19" s="17">
        <f t="shared" si="0"/>
        <v>43</v>
      </c>
      <c r="O19" s="158">
        <v>11</v>
      </c>
      <c r="P19" s="51">
        <v>21</v>
      </c>
      <c r="Q19" s="51">
        <v>11</v>
      </c>
      <c r="R19" s="18"/>
      <c r="S19" s="18"/>
      <c r="T19" s="18"/>
      <c r="U19" s="18"/>
      <c r="V19" s="49"/>
      <c r="W19" s="18"/>
      <c r="X19" s="18"/>
      <c r="Y19" s="18"/>
      <c r="Z19" s="18"/>
      <c r="AA19" s="18"/>
      <c r="AB19" s="18"/>
      <c r="AC19" s="18"/>
      <c r="AD19" s="18"/>
    </row>
    <row r="20" spans="1:30" s="2" customFormat="1" ht="57" thickBot="1" x14ac:dyDescent="0.3">
      <c r="A20" s="17">
        <v>9</v>
      </c>
      <c r="B20" s="20" t="s">
        <v>35</v>
      </c>
      <c r="C20" s="20" t="s">
        <v>36</v>
      </c>
      <c r="D20" s="17" t="s">
        <v>32</v>
      </c>
      <c r="E20" s="21" t="s">
        <v>29</v>
      </c>
      <c r="F20" s="17" t="s">
        <v>33</v>
      </c>
      <c r="G20" s="61">
        <v>4357.2</v>
      </c>
      <c r="H20" s="62">
        <v>4575</v>
      </c>
      <c r="I20" s="67">
        <v>4804</v>
      </c>
      <c r="J20" s="17">
        <f t="shared" si="1"/>
        <v>205562.6</v>
      </c>
      <c r="K20" s="17">
        <f t="shared" si="2"/>
        <v>56643.6</v>
      </c>
      <c r="L20" s="17">
        <f t="shared" si="2"/>
        <v>96075</v>
      </c>
      <c r="M20" s="17">
        <f t="shared" si="2"/>
        <v>52844</v>
      </c>
      <c r="N20" s="17">
        <f t="shared" si="0"/>
        <v>45</v>
      </c>
      <c r="O20" s="158">
        <v>13</v>
      </c>
      <c r="P20" s="18">
        <v>21</v>
      </c>
      <c r="Q20" s="18">
        <v>11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47"/>
      <c r="AD20" s="47"/>
    </row>
    <row r="21" spans="1:30" ht="17.25" customHeight="1" x14ac:dyDescent="0.25">
      <c r="A21" s="28"/>
      <c r="C21" s="7"/>
      <c r="E21" s="32"/>
      <c r="F21" s="33"/>
      <c r="G21" s="33"/>
      <c r="H21" s="33"/>
      <c r="I21" s="33"/>
      <c r="J21" s="64">
        <f>SUM(J8:J20)</f>
        <v>531098.6</v>
      </c>
      <c r="K21" s="64">
        <f t="shared" ref="K21:M21" si="3">SUM(K8:K20)</f>
        <v>135909.6</v>
      </c>
      <c r="L21" s="64">
        <f t="shared" si="3"/>
        <v>254961</v>
      </c>
      <c r="M21" s="64">
        <f t="shared" si="3"/>
        <v>140228</v>
      </c>
      <c r="N21" s="64">
        <f>SUM(N8:N20)</f>
        <v>88</v>
      </c>
      <c r="O21" s="33"/>
      <c r="P21" s="33"/>
      <c r="Q21" s="33"/>
      <c r="R21" s="35"/>
      <c r="S21" s="24"/>
      <c r="T21" s="24"/>
      <c r="U21" s="24"/>
      <c r="V21" s="6"/>
      <c r="W21" s="34"/>
      <c r="X21" s="34"/>
    </row>
    <row r="22" spans="1:30" ht="26.25" customHeight="1" x14ac:dyDescent="0.25">
      <c r="A22" s="28"/>
      <c r="B22" s="186" t="s">
        <v>34</v>
      </c>
      <c r="C22" s="187"/>
      <c r="D22" s="18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5"/>
      <c r="S22" s="24"/>
      <c r="T22" s="24"/>
      <c r="U22" s="24"/>
      <c r="V22" s="6"/>
      <c r="W22" s="34"/>
      <c r="X22" s="34"/>
    </row>
    <row r="23" spans="1:30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5"/>
      <c r="S23" s="24"/>
      <c r="T23" s="24"/>
      <c r="U23" s="24"/>
      <c r="V23" s="6"/>
      <c r="W23" s="34"/>
      <c r="X23" s="34"/>
    </row>
    <row r="24" spans="1:30" ht="18.75" x14ac:dyDescent="0.3">
      <c r="A24" s="28"/>
      <c r="B24" s="36"/>
      <c r="C24" s="63"/>
      <c r="D24" s="178"/>
      <c r="E24" s="178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5"/>
      <c r="S24" s="24"/>
      <c r="T24" s="24"/>
      <c r="U24" s="24"/>
      <c r="V24" s="6"/>
      <c r="W24" s="34"/>
      <c r="X24" s="34"/>
    </row>
    <row r="25" spans="1:30" ht="18.75" x14ac:dyDescent="0.3">
      <c r="A25" s="38"/>
      <c r="B25" s="36"/>
      <c r="C25" s="30"/>
      <c r="D25" s="39"/>
      <c r="E25" s="40"/>
      <c r="F25" s="38"/>
      <c r="G25" s="38"/>
      <c r="H25" s="38"/>
      <c r="I25" s="38"/>
      <c r="J25" s="38"/>
      <c r="K25" s="38"/>
      <c r="L25" s="38"/>
      <c r="M25" s="38"/>
      <c r="N25" s="38"/>
      <c r="O25" s="53"/>
      <c r="P25" s="53"/>
      <c r="Q25" s="53"/>
      <c r="R25" s="34"/>
      <c r="S25" s="25"/>
      <c r="T25" s="25"/>
      <c r="U25" s="25"/>
      <c r="V25" s="6"/>
      <c r="W25" s="34"/>
      <c r="X25" s="34"/>
    </row>
    <row r="26" spans="1:30" ht="18.75" x14ac:dyDescent="0.3">
      <c r="A26" s="38"/>
      <c r="B26" s="36"/>
      <c r="C26" s="41"/>
      <c r="D26" s="39"/>
      <c r="E26" s="40"/>
      <c r="F26" s="38"/>
      <c r="G26" s="38"/>
      <c r="H26" s="38"/>
      <c r="I26" s="38"/>
      <c r="J26" s="38"/>
      <c r="K26" s="38"/>
      <c r="L26" s="38"/>
      <c r="M26" s="38"/>
      <c r="N26" s="38"/>
      <c r="O26" s="54"/>
      <c r="P26" s="54"/>
      <c r="Q26" s="54"/>
      <c r="R26" s="42"/>
      <c r="S26" s="42"/>
      <c r="T26" s="42"/>
      <c r="U26" s="42"/>
      <c r="V26" s="6"/>
      <c r="W26" s="34"/>
      <c r="X26" s="34"/>
    </row>
    <row r="27" spans="1:30" ht="18.75" x14ac:dyDescent="0.3">
      <c r="A27" s="38"/>
      <c r="B27" s="36"/>
      <c r="C27" s="41"/>
      <c r="D27" s="39"/>
      <c r="E27" s="40"/>
      <c r="F27" s="38"/>
      <c r="G27" s="38"/>
      <c r="H27" s="38"/>
      <c r="I27" s="38"/>
      <c r="J27" s="38"/>
      <c r="K27" s="38"/>
      <c r="L27" s="38"/>
      <c r="M27" s="38"/>
      <c r="N27" s="38"/>
      <c r="O27" s="55"/>
      <c r="P27" s="55"/>
      <c r="Q27" s="55"/>
      <c r="R27" s="26"/>
      <c r="S27" s="26"/>
      <c r="T27" s="26"/>
      <c r="U27" s="26"/>
      <c r="V27" s="6"/>
      <c r="W27" s="34"/>
      <c r="X27" s="34"/>
    </row>
    <row r="28" spans="1:30" ht="18.75" x14ac:dyDescent="0.3">
      <c r="A28" s="38"/>
      <c r="B28" s="36"/>
      <c r="C28" s="41"/>
      <c r="D28" s="39"/>
      <c r="E28" s="40"/>
      <c r="F28" s="38"/>
      <c r="G28" s="38"/>
      <c r="H28" s="38"/>
      <c r="I28" s="38"/>
      <c r="J28" s="38"/>
      <c r="K28" s="38"/>
      <c r="L28" s="38"/>
      <c r="M28" s="38"/>
      <c r="N28" s="38"/>
      <c r="O28" s="56"/>
      <c r="P28" s="56"/>
      <c r="Q28" s="56"/>
      <c r="R28" s="27"/>
      <c r="S28" s="27"/>
      <c r="T28" s="27"/>
      <c r="U28" s="27"/>
      <c r="V28" s="6"/>
      <c r="W28" s="2"/>
      <c r="X28" s="2"/>
    </row>
    <row r="29" spans="1:30" x14ac:dyDescent="0.25">
      <c r="A29" s="38"/>
      <c r="B29" s="43"/>
      <c r="C29" s="41"/>
      <c r="D29" s="4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2"/>
      <c r="S29" s="6"/>
      <c r="T29" s="6"/>
      <c r="U29" s="6"/>
      <c r="V29" s="6"/>
      <c r="W29" s="2"/>
      <c r="X29" s="2"/>
    </row>
    <row r="30" spans="1:30" x14ac:dyDescent="0.25">
      <c r="A30" s="38"/>
      <c r="B30" s="43"/>
      <c r="C30" s="41"/>
      <c r="D30" s="4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"/>
      <c r="S30" s="6"/>
      <c r="T30" s="6"/>
      <c r="U30" s="6"/>
      <c r="V30" s="6"/>
      <c r="W30" s="2"/>
      <c r="X30" s="2"/>
    </row>
    <row r="31" spans="1:30" x14ac:dyDescent="0.25">
      <c r="A31" s="38"/>
      <c r="B31" s="43"/>
      <c r="C31" s="41"/>
      <c r="D31" s="4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"/>
      <c r="S31" s="6"/>
      <c r="T31" s="6"/>
      <c r="U31" s="6"/>
      <c r="V31" s="6"/>
      <c r="W31" s="2"/>
      <c r="X31" s="2"/>
    </row>
    <row r="32" spans="1:30" x14ac:dyDescent="0.25">
      <c r="A32" s="38"/>
      <c r="B32" s="43"/>
      <c r="C32" s="41"/>
      <c r="D32" s="4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"/>
      <c r="S32" s="6"/>
      <c r="T32" s="6"/>
      <c r="U32" s="6"/>
      <c r="V32" s="6"/>
      <c r="W32" s="2"/>
      <c r="X32" s="2"/>
    </row>
    <row r="33" spans="1:24" x14ac:dyDescent="0.25">
      <c r="A33" s="38"/>
      <c r="B33" s="43"/>
      <c r="C33" s="41"/>
      <c r="D33" s="4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"/>
      <c r="S33" s="6"/>
      <c r="T33" s="6"/>
      <c r="U33" s="6"/>
      <c r="V33" s="6"/>
      <c r="W33" s="2"/>
      <c r="X33" s="2"/>
    </row>
    <row r="34" spans="1:24" x14ac:dyDescent="0.25">
      <c r="A34" s="38"/>
      <c r="B34" s="43"/>
      <c r="C34" s="41"/>
      <c r="D34" s="4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"/>
      <c r="S34" s="6"/>
      <c r="T34" s="6"/>
      <c r="U34" s="6"/>
      <c r="V34" s="6"/>
      <c r="W34" s="2"/>
      <c r="X34" s="2"/>
    </row>
    <row r="35" spans="1:24" x14ac:dyDescent="0.25">
      <c r="A35" s="38"/>
      <c r="B35" s="43"/>
      <c r="C35" s="41"/>
      <c r="D35" s="4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"/>
      <c r="S35" s="6"/>
      <c r="T35" s="6"/>
      <c r="U35" s="6"/>
      <c r="V35" s="6"/>
      <c r="W35" s="2"/>
      <c r="X35" s="2"/>
    </row>
    <row r="36" spans="1:24" x14ac:dyDescent="0.25">
      <c r="A36" s="38"/>
      <c r="B36" s="43"/>
      <c r="C36" s="41"/>
      <c r="D36" s="4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"/>
      <c r="S36" s="6"/>
      <c r="T36" s="6"/>
      <c r="U36" s="6"/>
      <c r="V36" s="6"/>
      <c r="W36" s="2"/>
      <c r="X36" s="2"/>
    </row>
    <row r="37" spans="1:24" x14ac:dyDescent="0.25">
      <c r="A37" s="38"/>
      <c r="B37" s="43"/>
      <c r="C37" s="41"/>
      <c r="D37" s="4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"/>
      <c r="S37" s="6"/>
      <c r="T37" s="6"/>
      <c r="U37" s="6"/>
      <c r="V37" s="6"/>
    </row>
    <row r="38" spans="1:24" x14ac:dyDescent="0.25">
      <c r="A38" s="38"/>
      <c r="B38" s="43"/>
      <c r="C38" s="41"/>
      <c r="D38" s="44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"/>
      <c r="S38" s="6"/>
      <c r="T38" s="6"/>
      <c r="U38" s="6"/>
      <c r="V38" s="6"/>
    </row>
    <row r="39" spans="1:24" x14ac:dyDescent="0.25">
      <c r="A39" s="38"/>
      <c r="B39" s="43"/>
      <c r="C39" s="41"/>
      <c r="D39" s="44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2"/>
      <c r="S39" s="6"/>
      <c r="T39" s="6"/>
      <c r="U39" s="6"/>
      <c r="V39" s="6"/>
    </row>
    <row r="40" spans="1:24" x14ac:dyDescent="0.25">
      <c r="A40" s="38"/>
      <c r="B40" s="43"/>
      <c r="C40" s="41"/>
      <c r="D40" s="4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2"/>
      <c r="S40" s="6"/>
      <c r="T40" s="6"/>
      <c r="U40" s="6"/>
      <c r="V40" s="6"/>
    </row>
    <row r="41" spans="1:24" x14ac:dyDescent="0.25">
      <c r="A41" s="38"/>
      <c r="B41" s="43"/>
      <c r="C41" s="41"/>
      <c r="D41" s="44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"/>
      <c r="S41" s="6"/>
      <c r="T41" s="6"/>
      <c r="U41" s="6"/>
      <c r="V41" s="6"/>
    </row>
    <row r="42" spans="1:24" x14ac:dyDescent="0.25">
      <c r="A42" s="38"/>
      <c r="B42" s="43"/>
      <c r="C42" s="41"/>
      <c r="D42" s="44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"/>
      <c r="S42" s="6"/>
      <c r="T42" s="6"/>
      <c r="U42" s="6"/>
      <c r="V42" s="6"/>
    </row>
    <row r="43" spans="1:24" x14ac:dyDescent="0.25">
      <c r="A43" s="38"/>
      <c r="B43" s="43"/>
      <c r="C43" s="41"/>
      <c r="D43" s="4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"/>
      <c r="S43" s="6"/>
      <c r="T43" s="6"/>
      <c r="U43" s="6"/>
      <c r="V43" s="6"/>
    </row>
    <row r="44" spans="1:24" x14ac:dyDescent="0.25">
      <c r="A44" s="38"/>
      <c r="B44" s="43"/>
      <c r="C44" s="41"/>
      <c r="D44" s="44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"/>
      <c r="S44" s="6"/>
      <c r="T44" s="6"/>
      <c r="U44" s="6"/>
      <c r="V44" s="6"/>
    </row>
    <row r="45" spans="1:24" x14ac:dyDescent="0.25">
      <c r="A45" s="38"/>
      <c r="B45" s="43"/>
      <c r="C45" s="41"/>
      <c r="D45" s="4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"/>
      <c r="S45" s="6"/>
      <c r="T45" s="6"/>
      <c r="U45" s="6"/>
      <c r="V45" s="6"/>
    </row>
    <row r="46" spans="1:24" x14ac:dyDescent="0.25">
      <c r="A46" s="38"/>
      <c r="B46" s="43"/>
      <c r="C46" s="41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"/>
      <c r="S46" s="6"/>
      <c r="T46" s="6"/>
      <c r="U46" s="6"/>
      <c r="V46" s="6"/>
    </row>
    <row r="47" spans="1:24" x14ac:dyDescent="0.25">
      <c r="A47" s="38"/>
      <c r="B47" s="43"/>
      <c r="C47" s="41"/>
      <c r="D47" s="4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"/>
      <c r="S47" s="6"/>
      <c r="T47" s="6"/>
      <c r="U47" s="6"/>
      <c r="V47" s="6"/>
    </row>
    <row r="48" spans="1:24" x14ac:dyDescent="0.25">
      <c r="A48" s="38"/>
      <c r="B48" s="43"/>
      <c r="C48" s="41"/>
      <c r="D48" s="4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"/>
      <c r="S48" s="6"/>
      <c r="T48" s="6"/>
      <c r="U48" s="6"/>
      <c r="V48" s="6"/>
    </row>
    <row r="49" spans="1:22" x14ac:dyDescent="0.25">
      <c r="A49" s="38"/>
      <c r="B49" s="43"/>
      <c r="C49" s="41"/>
      <c r="D49" s="4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"/>
      <c r="S49" s="6"/>
      <c r="T49" s="6"/>
      <c r="U49" s="6"/>
      <c r="V49" s="6"/>
    </row>
    <row r="50" spans="1:22" x14ac:dyDescent="0.25">
      <c r="A50" s="38"/>
      <c r="B50" s="43"/>
      <c r="C50" s="41"/>
      <c r="D50" s="44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"/>
      <c r="S50" s="6"/>
      <c r="T50" s="6"/>
      <c r="U50" s="6"/>
      <c r="V50" s="6"/>
    </row>
    <row r="51" spans="1:22" x14ac:dyDescent="0.25">
      <c r="A51" s="38"/>
      <c r="B51" s="43"/>
      <c r="C51" s="41"/>
      <c r="D51" s="4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"/>
      <c r="S51" s="6"/>
      <c r="T51" s="6"/>
      <c r="U51" s="6"/>
      <c r="V51" s="6"/>
    </row>
    <row r="52" spans="1:22" x14ac:dyDescent="0.25">
      <c r="A52" s="38"/>
      <c r="B52" s="43"/>
      <c r="C52" s="41"/>
      <c r="D52" s="4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"/>
      <c r="S52" s="6"/>
      <c r="T52" s="6"/>
      <c r="U52" s="6"/>
      <c r="V52" s="6"/>
    </row>
    <row r="53" spans="1:22" x14ac:dyDescent="0.25">
      <c r="A53" s="38"/>
      <c r="B53" s="43"/>
      <c r="C53" s="41"/>
      <c r="D53" s="44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"/>
      <c r="S53" s="6"/>
      <c r="T53" s="6"/>
      <c r="U53" s="6"/>
      <c r="V53" s="6"/>
    </row>
    <row r="54" spans="1:22" x14ac:dyDescent="0.25">
      <c r="A54" s="38"/>
      <c r="B54" s="43"/>
      <c r="C54" s="41"/>
      <c r="D54" s="44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2"/>
      <c r="S54" s="6"/>
      <c r="T54" s="6"/>
      <c r="U54" s="6"/>
      <c r="V54" s="6"/>
    </row>
    <row r="55" spans="1:22" x14ac:dyDescent="0.25">
      <c r="A55" s="38"/>
      <c r="B55" s="43"/>
      <c r="C55" s="41"/>
      <c r="D55" s="44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2"/>
      <c r="S55" s="6"/>
      <c r="T55" s="6"/>
      <c r="U55" s="6"/>
      <c r="V55" s="6"/>
    </row>
    <row r="56" spans="1:22" x14ac:dyDescent="0.25">
      <c r="A56" s="38"/>
      <c r="B56" s="43"/>
      <c r="C56" s="41"/>
      <c r="D56" s="4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2"/>
      <c r="S56" s="6"/>
      <c r="T56" s="6"/>
      <c r="U56" s="6"/>
      <c r="V56" s="6"/>
    </row>
    <row r="57" spans="1:22" x14ac:dyDescent="0.25">
      <c r="A57" s="38"/>
      <c r="B57" s="43"/>
      <c r="C57" s="41"/>
      <c r="D57" s="4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"/>
      <c r="S57" s="6"/>
      <c r="T57" s="6"/>
      <c r="U57" s="6"/>
      <c r="V57" s="6"/>
    </row>
    <row r="58" spans="1:22" x14ac:dyDescent="0.25">
      <c r="A58" s="38"/>
      <c r="B58" s="43"/>
      <c r="C58" s="41"/>
      <c r="D58" s="4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"/>
      <c r="S58" s="6"/>
      <c r="T58" s="6"/>
      <c r="U58" s="6"/>
      <c r="V58" s="6"/>
    </row>
    <row r="59" spans="1:22" x14ac:dyDescent="0.25">
      <c r="A59" s="38"/>
      <c r="B59" s="43"/>
      <c r="C59" s="41"/>
      <c r="D59" s="4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"/>
      <c r="S59" s="6"/>
      <c r="T59" s="6"/>
      <c r="U59" s="6"/>
      <c r="V59" s="6"/>
    </row>
    <row r="60" spans="1:22" x14ac:dyDescent="0.25">
      <c r="A60" s="38"/>
      <c r="B60" s="43"/>
      <c r="C60" s="41"/>
      <c r="D60" s="4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2"/>
      <c r="S60" s="6"/>
      <c r="T60" s="6"/>
      <c r="U60" s="6"/>
      <c r="V60" s="6"/>
    </row>
    <row r="61" spans="1:22" x14ac:dyDescent="0.25">
      <c r="A61" s="38"/>
      <c r="B61" s="43"/>
      <c r="C61" s="41"/>
      <c r="D61" s="4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2"/>
      <c r="S61" s="6"/>
      <c r="T61" s="6"/>
      <c r="U61" s="6"/>
      <c r="V61" s="6"/>
    </row>
    <row r="62" spans="1:22" x14ac:dyDescent="0.25">
      <c r="A62" s="38"/>
      <c r="B62" s="43"/>
      <c r="C62" s="41"/>
      <c r="D62" s="44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"/>
      <c r="S62" s="6"/>
      <c r="T62" s="6"/>
      <c r="U62" s="6"/>
      <c r="V62" s="6"/>
    </row>
    <row r="63" spans="1:22" x14ac:dyDescent="0.25">
      <c r="A63" s="38"/>
      <c r="B63" s="43"/>
      <c r="C63" s="41"/>
      <c r="D63" s="44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"/>
      <c r="S63" s="6"/>
      <c r="T63" s="6"/>
      <c r="U63" s="6"/>
      <c r="V63" s="6"/>
    </row>
    <row r="64" spans="1:22" x14ac:dyDescent="0.25">
      <c r="A64" s="38"/>
      <c r="B64" s="43"/>
      <c r="C64" s="41"/>
      <c r="D64" s="44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2"/>
      <c r="S64" s="6"/>
      <c r="T64" s="6"/>
      <c r="U64" s="6"/>
      <c r="V64" s="6"/>
    </row>
    <row r="65" spans="1:22" x14ac:dyDescent="0.25">
      <c r="A65" s="38"/>
      <c r="B65" s="43"/>
      <c r="C65" s="41"/>
      <c r="D65" s="44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"/>
      <c r="S65" s="6"/>
      <c r="T65" s="6"/>
      <c r="U65" s="6"/>
      <c r="V65" s="6"/>
    </row>
    <row r="66" spans="1:22" x14ac:dyDescent="0.25">
      <c r="A66" s="38"/>
      <c r="B66" s="43"/>
      <c r="C66" s="41"/>
      <c r="D66" s="44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2"/>
      <c r="S66" s="6"/>
      <c r="T66" s="6"/>
      <c r="U66" s="6"/>
      <c r="V66" s="6"/>
    </row>
    <row r="67" spans="1:22" x14ac:dyDescent="0.25">
      <c r="A67" s="38"/>
      <c r="B67" s="43"/>
      <c r="C67" s="41"/>
      <c r="D67" s="44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"/>
      <c r="S67" s="6"/>
      <c r="T67" s="6"/>
      <c r="U67" s="6"/>
      <c r="V67" s="6"/>
    </row>
    <row r="68" spans="1:22" x14ac:dyDescent="0.25">
      <c r="A68" s="38"/>
      <c r="B68" s="43"/>
      <c r="C68" s="41"/>
      <c r="D68" s="4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2"/>
      <c r="S68" s="6"/>
      <c r="T68" s="6"/>
      <c r="U68" s="6"/>
      <c r="V68" s="6"/>
    </row>
    <row r="69" spans="1:22" x14ac:dyDescent="0.25">
      <c r="A69" s="38"/>
      <c r="B69" s="43"/>
      <c r="C69" s="41"/>
      <c r="D69" s="4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"/>
      <c r="S69" s="6"/>
      <c r="T69" s="6"/>
      <c r="U69" s="6"/>
      <c r="V69" s="6"/>
    </row>
    <row r="70" spans="1:22" x14ac:dyDescent="0.25">
      <c r="A70" s="38"/>
      <c r="B70" s="43"/>
      <c r="C70" s="41"/>
      <c r="D70" s="4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2"/>
      <c r="S70" s="6"/>
      <c r="T70" s="6"/>
      <c r="U70" s="6"/>
      <c r="V70" s="6"/>
    </row>
    <row r="71" spans="1:22" x14ac:dyDescent="0.25">
      <c r="A71" s="38"/>
      <c r="B71" s="43"/>
      <c r="C71" s="41"/>
      <c r="D71" s="4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2"/>
      <c r="S71" s="6"/>
      <c r="T71" s="6"/>
      <c r="U71" s="6"/>
      <c r="V71" s="6"/>
    </row>
    <row r="72" spans="1:22" x14ac:dyDescent="0.25">
      <c r="A72" s="38"/>
      <c r="B72" s="43"/>
      <c r="C72" s="41"/>
      <c r="D72" s="4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"/>
      <c r="S72" s="6"/>
      <c r="T72" s="6"/>
      <c r="U72" s="6"/>
      <c r="V72" s="6"/>
    </row>
    <row r="73" spans="1:22" x14ac:dyDescent="0.25">
      <c r="A73" s="38"/>
      <c r="B73" s="43"/>
      <c r="C73" s="41"/>
      <c r="D73" s="4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2"/>
      <c r="S73" s="6"/>
      <c r="T73" s="6"/>
      <c r="U73" s="6"/>
      <c r="V73" s="6"/>
    </row>
    <row r="74" spans="1:22" x14ac:dyDescent="0.25">
      <c r="A74" s="38"/>
      <c r="B74" s="43"/>
      <c r="C74" s="41"/>
      <c r="D74" s="4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2"/>
      <c r="S74" s="6"/>
      <c r="T74" s="6"/>
      <c r="U74" s="6"/>
      <c r="V74" s="6"/>
    </row>
    <row r="75" spans="1:22" x14ac:dyDescent="0.25">
      <c r="A75" s="38"/>
      <c r="B75" s="43"/>
      <c r="C75" s="41"/>
      <c r="D75" s="4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2"/>
      <c r="S75" s="6"/>
      <c r="T75" s="6"/>
      <c r="U75" s="6"/>
      <c r="V75" s="6"/>
    </row>
    <row r="76" spans="1:22" x14ac:dyDescent="0.25">
      <c r="A76" s="38"/>
      <c r="B76" s="43"/>
      <c r="C76" s="41"/>
      <c r="D76" s="4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2"/>
      <c r="S76" s="6"/>
      <c r="T76" s="6"/>
      <c r="U76" s="6"/>
      <c r="V76" s="6"/>
    </row>
    <row r="77" spans="1:22" x14ac:dyDescent="0.25">
      <c r="A77" s="38"/>
      <c r="B77" s="43"/>
      <c r="C77" s="41"/>
      <c r="D77" s="4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2"/>
      <c r="S77" s="6"/>
      <c r="T77" s="6"/>
      <c r="U77" s="6"/>
      <c r="V77" s="6"/>
    </row>
    <row r="78" spans="1:22" x14ac:dyDescent="0.25">
      <c r="A78" s="38"/>
      <c r="B78" s="43"/>
      <c r="C78" s="41"/>
      <c r="D78" s="4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2"/>
      <c r="S78" s="6"/>
      <c r="T78" s="6"/>
      <c r="U78" s="6"/>
      <c r="V78" s="6"/>
    </row>
    <row r="79" spans="1:22" x14ac:dyDescent="0.25">
      <c r="A79" s="38"/>
      <c r="B79" s="43"/>
      <c r="C79" s="41"/>
      <c r="D79" s="44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2"/>
      <c r="S79" s="6"/>
      <c r="T79" s="6"/>
      <c r="U79" s="6"/>
      <c r="V79" s="6"/>
    </row>
    <row r="80" spans="1:22" x14ac:dyDescent="0.25">
      <c r="A80" s="38"/>
      <c r="B80" s="43"/>
      <c r="C80" s="41"/>
      <c r="D80" s="44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2"/>
      <c r="S80" s="6"/>
      <c r="T80" s="6"/>
      <c r="U80" s="6"/>
      <c r="V80" s="6"/>
    </row>
    <row r="81" spans="1:22" x14ac:dyDescent="0.25">
      <c r="A81" s="38"/>
      <c r="B81" s="43"/>
      <c r="C81" s="41"/>
      <c r="D81" s="44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2"/>
      <c r="S81" s="6"/>
      <c r="T81" s="6"/>
      <c r="U81" s="6"/>
      <c r="V81" s="6"/>
    </row>
    <row r="82" spans="1:22" x14ac:dyDescent="0.25">
      <c r="A82" s="38"/>
      <c r="B82" s="43"/>
      <c r="C82" s="41"/>
      <c r="D82" s="44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2"/>
      <c r="S82" s="6"/>
      <c r="T82" s="6"/>
      <c r="U82" s="6"/>
      <c r="V82" s="6"/>
    </row>
    <row r="83" spans="1:22" x14ac:dyDescent="0.25">
      <c r="A83" s="38"/>
      <c r="B83" s="43"/>
      <c r="C83" s="41"/>
      <c r="D83" s="44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2"/>
      <c r="S83" s="6"/>
      <c r="T83" s="6"/>
      <c r="U83" s="6"/>
      <c r="V83" s="6"/>
    </row>
    <row r="84" spans="1:22" x14ac:dyDescent="0.25">
      <c r="A84" s="38"/>
      <c r="B84" s="43"/>
      <c r="C84" s="41"/>
      <c r="D84" s="44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2"/>
      <c r="S84" s="6"/>
      <c r="T84" s="6"/>
      <c r="U84" s="6"/>
      <c r="V84" s="6"/>
    </row>
    <row r="85" spans="1:22" x14ac:dyDescent="0.25">
      <c r="A85" s="38"/>
      <c r="B85" s="43"/>
      <c r="C85" s="41"/>
      <c r="D85" s="4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2"/>
      <c r="S85" s="6"/>
      <c r="T85" s="6"/>
      <c r="U85" s="6"/>
      <c r="V85" s="6"/>
    </row>
    <row r="86" spans="1:22" x14ac:dyDescent="0.25">
      <c r="A86" s="38"/>
      <c r="B86" s="43"/>
      <c r="C86" s="41"/>
      <c r="D86" s="4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2"/>
      <c r="S86" s="6"/>
      <c r="T86" s="6"/>
      <c r="U86" s="6"/>
      <c r="V86" s="6"/>
    </row>
    <row r="87" spans="1:22" x14ac:dyDescent="0.25">
      <c r="A87" s="38"/>
      <c r="B87" s="43"/>
      <c r="C87" s="41"/>
      <c r="D87" s="4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2"/>
      <c r="S87" s="6"/>
      <c r="T87" s="6"/>
      <c r="U87" s="6"/>
      <c r="V87" s="6"/>
    </row>
    <row r="88" spans="1:22" x14ac:dyDescent="0.25">
      <c r="A88" s="38"/>
      <c r="B88" s="43"/>
      <c r="C88" s="41"/>
      <c r="D88" s="4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2"/>
      <c r="S88" s="6"/>
      <c r="T88" s="6"/>
      <c r="U88" s="6"/>
      <c r="V88" s="6"/>
    </row>
    <row r="89" spans="1:22" x14ac:dyDescent="0.25">
      <c r="A89" s="38"/>
      <c r="B89" s="43"/>
      <c r="C89" s="41"/>
      <c r="D89" s="4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2"/>
      <c r="S89" s="6"/>
      <c r="T89" s="6"/>
      <c r="U89" s="6"/>
      <c r="V89" s="6"/>
    </row>
    <row r="90" spans="1:22" x14ac:dyDescent="0.25">
      <c r="A90" s="38"/>
      <c r="B90" s="43"/>
      <c r="C90" s="41"/>
      <c r="D90" s="4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2"/>
      <c r="S90" s="6"/>
      <c r="T90" s="6"/>
      <c r="U90" s="6"/>
      <c r="V90" s="6"/>
    </row>
    <row r="91" spans="1:22" x14ac:dyDescent="0.25">
      <c r="A91" s="38"/>
      <c r="B91" s="43"/>
      <c r="C91" s="41"/>
      <c r="D91" s="4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2"/>
      <c r="S91" s="6"/>
      <c r="T91" s="6"/>
      <c r="U91" s="6"/>
      <c r="V91" s="6"/>
    </row>
    <row r="92" spans="1:22" x14ac:dyDescent="0.25">
      <c r="A92" s="38"/>
      <c r="B92" s="43"/>
      <c r="C92" s="41"/>
      <c r="D92" s="4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2"/>
      <c r="S92" s="6"/>
      <c r="T92" s="6"/>
      <c r="U92" s="6"/>
      <c r="V92" s="6"/>
    </row>
    <row r="93" spans="1:22" x14ac:dyDescent="0.25">
      <c r="A93" s="38"/>
      <c r="B93" s="43"/>
      <c r="C93" s="41"/>
      <c r="D93" s="4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2"/>
      <c r="S93" s="6"/>
      <c r="T93" s="6"/>
      <c r="U93" s="6"/>
      <c r="V93" s="6"/>
    </row>
    <row r="94" spans="1:22" x14ac:dyDescent="0.25">
      <c r="A94" s="38"/>
      <c r="B94" s="43"/>
      <c r="C94" s="41"/>
      <c r="D94" s="44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2"/>
      <c r="S94" s="6"/>
      <c r="T94" s="6"/>
      <c r="U94" s="6"/>
      <c r="V94" s="6"/>
    </row>
    <row r="95" spans="1:22" x14ac:dyDescent="0.25">
      <c r="A95" s="38"/>
      <c r="B95" s="43"/>
      <c r="C95" s="41"/>
      <c r="D95" s="44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2"/>
      <c r="S95" s="6"/>
      <c r="T95" s="6"/>
      <c r="U95" s="6"/>
      <c r="V95" s="6"/>
    </row>
    <row r="96" spans="1:22" x14ac:dyDescent="0.25">
      <c r="A96" s="38"/>
      <c r="B96" s="43"/>
      <c r="C96" s="41"/>
      <c r="D96" s="44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2"/>
      <c r="S96" s="6"/>
      <c r="T96" s="6"/>
      <c r="U96" s="6"/>
      <c r="V96" s="6"/>
    </row>
    <row r="97" spans="1:22" x14ac:dyDescent="0.25">
      <c r="A97" s="38"/>
      <c r="B97" s="43"/>
      <c r="C97" s="41"/>
      <c r="D97" s="44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2"/>
      <c r="S97" s="6"/>
      <c r="T97" s="6"/>
      <c r="U97" s="6"/>
      <c r="V97" s="6"/>
    </row>
    <row r="98" spans="1:22" x14ac:dyDescent="0.25">
      <c r="A98" s="38"/>
      <c r="B98" s="43"/>
      <c r="C98" s="41"/>
      <c r="D98" s="44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"/>
      <c r="S98" s="6"/>
      <c r="T98" s="6"/>
      <c r="U98" s="6"/>
      <c r="V98" s="6"/>
    </row>
    <row r="99" spans="1:22" x14ac:dyDescent="0.25">
      <c r="A99" s="38"/>
      <c r="B99" s="43"/>
      <c r="C99" s="41"/>
      <c r="D99" s="44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"/>
      <c r="S99" s="6"/>
      <c r="T99" s="6"/>
      <c r="U99" s="6"/>
      <c r="V99" s="6"/>
    </row>
    <row r="100" spans="1:22" x14ac:dyDescent="0.25">
      <c r="A100" s="38"/>
      <c r="B100" s="43"/>
      <c r="C100" s="41"/>
      <c r="D100" s="44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2"/>
      <c r="S100" s="6"/>
      <c r="T100" s="6"/>
      <c r="U100" s="6"/>
      <c r="V100" s="6"/>
    </row>
    <row r="101" spans="1:22" x14ac:dyDescent="0.25">
      <c r="A101" s="38"/>
      <c r="B101" s="43"/>
      <c r="C101" s="41"/>
      <c r="D101" s="44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2"/>
      <c r="S101" s="6"/>
      <c r="T101" s="6"/>
      <c r="U101" s="6"/>
      <c r="V101" s="6"/>
    </row>
    <row r="102" spans="1:22" x14ac:dyDescent="0.25">
      <c r="A102" s="38"/>
      <c r="B102" s="43"/>
      <c r="C102" s="41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"/>
      <c r="S102" s="6"/>
      <c r="T102" s="6"/>
      <c r="U102" s="6"/>
      <c r="V102" s="6"/>
    </row>
    <row r="103" spans="1:22" x14ac:dyDescent="0.25">
      <c r="A103" s="38"/>
      <c r="B103" s="43"/>
      <c r="C103" s="41"/>
      <c r="D103" s="44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"/>
      <c r="S103" s="6"/>
      <c r="T103" s="6"/>
      <c r="U103" s="6"/>
      <c r="V103" s="6"/>
    </row>
    <row r="104" spans="1:22" x14ac:dyDescent="0.25">
      <c r="A104" s="38"/>
      <c r="B104" s="43"/>
      <c r="C104" s="41"/>
      <c r="D104" s="4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2"/>
      <c r="S104" s="6"/>
      <c r="T104" s="6"/>
      <c r="U104" s="6"/>
      <c r="V104" s="6"/>
    </row>
    <row r="105" spans="1:22" x14ac:dyDescent="0.25">
      <c r="A105" s="38"/>
      <c r="B105" s="43"/>
      <c r="C105" s="41"/>
      <c r="D105" s="44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"/>
      <c r="S105" s="6"/>
      <c r="T105" s="6"/>
      <c r="U105" s="6"/>
      <c r="V105" s="6"/>
    </row>
    <row r="106" spans="1:22" x14ac:dyDescent="0.25">
      <c r="A106" s="38"/>
      <c r="B106" s="43"/>
      <c r="C106" s="41"/>
      <c r="D106" s="44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"/>
      <c r="S106" s="6"/>
      <c r="T106" s="6"/>
      <c r="U106" s="6"/>
      <c r="V106" s="6"/>
    </row>
    <row r="107" spans="1:22" x14ac:dyDescent="0.25">
      <c r="A107" s="38"/>
      <c r="B107" s="43"/>
      <c r="C107" s="41"/>
      <c r="D107" s="44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2"/>
      <c r="S107" s="6"/>
      <c r="T107" s="6"/>
      <c r="U107" s="6"/>
      <c r="V107" s="6"/>
    </row>
    <row r="108" spans="1:22" x14ac:dyDescent="0.25">
      <c r="A108" s="38"/>
      <c r="B108" s="43"/>
      <c r="C108" s="41"/>
      <c r="D108" s="44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2"/>
      <c r="S108" s="6"/>
      <c r="T108" s="6"/>
      <c r="U108" s="6"/>
      <c r="V108" s="6"/>
    </row>
    <row r="109" spans="1:22" x14ac:dyDescent="0.25">
      <c r="A109" s="38"/>
      <c r="B109" s="43"/>
      <c r="C109" s="41"/>
      <c r="D109" s="44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"/>
      <c r="S109" s="6"/>
      <c r="T109" s="6"/>
      <c r="U109" s="6"/>
      <c r="V109" s="6"/>
    </row>
    <row r="110" spans="1:22" x14ac:dyDescent="0.25">
      <c r="A110" s="38"/>
      <c r="B110" s="43"/>
      <c r="C110" s="41"/>
      <c r="D110" s="44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2"/>
      <c r="S110" s="6"/>
      <c r="T110" s="6"/>
      <c r="U110" s="6"/>
      <c r="V110" s="6"/>
    </row>
    <row r="111" spans="1:22" x14ac:dyDescent="0.25">
      <c r="A111" s="38"/>
      <c r="B111" s="43"/>
      <c r="C111" s="41"/>
      <c r="D111" s="44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2"/>
      <c r="S111" s="6"/>
      <c r="T111" s="6"/>
      <c r="U111" s="6"/>
      <c r="V111" s="6"/>
    </row>
    <row r="112" spans="1:22" x14ac:dyDescent="0.25">
      <c r="A112" s="38"/>
      <c r="B112" s="43"/>
      <c r="C112" s="41"/>
      <c r="D112" s="44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2"/>
      <c r="S112" s="6"/>
      <c r="T112" s="6"/>
      <c r="U112" s="6"/>
      <c r="V112" s="6"/>
    </row>
    <row r="113" spans="1:22" x14ac:dyDescent="0.25">
      <c r="A113" s="38"/>
      <c r="B113" s="43"/>
      <c r="D113" s="44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2"/>
      <c r="S113" s="6"/>
      <c r="T113" s="6"/>
      <c r="U113" s="6"/>
      <c r="V113" s="6"/>
    </row>
    <row r="114" spans="1:22" x14ac:dyDescent="0.25">
      <c r="A114" s="38"/>
      <c r="B114" s="43"/>
      <c r="D114" s="44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2"/>
      <c r="S114" s="6"/>
      <c r="T114" s="6"/>
      <c r="U114" s="6"/>
      <c r="V114" s="6"/>
    </row>
    <row r="115" spans="1:22" x14ac:dyDescent="0.25">
      <c r="A115" s="38"/>
      <c r="B115" s="43"/>
      <c r="D115" s="44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2"/>
      <c r="S115" s="6"/>
      <c r="T115" s="6"/>
      <c r="U115" s="6"/>
      <c r="V115" s="6"/>
    </row>
    <row r="116" spans="1:22" x14ac:dyDescent="0.25">
      <c r="A116" s="38"/>
      <c r="B116" s="43"/>
      <c r="D116" s="44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2"/>
      <c r="S116" s="6"/>
      <c r="T116" s="6"/>
      <c r="U116" s="6"/>
      <c r="V116" s="6"/>
    </row>
    <row r="117" spans="1:22" x14ac:dyDescent="0.25">
      <c r="A117" s="38"/>
      <c r="B117" s="43"/>
      <c r="D117" s="44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2"/>
      <c r="S117" s="6"/>
      <c r="T117" s="6"/>
      <c r="U117" s="6"/>
      <c r="V117" s="6"/>
    </row>
    <row r="118" spans="1:22" x14ac:dyDescent="0.25">
      <c r="A118" s="38"/>
      <c r="B118" s="43"/>
      <c r="D118" s="44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2"/>
      <c r="S118" s="6"/>
      <c r="T118" s="6"/>
      <c r="U118" s="6"/>
      <c r="V118" s="6"/>
    </row>
    <row r="119" spans="1:22" x14ac:dyDescent="0.25">
      <c r="A119" s="38"/>
      <c r="B119" s="43"/>
      <c r="D119" s="4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2"/>
      <c r="S119" s="6"/>
      <c r="T119" s="6"/>
      <c r="U119" s="6"/>
      <c r="V119" s="6"/>
    </row>
    <row r="120" spans="1:22" x14ac:dyDescent="0.25">
      <c r="A120" s="38"/>
      <c r="B120" s="43"/>
      <c r="D120" s="44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2"/>
      <c r="S120" s="6"/>
      <c r="T120" s="6"/>
      <c r="U120" s="6"/>
      <c r="V120" s="6"/>
    </row>
    <row r="121" spans="1:22" x14ac:dyDescent="0.25">
      <c r="A121" s="38"/>
      <c r="B121" s="43"/>
      <c r="D121" s="4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2"/>
      <c r="S121" s="6"/>
      <c r="T121" s="6"/>
      <c r="U121" s="6"/>
      <c r="V121" s="6"/>
    </row>
    <row r="122" spans="1:22" x14ac:dyDescent="0.25">
      <c r="A122" s="38"/>
      <c r="B122" s="43"/>
      <c r="D122" s="44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2"/>
      <c r="S122" s="6"/>
      <c r="T122" s="6"/>
      <c r="U122" s="6"/>
      <c r="V122" s="6"/>
    </row>
    <row r="123" spans="1:22" x14ac:dyDescent="0.25">
      <c r="A123" s="38"/>
      <c r="B123" s="43"/>
      <c r="D123" s="44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2"/>
      <c r="S123" s="6"/>
      <c r="T123" s="6"/>
      <c r="U123" s="6"/>
      <c r="V123" s="6"/>
    </row>
    <row r="124" spans="1:22" x14ac:dyDescent="0.25">
      <c r="A124" s="38"/>
      <c r="B124" s="43"/>
      <c r="D124" s="44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2"/>
      <c r="S124" s="6"/>
      <c r="T124" s="6"/>
      <c r="U124" s="6"/>
      <c r="V124" s="6"/>
    </row>
    <row r="125" spans="1:22" x14ac:dyDescent="0.25">
      <c r="A125" s="38"/>
      <c r="B125" s="43"/>
      <c r="D125" s="44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2"/>
      <c r="S125" s="6"/>
      <c r="T125" s="6"/>
      <c r="U125" s="6"/>
      <c r="V125" s="6"/>
    </row>
    <row r="126" spans="1:22" x14ac:dyDescent="0.25">
      <c r="A126" s="38"/>
      <c r="B126" s="43"/>
      <c r="D126" s="44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2"/>
      <c r="S126" s="6"/>
      <c r="T126" s="6"/>
      <c r="U126" s="6"/>
      <c r="V126" s="6"/>
    </row>
    <row r="127" spans="1:22" x14ac:dyDescent="0.25">
      <c r="A127" s="38"/>
      <c r="B127" s="43"/>
      <c r="D127" s="44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2"/>
      <c r="S127" s="6"/>
      <c r="T127" s="6"/>
      <c r="U127" s="6"/>
      <c r="V127" s="6"/>
    </row>
    <row r="128" spans="1:22" x14ac:dyDescent="0.25">
      <c r="A128" s="38"/>
      <c r="B128" s="43"/>
      <c r="D128" s="44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2"/>
      <c r="S128" s="6"/>
      <c r="T128" s="6"/>
      <c r="U128" s="6"/>
      <c r="V128" s="6"/>
    </row>
    <row r="129" spans="1:22" x14ac:dyDescent="0.25">
      <c r="A129" s="38"/>
      <c r="B129" s="43"/>
      <c r="D129" s="4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2"/>
      <c r="S129" s="6"/>
      <c r="T129" s="6"/>
      <c r="U129" s="6"/>
      <c r="V129" s="6"/>
    </row>
    <row r="130" spans="1:22" x14ac:dyDescent="0.25">
      <c r="A130" s="38"/>
      <c r="B130" s="43"/>
      <c r="D130" s="44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2"/>
      <c r="S130" s="6"/>
      <c r="T130" s="6"/>
      <c r="U130" s="6"/>
      <c r="V130" s="6"/>
    </row>
    <row r="131" spans="1:22" x14ac:dyDescent="0.25">
      <c r="A131" s="38"/>
      <c r="B131" s="43"/>
      <c r="D131" s="4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2"/>
      <c r="S131" s="6"/>
      <c r="T131" s="6"/>
      <c r="U131" s="6"/>
      <c r="V131" s="6"/>
    </row>
    <row r="132" spans="1:22" x14ac:dyDescent="0.25">
      <c r="A132" s="38"/>
      <c r="B132" s="43"/>
      <c r="D132" s="44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2"/>
      <c r="S132" s="6"/>
      <c r="T132" s="6"/>
      <c r="U132" s="6"/>
      <c r="V132" s="6"/>
    </row>
    <row r="133" spans="1:22" x14ac:dyDescent="0.25">
      <c r="A133" s="38"/>
      <c r="B133" s="43"/>
      <c r="D133" s="4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2"/>
      <c r="S133" s="6"/>
      <c r="T133" s="6"/>
      <c r="U133" s="6"/>
      <c r="V133" s="6"/>
    </row>
    <row r="134" spans="1:22" x14ac:dyDescent="0.25">
      <c r="A134" s="38"/>
      <c r="B134" s="43"/>
      <c r="D134" s="44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2"/>
      <c r="S134" s="6"/>
      <c r="T134" s="6"/>
      <c r="U134" s="6"/>
      <c r="V134" s="6"/>
    </row>
    <row r="135" spans="1:22" x14ac:dyDescent="0.25">
      <c r="A135" s="38"/>
      <c r="B135" s="43"/>
      <c r="D135" s="44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2"/>
      <c r="S135" s="6"/>
      <c r="T135" s="6"/>
      <c r="U135" s="6"/>
      <c r="V135" s="6"/>
    </row>
    <row r="136" spans="1:22" x14ac:dyDescent="0.25">
      <c r="A136" s="38"/>
      <c r="B136" s="43"/>
      <c r="D136" s="44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2"/>
      <c r="S136" s="6"/>
      <c r="T136" s="6"/>
      <c r="U136" s="6"/>
      <c r="V136" s="6"/>
    </row>
    <row r="137" spans="1:22" x14ac:dyDescent="0.25">
      <c r="A137" s="38"/>
      <c r="B137" s="43"/>
      <c r="D137" s="44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2"/>
      <c r="S137" s="6"/>
      <c r="T137" s="6"/>
      <c r="U137" s="6"/>
      <c r="V137" s="6"/>
    </row>
    <row r="138" spans="1:22" x14ac:dyDescent="0.25">
      <c r="A138" s="38"/>
      <c r="B138" s="43"/>
      <c r="D138" s="44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2"/>
      <c r="S138" s="6"/>
      <c r="T138" s="6"/>
      <c r="U138" s="6"/>
      <c r="V138" s="6"/>
    </row>
    <row r="139" spans="1:22" x14ac:dyDescent="0.25">
      <c r="A139" s="38"/>
      <c r="B139" s="43"/>
      <c r="D139" s="44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2"/>
      <c r="S139" s="6"/>
      <c r="T139" s="6"/>
      <c r="U139" s="6"/>
      <c r="V139" s="6"/>
    </row>
    <row r="140" spans="1:22" x14ac:dyDescent="0.25">
      <c r="A140" s="38"/>
      <c r="B140" s="43"/>
      <c r="D140" s="44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2"/>
      <c r="S140" s="6"/>
      <c r="T140" s="6"/>
      <c r="U140" s="6"/>
      <c r="V140" s="6"/>
    </row>
    <row r="141" spans="1:22" x14ac:dyDescent="0.25">
      <c r="A141" s="38"/>
      <c r="B141" s="43"/>
      <c r="D141" s="44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2"/>
      <c r="S141" s="6"/>
      <c r="T141" s="6"/>
      <c r="U141" s="6"/>
      <c r="V141" s="6"/>
    </row>
    <row r="142" spans="1:22" x14ac:dyDescent="0.25">
      <c r="A142" s="38"/>
      <c r="B142" s="43"/>
      <c r="D142" s="44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2"/>
      <c r="S142" s="6"/>
      <c r="T142" s="6"/>
      <c r="U142" s="6"/>
      <c r="V142" s="6"/>
    </row>
    <row r="143" spans="1:22" x14ac:dyDescent="0.25">
      <c r="A143" s="38"/>
      <c r="B143" s="43"/>
      <c r="D143" s="44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2"/>
      <c r="S143" s="6"/>
      <c r="T143" s="6"/>
      <c r="U143" s="6"/>
      <c r="V143" s="6"/>
    </row>
    <row r="144" spans="1:22" x14ac:dyDescent="0.25">
      <c r="A144" s="38"/>
      <c r="B144" s="43"/>
      <c r="D144" s="44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2"/>
      <c r="S144" s="6"/>
      <c r="T144" s="6"/>
      <c r="U144" s="6"/>
      <c r="V144" s="6"/>
    </row>
    <row r="145" spans="1:22" x14ac:dyDescent="0.25">
      <c r="A145" s="38"/>
      <c r="B145" s="43"/>
      <c r="D145" s="44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2"/>
      <c r="S145" s="6"/>
      <c r="T145" s="6"/>
      <c r="U145" s="6"/>
      <c r="V145" s="6"/>
    </row>
    <row r="146" spans="1:22" x14ac:dyDescent="0.25">
      <c r="A146" s="38"/>
      <c r="B146" s="43"/>
      <c r="D146" s="44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2"/>
      <c r="S146" s="6"/>
      <c r="T146" s="6"/>
      <c r="U146" s="6"/>
      <c r="V146" s="6"/>
    </row>
    <row r="147" spans="1:22" x14ac:dyDescent="0.25">
      <c r="A147" s="38"/>
      <c r="B147" s="43"/>
      <c r="D147" s="44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2"/>
      <c r="S147" s="6"/>
      <c r="T147" s="6"/>
      <c r="U147" s="6"/>
      <c r="V147" s="6"/>
    </row>
    <row r="148" spans="1:22" x14ac:dyDescent="0.25">
      <c r="A148" s="38"/>
      <c r="B148" s="43"/>
      <c r="D148" s="44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2"/>
      <c r="S148" s="6"/>
      <c r="T148" s="6"/>
      <c r="U148" s="6"/>
      <c r="V148" s="6"/>
    </row>
    <row r="149" spans="1:22" x14ac:dyDescent="0.25">
      <c r="A149" s="38"/>
      <c r="B149" s="43"/>
      <c r="D149" s="44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2"/>
      <c r="S149" s="6"/>
      <c r="T149" s="6"/>
      <c r="U149" s="6"/>
      <c r="V149" s="6"/>
    </row>
    <row r="150" spans="1:22" x14ac:dyDescent="0.25">
      <c r="A150" s="38"/>
      <c r="B150" s="43"/>
      <c r="D150" s="44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2"/>
      <c r="S150" s="6"/>
      <c r="T150" s="6"/>
      <c r="U150" s="6"/>
      <c r="V150" s="6"/>
    </row>
    <row r="151" spans="1:22" x14ac:dyDescent="0.25">
      <c r="A151" s="38"/>
      <c r="B151" s="43"/>
      <c r="D151" s="44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2"/>
      <c r="S151" s="6"/>
      <c r="T151" s="6"/>
      <c r="U151" s="6"/>
      <c r="V151" s="6"/>
    </row>
    <row r="152" spans="1:22" x14ac:dyDescent="0.25">
      <c r="A152" s="38"/>
      <c r="B152" s="43"/>
      <c r="D152" s="44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2"/>
      <c r="S152" s="6"/>
      <c r="T152" s="6"/>
      <c r="U152" s="6"/>
      <c r="V152" s="6"/>
    </row>
    <row r="153" spans="1:22" x14ac:dyDescent="0.25">
      <c r="A153" s="38"/>
      <c r="B153" s="43"/>
      <c r="D153" s="44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2"/>
      <c r="S153" s="6"/>
      <c r="T153" s="6"/>
      <c r="U153" s="6"/>
      <c r="V153" s="6"/>
    </row>
    <row r="154" spans="1:22" x14ac:dyDescent="0.25">
      <c r="A154" s="38"/>
      <c r="B154" s="43"/>
      <c r="D154" s="44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2"/>
      <c r="S154" s="6"/>
      <c r="T154" s="6"/>
      <c r="U154" s="6"/>
      <c r="V154" s="6"/>
    </row>
    <row r="155" spans="1:22" x14ac:dyDescent="0.25">
      <c r="A155" s="38"/>
      <c r="B155" s="43"/>
      <c r="D155" s="44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2"/>
      <c r="S155" s="6"/>
      <c r="T155" s="6"/>
      <c r="U155" s="6"/>
      <c r="V155" s="6"/>
    </row>
    <row r="156" spans="1:22" x14ac:dyDescent="0.25">
      <c r="A156" s="38"/>
      <c r="B156" s="43"/>
      <c r="D156" s="44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2"/>
      <c r="S156" s="6"/>
      <c r="T156" s="6"/>
      <c r="U156" s="6"/>
      <c r="V156" s="6"/>
    </row>
    <row r="157" spans="1:22" x14ac:dyDescent="0.25">
      <c r="A157" s="38"/>
      <c r="B157" s="43"/>
      <c r="D157" s="44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2"/>
      <c r="S157" s="6"/>
      <c r="T157" s="6"/>
      <c r="U157" s="6"/>
      <c r="V157" s="6"/>
    </row>
    <row r="158" spans="1:22" x14ac:dyDescent="0.25">
      <c r="A158" s="38"/>
      <c r="B158" s="43"/>
      <c r="D158" s="44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2"/>
      <c r="S158" s="6"/>
      <c r="T158" s="6"/>
      <c r="U158" s="6"/>
      <c r="V158" s="6"/>
    </row>
    <row r="159" spans="1:22" x14ac:dyDescent="0.25">
      <c r="A159" s="38"/>
      <c r="B159" s="43"/>
      <c r="D159" s="44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2"/>
      <c r="S159" s="6"/>
      <c r="T159" s="6"/>
      <c r="U159" s="6"/>
      <c r="V159" s="6"/>
    </row>
    <row r="160" spans="1:22" x14ac:dyDescent="0.25">
      <c r="A160" s="38"/>
      <c r="B160" s="43"/>
      <c r="D160" s="44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 x14ac:dyDescent="0.25">
      <c r="A161" s="38"/>
      <c r="B161" s="43"/>
      <c r="D161" s="44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 x14ac:dyDescent="0.25">
      <c r="A162" s="38"/>
      <c r="B162" s="43"/>
      <c r="D162" s="44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x14ac:dyDescent="0.25">
      <c r="A163" s="38"/>
      <c r="B163" s="43"/>
      <c r="D163" s="44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 x14ac:dyDescent="0.25">
      <c r="A164" s="38"/>
      <c r="B164" s="43"/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topLeftCell="A10" workbookViewId="0">
      <selection activeCell="O8" sqref="O8:Q20"/>
    </sheetView>
  </sheetViews>
  <sheetFormatPr defaultRowHeight="15" x14ac:dyDescent="0.25"/>
  <cols>
    <col min="1" max="1" width="4.85546875" style="115" customWidth="1"/>
    <col min="2" max="2" width="25" style="115" customWidth="1"/>
    <col min="3" max="3" width="50.5703125" style="112" customWidth="1"/>
    <col min="4" max="4" width="13.140625" style="115" customWidth="1"/>
    <col min="5" max="5" width="15.5703125" style="115" customWidth="1"/>
    <col min="6" max="6" width="9.140625" style="115" customWidth="1"/>
    <col min="7" max="9" width="11.140625" style="110" customWidth="1"/>
    <col min="10" max="10" width="14.28515625" style="115" customWidth="1"/>
    <col min="11" max="11" width="14.140625" style="115" customWidth="1"/>
    <col min="12" max="12" width="14.85546875" style="115" customWidth="1"/>
    <col min="13" max="13" width="13" style="115" customWidth="1"/>
    <col min="14" max="17" width="9.140625" style="115"/>
    <col min="18" max="18" width="13.42578125" style="115" customWidth="1"/>
    <col min="19" max="30" width="9.140625" style="115" customWidth="1"/>
    <col min="31" max="16384" width="9.140625" style="115"/>
  </cols>
  <sheetData>
    <row r="1" spans="1:30" x14ac:dyDescent="0.25">
      <c r="A1" s="110"/>
      <c r="B1" s="111"/>
      <c r="D1" s="113"/>
      <c r="E1" s="110"/>
      <c r="F1" s="110"/>
      <c r="J1" s="110"/>
      <c r="K1" s="110"/>
      <c r="L1" s="110"/>
      <c r="M1" s="110"/>
      <c r="N1" s="110"/>
      <c r="O1" s="110"/>
      <c r="P1" s="110"/>
      <c r="Q1" s="110"/>
      <c r="R1" s="110"/>
      <c r="S1" s="114"/>
      <c r="T1" s="114"/>
      <c r="U1" s="114"/>
      <c r="V1" s="114"/>
      <c r="W1" s="110"/>
      <c r="X1" s="110"/>
      <c r="Y1" s="110"/>
      <c r="Z1" s="110"/>
      <c r="AA1" s="110"/>
      <c r="AB1" s="110"/>
      <c r="AC1" s="110"/>
      <c r="AD1" s="110"/>
    </row>
    <row r="2" spans="1:30" ht="26.25" x14ac:dyDescent="0.4">
      <c r="A2" s="110"/>
      <c r="B2" s="111"/>
      <c r="D2" s="113"/>
      <c r="E2" s="110"/>
      <c r="F2" s="116"/>
      <c r="G2" s="116"/>
      <c r="H2" s="116"/>
      <c r="I2" s="116"/>
      <c r="J2" s="116"/>
      <c r="K2" s="116"/>
      <c r="L2" s="116"/>
      <c r="M2" s="116"/>
      <c r="N2" s="116"/>
      <c r="O2" s="157"/>
      <c r="P2" s="116"/>
      <c r="Q2" s="116"/>
      <c r="R2" s="116"/>
      <c r="S2" s="116"/>
      <c r="T2" s="116"/>
      <c r="U2" s="116"/>
      <c r="V2" s="116"/>
      <c r="W2" s="116"/>
      <c r="X2" s="116" t="s">
        <v>39</v>
      </c>
      <c r="Y2" s="116"/>
      <c r="Z2" s="116"/>
      <c r="AA2" s="116"/>
      <c r="AB2" s="116"/>
      <c r="AC2" s="116"/>
      <c r="AD2" s="116"/>
    </row>
    <row r="3" spans="1:30" x14ac:dyDescent="0.25">
      <c r="A3" s="110"/>
      <c r="B3" s="111"/>
      <c r="D3" s="113"/>
      <c r="E3" s="110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</row>
    <row r="4" spans="1:30" x14ac:dyDescent="0.25">
      <c r="A4" s="110"/>
      <c r="B4" s="111"/>
      <c r="D4" s="113"/>
      <c r="E4" s="110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7"/>
      <c r="AC4" s="117"/>
      <c r="AD4" s="117"/>
    </row>
    <row r="5" spans="1:30" x14ac:dyDescent="0.25">
      <c r="A5" s="110"/>
      <c r="B5" s="111"/>
      <c r="D5" s="113"/>
      <c r="E5" s="110"/>
      <c r="F5" s="110"/>
      <c r="J5" s="110"/>
      <c r="K5" s="110"/>
      <c r="L5" s="110"/>
      <c r="M5" s="110"/>
      <c r="N5" s="110"/>
      <c r="O5" s="110"/>
      <c r="P5" s="110"/>
      <c r="Q5" s="110"/>
      <c r="R5" s="110"/>
      <c r="S5" s="114"/>
      <c r="T5" s="114"/>
      <c r="U5" s="114"/>
      <c r="V5" s="114"/>
      <c r="W5" s="110"/>
      <c r="X5" s="110"/>
      <c r="Y5" s="110"/>
      <c r="Z5" s="110"/>
      <c r="AA5" s="110"/>
      <c r="AB5" s="110"/>
      <c r="AC5" s="110"/>
      <c r="AD5" s="110"/>
    </row>
    <row r="6" spans="1:30" ht="15.75" x14ac:dyDescent="0.25">
      <c r="A6" s="118" t="s">
        <v>40</v>
      </c>
      <c r="B6" s="119"/>
      <c r="C6" s="119"/>
      <c r="D6" s="119"/>
      <c r="E6" s="119"/>
      <c r="F6" s="119"/>
      <c r="G6" s="120"/>
      <c r="H6" s="120"/>
      <c r="I6" s="120"/>
      <c r="J6" s="119"/>
      <c r="K6" s="119"/>
      <c r="L6" s="119"/>
      <c r="M6" s="119"/>
      <c r="N6" s="189" t="s">
        <v>12</v>
      </c>
      <c r="O6" s="190"/>
      <c r="P6" s="190"/>
      <c r="Q6" s="191"/>
      <c r="R6" s="192" t="s">
        <v>13</v>
      </c>
      <c r="S6" s="193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2"/>
    </row>
    <row r="7" spans="1:30" ht="78.75" x14ac:dyDescent="0.25">
      <c r="A7" s="123" t="s">
        <v>0</v>
      </c>
      <c r="B7" s="109" t="s">
        <v>1</v>
      </c>
      <c r="C7" s="109" t="s">
        <v>9</v>
      </c>
      <c r="D7" s="109" t="s">
        <v>14</v>
      </c>
      <c r="E7" s="109" t="s">
        <v>15</v>
      </c>
      <c r="F7" s="109" t="s">
        <v>16</v>
      </c>
      <c r="G7" s="123" t="s">
        <v>46</v>
      </c>
      <c r="H7" s="123" t="s">
        <v>47</v>
      </c>
      <c r="I7" s="123" t="s">
        <v>48</v>
      </c>
      <c r="J7" s="109" t="s">
        <v>41</v>
      </c>
      <c r="K7" s="109" t="s">
        <v>42</v>
      </c>
      <c r="L7" s="109" t="s">
        <v>43</v>
      </c>
      <c r="M7" s="109" t="s">
        <v>45</v>
      </c>
      <c r="N7" s="109" t="s">
        <v>44</v>
      </c>
      <c r="O7" s="109">
        <v>2024</v>
      </c>
      <c r="P7" s="109">
        <v>2025</v>
      </c>
      <c r="Q7" s="109">
        <v>2026</v>
      </c>
      <c r="R7" s="109" t="s">
        <v>1</v>
      </c>
      <c r="S7" s="109" t="s">
        <v>19</v>
      </c>
      <c r="T7" s="109" t="s">
        <v>14</v>
      </c>
      <c r="U7" s="109" t="s">
        <v>15</v>
      </c>
      <c r="V7" s="109" t="s">
        <v>20</v>
      </c>
      <c r="W7" s="109" t="s">
        <v>21</v>
      </c>
      <c r="X7" s="109" t="s">
        <v>22</v>
      </c>
      <c r="Y7" s="109" t="s">
        <v>16</v>
      </c>
      <c r="Z7" s="109" t="s">
        <v>23</v>
      </c>
      <c r="AA7" s="123" t="s">
        <v>24</v>
      </c>
      <c r="AB7" s="124" t="s">
        <v>25</v>
      </c>
      <c r="AC7" s="109" t="s">
        <v>26</v>
      </c>
      <c r="AD7" s="123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25" t="s">
        <v>28</v>
      </c>
      <c r="E8" s="183" t="s">
        <v>29</v>
      </c>
      <c r="F8" s="127" t="s">
        <v>30</v>
      </c>
      <c r="G8" s="58">
        <v>21618</v>
      </c>
      <c r="H8" s="59">
        <v>22699</v>
      </c>
      <c r="I8" s="65">
        <v>23834</v>
      </c>
      <c r="J8" s="125">
        <f>K8+L8+M8</f>
        <v>0</v>
      </c>
      <c r="K8" s="125">
        <f>O8*G8</f>
        <v>0</v>
      </c>
      <c r="L8" s="125">
        <f>P8*H8</f>
        <v>0</v>
      </c>
      <c r="M8" s="125">
        <f>Q8*I8</f>
        <v>0</v>
      </c>
      <c r="N8" s="125">
        <f t="shared" ref="N8:N20" si="0">O8+P8+Q8</f>
        <v>0</v>
      </c>
      <c r="O8" s="166"/>
      <c r="P8" s="166"/>
      <c r="Q8" s="16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</row>
    <row r="9" spans="1:30" ht="50.25" customHeight="1" x14ac:dyDescent="0.25">
      <c r="A9" s="180"/>
      <c r="B9" s="182"/>
      <c r="C9" s="182"/>
      <c r="D9" s="125" t="s">
        <v>31</v>
      </c>
      <c r="E9" s="184"/>
      <c r="F9" s="127" t="s">
        <v>30</v>
      </c>
      <c r="G9" s="57">
        <v>21618</v>
      </c>
      <c r="H9" s="60">
        <v>22699</v>
      </c>
      <c r="I9" s="66">
        <v>23834</v>
      </c>
      <c r="J9" s="125">
        <f t="shared" ref="J9:J20" si="1">K9+L9+M9</f>
        <v>0</v>
      </c>
      <c r="K9" s="125">
        <f t="shared" ref="K9:M20" si="2">O9*G9</f>
        <v>0</v>
      </c>
      <c r="L9" s="125">
        <f t="shared" si="2"/>
        <v>0</v>
      </c>
      <c r="M9" s="125">
        <f t="shared" si="2"/>
        <v>0</v>
      </c>
      <c r="N9" s="125">
        <f t="shared" si="0"/>
        <v>0</v>
      </c>
      <c r="O9" s="166"/>
      <c r="P9" s="166"/>
      <c r="Q9" s="16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25" t="s">
        <v>28</v>
      </c>
      <c r="E10" s="183" t="s">
        <v>29</v>
      </c>
      <c r="F10" s="127" t="s">
        <v>30</v>
      </c>
      <c r="G10" s="57">
        <v>22330.799999999999</v>
      </c>
      <c r="H10" s="60">
        <v>23447</v>
      </c>
      <c r="I10" s="66">
        <v>24619</v>
      </c>
      <c r="J10" s="125">
        <f t="shared" si="1"/>
        <v>0</v>
      </c>
      <c r="K10" s="125">
        <f t="shared" si="2"/>
        <v>0</v>
      </c>
      <c r="L10" s="125">
        <f t="shared" si="2"/>
        <v>0</v>
      </c>
      <c r="M10" s="125">
        <f t="shared" si="2"/>
        <v>0</v>
      </c>
      <c r="N10" s="125">
        <f t="shared" si="0"/>
        <v>0</v>
      </c>
      <c r="O10" s="166"/>
      <c r="P10" s="166"/>
      <c r="Q10" s="16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</row>
    <row r="11" spans="1:30" ht="43.5" customHeight="1" x14ac:dyDescent="0.25">
      <c r="A11" s="180"/>
      <c r="B11" s="182"/>
      <c r="C11" s="182"/>
      <c r="D11" s="125" t="s">
        <v>31</v>
      </c>
      <c r="E11" s="184"/>
      <c r="F11" s="127" t="s">
        <v>30</v>
      </c>
      <c r="G11" s="57">
        <v>22330.799999999999</v>
      </c>
      <c r="H11" s="60">
        <v>23447</v>
      </c>
      <c r="I11" s="66">
        <v>24619</v>
      </c>
      <c r="J11" s="125">
        <f t="shared" si="1"/>
        <v>0</v>
      </c>
      <c r="K11" s="125">
        <f t="shared" si="2"/>
        <v>0</v>
      </c>
      <c r="L11" s="125">
        <f t="shared" si="2"/>
        <v>0</v>
      </c>
      <c r="M11" s="125">
        <f t="shared" si="2"/>
        <v>0</v>
      </c>
      <c r="N11" s="125">
        <f t="shared" si="0"/>
        <v>0</v>
      </c>
      <c r="O11" s="166"/>
      <c r="P11" s="166"/>
      <c r="Q11" s="16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25" t="s">
        <v>28</v>
      </c>
      <c r="E12" s="183" t="s">
        <v>29</v>
      </c>
      <c r="F12" s="127" t="s">
        <v>30</v>
      </c>
      <c r="G12" s="57">
        <v>23978.399999999998</v>
      </c>
      <c r="H12" s="60">
        <v>25177</v>
      </c>
      <c r="I12" s="66">
        <v>26436</v>
      </c>
      <c r="J12" s="125">
        <f t="shared" si="1"/>
        <v>0</v>
      </c>
      <c r="K12" s="125">
        <f t="shared" si="2"/>
        <v>0</v>
      </c>
      <c r="L12" s="125">
        <f t="shared" si="2"/>
        <v>0</v>
      </c>
      <c r="M12" s="125">
        <f t="shared" si="2"/>
        <v>0</v>
      </c>
      <c r="N12" s="125">
        <f t="shared" si="0"/>
        <v>0</v>
      </c>
      <c r="O12" s="166"/>
      <c r="P12" s="166"/>
      <c r="Q12" s="16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1:30" ht="42.75" customHeight="1" x14ac:dyDescent="0.25">
      <c r="A13" s="180"/>
      <c r="B13" s="182"/>
      <c r="C13" s="182"/>
      <c r="D13" s="125" t="s">
        <v>31</v>
      </c>
      <c r="E13" s="184"/>
      <c r="F13" s="127" t="s">
        <v>30</v>
      </c>
      <c r="G13" s="57">
        <v>23978.399999999998</v>
      </c>
      <c r="H13" s="60">
        <v>25177</v>
      </c>
      <c r="I13" s="66">
        <v>26436</v>
      </c>
      <c r="J13" s="125">
        <f t="shared" si="1"/>
        <v>0</v>
      </c>
      <c r="K13" s="125">
        <f t="shared" si="2"/>
        <v>0</v>
      </c>
      <c r="L13" s="125">
        <f t="shared" si="2"/>
        <v>0</v>
      </c>
      <c r="M13" s="125">
        <f t="shared" si="2"/>
        <v>0</v>
      </c>
      <c r="N13" s="125">
        <f t="shared" si="0"/>
        <v>0</v>
      </c>
      <c r="O13" s="166"/>
      <c r="P13" s="166"/>
      <c r="Q13" s="16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25" t="s">
        <v>28</v>
      </c>
      <c r="E14" s="183" t="s">
        <v>29</v>
      </c>
      <c r="F14" s="127" t="s">
        <v>30</v>
      </c>
      <c r="G14" s="57">
        <v>24010.799999999999</v>
      </c>
      <c r="H14" s="60">
        <v>25211</v>
      </c>
      <c r="I14" s="66">
        <v>26472</v>
      </c>
      <c r="J14" s="125">
        <f t="shared" si="1"/>
        <v>2195120.2000000002</v>
      </c>
      <c r="K14" s="125">
        <f t="shared" si="2"/>
        <v>696313.2</v>
      </c>
      <c r="L14" s="125">
        <f t="shared" si="2"/>
        <v>731119</v>
      </c>
      <c r="M14" s="125">
        <f t="shared" si="2"/>
        <v>767688</v>
      </c>
      <c r="N14" s="125">
        <f t="shared" si="0"/>
        <v>87</v>
      </c>
      <c r="O14" s="166">
        <v>29</v>
      </c>
      <c r="P14" s="166">
        <v>29</v>
      </c>
      <c r="Q14" s="166">
        <v>29</v>
      </c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</row>
    <row r="15" spans="1:30" ht="46.5" customHeight="1" x14ac:dyDescent="0.25">
      <c r="A15" s="180"/>
      <c r="B15" s="185"/>
      <c r="C15" s="182"/>
      <c r="D15" s="125" t="s">
        <v>31</v>
      </c>
      <c r="E15" s="184"/>
      <c r="F15" s="127" t="s">
        <v>30</v>
      </c>
      <c r="G15" s="57">
        <v>24010.799999999999</v>
      </c>
      <c r="H15" s="60">
        <v>25211</v>
      </c>
      <c r="I15" s="66">
        <v>26472</v>
      </c>
      <c r="J15" s="125">
        <f t="shared" si="1"/>
        <v>0</v>
      </c>
      <c r="K15" s="125">
        <f t="shared" si="2"/>
        <v>0</v>
      </c>
      <c r="L15" s="125">
        <f t="shared" si="2"/>
        <v>0</v>
      </c>
      <c r="M15" s="125">
        <f t="shared" si="2"/>
        <v>0</v>
      </c>
      <c r="N15" s="125">
        <f t="shared" si="0"/>
        <v>0</v>
      </c>
      <c r="O15" s="166"/>
      <c r="P15" s="166"/>
      <c r="Q15" s="16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</row>
    <row r="16" spans="1:30" ht="60" customHeight="1" x14ac:dyDescent="0.25">
      <c r="A16" s="125">
        <v>5</v>
      </c>
      <c r="B16" s="128" t="s">
        <v>4</v>
      </c>
      <c r="C16" s="131" t="s">
        <v>5</v>
      </c>
      <c r="D16" s="125" t="s">
        <v>32</v>
      </c>
      <c r="E16" s="129" t="s">
        <v>29</v>
      </c>
      <c r="F16" s="125" t="s">
        <v>33</v>
      </c>
      <c r="G16" s="57">
        <v>3408</v>
      </c>
      <c r="H16" s="60">
        <v>3578</v>
      </c>
      <c r="I16" s="66">
        <v>3757</v>
      </c>
      <c r="J16" s="125">
        <f t="shared" si="1"/>
        <v>311547</v>
      </c>
      <c r="K16" s="125">
        <f t="shared" si="2"/>
        <v>98832</v>
      </c>
      <c r="L16" s="125">
        <f t="shared" si="2"/>
        <v>103762</v>
      </c>
      <c r="M16" s="125">
        <f t="shared" si="2"/>
        <v>108953</v>
      </c>
      <c r="N16" s="125">
        <f t="shared" si="0"/>
        <v>87</v>
      </c>
      <c r="O16" s="166">
        <v>29</v>
      </c>
      <c r="P16" s="166">
        <v>29</v>
      </c>
      <c r="Q16" s="166">
        <v>29</v>
      </c>
      <c r="R16" s="126"/>
      <c r="S16" s="126"/>
      <c r="T16" s="126"/>
      <c r="U16" s="126"/>
      <c r="V16" s="130"/>
      <c r="W16" s="126"/>
      <c r="X16" s="126"/>
      <c r="Y16" s="126"/>
      <c r="Z16" s="126"/>
      <c r="AA16" s="126"/>
      <c r="AB16" s="126"/>
      <c r="AC16" s="126"/>
      <c r="AD16" s="126"/>
    </row>
    <row r="17" spans="1:30" ht="72.75" customHeight="1" x14ac:dyDescent="0.25">
      <c r="A17" s="125">
        <v>6</v>
      </c>
      <c r="B17" s="128" t="s">
        <v>4</v>
      </c>
      <c r="C17" s="131" t="s">
        <v>6</v>
      </c>
      <c r="D17" s="125" t="s">
        <v>32</v>
      </c>
      <c r="E17" s="129" t="s">
        <v>29</v>
      </c>
      <c r="F17" s="125" t="s">
        <v>33</v>
      </c>
      <c r="G17" s="57">
        <v>3900</v>
      </c>
      <c r="H17" s="60">
        <v>4095</v>
      </c>
      <c r="I17" s="66">
        <v>4300</v>
      </c>
      <c r="J17" s="125">
        <f t="shared" si="1"/>
        <v>0</v>
      </c>
      <c r="K17" s="125">
        <f t="shared" si="2"/>
        <v>0</v>
      </c>
      <c r="L17" s="125">
        <f t="shared" si="2"/>
        <v>0</v>
      </c>
      <c r="M17" s="125">
        <f t="shared" si="2"/>
        <v>0</v>
      </c>
      <c r="N17" s="125">
        <f t="shared" si="0"/>
        <v>0</v>
      </c>
      <c r="O17" s="166"/>
      <c r="P17" s="166"/>
      <c r="Q17" s="166"/>
      <c r="R17" s="126"/>
      <c r="S17" s="126"/>
      <c r="T17" s="126"/>
      <c r="U17" s="126"/>
      <c r="V17" s="130"/>
      <c r="W17" s="126"/>
      <c r="X17" s="126"/>
      <c r="Y17" s="126"/>
      <c r="Z17" s="126"/>
      <c r="AA17" s="126"/>
      <c r="AB17" s="126"/>
      <c r="AC17" s="126"/>
      <c r="AD17" s="126"/>
    </row>
    <row r="18" spans="1:30" ht="39.75" customHeight="1" x14ac:dyDescent="0.25">
      <c r="A18" s="125">
        <v>7</v>
      </c>
      <c r="B18" s="128" t="s">
        <v>7</v>
      </c>
      <c r="C18" s="128" t="s">
        <v>8</v>
      </c>
      <c r="D18" s="125" t="s">
        <v>32</v>
      </c>
      <c r="E18" s="129" t="s">
        <v>29</v>
      </c>
      <c r="F18" s="155" t="s">
        <v>30</v>
      </c>
      <c r="G18" s="57">
        <v>734.4</v>
      </c>
      <c r="H18" s="60">
        <v>771</v>
      </c>
      <c r="I18" s="66">
        <v>810</v>
      </c>
      <c r="J18" s="125">
        <f t="shared" si="1"/>
        <v>0</v>
      </c>
      <c r="K18" s="125">
        <f t="shared" si="2"/>
        <v>0</v>
      </c>
      <c r="L18" s="125">
        <f t="shared" si="2"/>
        <v>0</v>
      </c>
      <c r="M18" s="125">
        <f t="shared" si="2"/>
        <v>0</v>
      </c>
      <c r="N18" s="125">
        <f t="shared" si="0"/>
        <v>0</v>
      </c>
      <c r="O18" s="166"/>
      <c r="P18" s="166"/>
      <c r="Q18" s="166"/>
      <c r="R18" s="126"/>
      <c r="S18" s="126"/>
      <c r="T18" s="126"/>
      <c r="U18" s="126"/>
      <c r="V18" s="156"/>
      <c r="W18" s="126"/>
      <c r="X18" s="126"/>
      <c r="Y18" s="126"/>
      <c r="Z18" s="126"/>
      <c r="AA18" s="126"/>
      <c r="AB18" s="126"/>
      <c r="AC18" s="126"/>
      <c r="AD18" s="126"/>
    </row>
    <row r="19" spans="1:30" ht="51" customHeight="1" x14ac:dyDescent="0.25">
      <c r="A19" s="125">
        <v>8</v>
      </c>
      <c r="B19" s="128" t="s">
        <v>38</v>
      </c>
      <c r="C19" s="128" t="s">
        <v>37</v>
      </c>
      <c r="D19" s="125" t="s">
        <v>32</v>
      </c>
      <c r="E19" s="129" t="s">
        <v>29</v>
      </c>
      <c r="F19" s="155" t="s">
        <v>30</v>
      </c>
      <c r="G19" s="57">
        <v>7206</v>
      </c>
      <c r="H19" s="60">
        <v>7566</v>
      </c>
      <c r="I19" s="66">
        <v>7944</v>
      </c>
      <c r="J19" s="125">
        <f t="shared" si="1"/>
        <v>0</v>
      </c>
      <c r="K19" s="125">
        <f t="shared" si="2"/>
        <v>0</v>
      </c>
      <c r="L19" s="125">
        <f t="shared" si="2"/>
        <v>0</v>
      </c>
      <c r="M19" s="125">
        <f t="shared" si="2"/>
        <v>0</v>
      </c>
      <c r="N19" s="125">
        <f t="shared" si="0"/>
        <v>0</v>
      </c>
      <c r="O19" s="166"/>
      <c r="P19" s="166"/>
      <c r="Q19" s="166"/>
      <c r="R19" s="126"/>
      <c r="S19" s="126"/>
      <c r="T19" s="126"/>
      <c r="U19" s="126"/>
      <c r="V19" s="156"/>
      <c r="W19" s="126"/>
      <c r="X19" s="126"/>
      <c r="Y19" s="126"/>
      <c r="Z19" s="126"/>
      <c r="AA19" s="126"/>
      <c r="AB19" s="126"/>
      <c r="AC19" s="126"/>
      <c r="AD19" s="126"/>
    </row>
    <row r="20" spans="1:30" s="110" customFormat="1" ht="57" thickBot="1" x14ac:dyDescent="0.3">
      <c r="A20" s="125">
        <v>9</v>
      </c>
      <c r="B20" s="128" t="s">
        <v>35</v>
      </c>
      <c r="C20" s="128" t="s">
        <v>36</v>
      </c>
      <c r="D20" s="125" t="s">
        <v>32</v>
      </c>
      <c r="E20" s="129" t="s">
        <v>29</v>
      </c>
      <c r="F20" s="125" t="s">
        <v>33</v>
      </c>
      <c r="G20" s="61">
        <v>4357.2</v>
      </c>
      <c r="H20" s="62">
        <v>4575</v>
      </c>
      <c r="I20" s="67">
        <v>4804</v>
      </c>
      <c r="J20" s="125">
        <f t="shared" si="1"/>
        <v>0</v>
      </c>
      <c r="K20" s="125">
        <f t="shared" si="2"/>
        <v>0</v>
      </c>
      <c r="L20" s="125">
        <f t="shared" si="2"/>
        <v>0</v>
      </c>
      <c r="M20" s="125">
        <f t="shared" si="2"/>
        <v>0</v>
      </c>
      <c r="N20" s="125">
        <f t="shared" si="0"/>
        <v>0</v>
      </c>
      <c r="O20" s="167"/>
      <c r="P20" s="166"/>
      <c r="Q20" s="16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54"/>
      <c r="AD20" s="154"/>
    </row>
    <row r="21" spans="1:30" ht="17.25" customHeight="1" x14ac:dyDescent="0.25">
      <c r="A21" s="136"/>
      <c r="C21" s="115"/>
      <c r="E21" s="140"/>
      <c r="F21" s="141"/>
      <c r="G21" s="141"/>
      <c r="H21" s="141"/>
      <c r="I21" s="141"/>
      <c r="J21" s="64">
        <f>SUM(J8:J20)</f>
        <v>2506667.2000000002</v>
      </c>
      <c r="K21" s="64">
        <f t="shared" ref="K21:M21" si="3">SUM(K8:K20)</f>
        <v>795145.2</v>
      </c>
      <c r="L21" s="64">
        <f t="shared" si="3"/>
        <v>834881</v>
      </c>
      <c r="M21" s="64">
        <f t="shared" si="3"/>
        <v>876641</v>
      </c>
      <c r="N21" s="64">
        <f>SUM(N8:N20)</f>
        <v>174</v>
      </c>
      <c r="O21" s="141"/>
      <c r="P21" s="141"/>
      <c r="Q21" s="141"/>
      <c r="R21" s="143"/>
      <c r="S21" s="132"/>
      <c r="T21" s="132"/>
      <c r="U21" s="132"/>
      <c r="V21" s="114"/>
      <c r="W21" s="142"/>
      <c r="X21" s="142"/>
    </row>
    <row r="22" spans="1:30" ht="26.25" customHeight="1" x14ac:dyDescent="0.25">
      <c r="A22" s="136"/>
      <c r="B22" s="186" t="s">
        <v>34</v>
      </c>
      <c r="C22" s="187"/>
      <c r="D22" s="188"/>
      <c r="E22" s="14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3"/>
      <c r="S22" s="132"/>
      <c r="T22" s="132"/>
      <c r="U22" s="132"/>
      <c r="V22" s="114"/>
      <c r="W22" s="142"/>
      <c r="X22" s="142"/>
    </row>
    <row r="23" spans="1:30" x14ac:dyDescent="0.25">
      <c r="A23" s="136"/>
      <c r="B23" s="137"/>
      <c r="C23" s="138"/>
      <c r="D23" s="139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3"/>
      <c r="S23" s="132"/>
      <c r="T23" s="132"/>
      <c r="U23" s="132"/>
      <c r="V23" s="114"/>
      <c r="W23" s="142"/>
      <c r="X23" s="142"/>
    </row>
    <row r="24" spans="1:30" ht="18.75" x14ac:dyDescent="0.3">
      <c r="A24" s="136"/>
      <c r="B24" s="144"/>
      <c r="C24" s="145"/>
      <c r="D24" s="178"/>
      <c r="E24" s="17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3"/>
      <c r="S24" s="132"/>
      <c r="T24" s="132"/>
      <c r="U24" s="132"/>
      <c r="V24" s="114"/>
      <c r="W24" s="142"/>
      <c r="X24" s="142"/>
    </row>
    <row r="25" spans="1:30" ht="18.75" x14ac:dyDescent="0.3">
      <c r="A25" s="146"/>
      <c r="B25" s="144"/>
      <c r="C25" s="138"/>
      <c r="D25" s="147"/>
      <c r="E25" s="148"/>
      <c r="F25" s="146"/>
      <c r="G25" s="146"/>
      <c r="H25" s="146"/>
      <c r="I25" s="146"/>
      <c r="J25" s="146"/>
      <c r="K25" s="146"/>
      <c r="L25" s="146"/>
      <c r="M25" s="146"/>
      <c r="N25" s="146"/>
      <c r="O25" s="159"/>
      <c r="P25" s="159"/>
      <c r="Q25" s="159"/>
      <c r="R25" s="142"/>
      <c r="S25" s="133"/>
      <c r="T25" s="133"/>
      <c r="U25" s="133"/>
      <c r="V25" s="114"/>
      <c r="W25" s="142"/>
      <c r="X25" s="142"/>
    </row>
    <row r="26" spans="1:30" ht="18.75" x14ac:dyDescent="0.3">
      <c r="A26" s="146"/>
      <c r="B26" s="144"/>
      <c r="C26" s="149"/>
      <c r="D26" s="147"/>
      <c r="E26" s="148"/>
      <c r="F26" s="146"/>
      <c r="G26" s="146"/>
      <c r="H26" s="146"/>
      <c r="I26" s="146"/>
      <c r="J26" s="146"/>
      <c r="K26" s="146"/>
      <c r="L26" s="146"/>
      <c r="M26" s="146"/>
      <c r="N26" s="146"/>
      <c r="O26" s="160"/>
      <c r="P26" s="160"/>
      <c r="Q26" s="160"/>
      <c r="R26" s="150"/>
      <c r="S26" s="150"/>
      <c r="T26" s="150"/>
      <c r="U26" s="150"/>
      <c r="V26" s="114"/>
      <c r="W26" s="142"/>
      <c r="X26" s="142"/>
    </row>
    <row r="27" spans="1:30" ht="18.75" x14ac:dyDescent="0.3">
      <c r="A27" s="146"/>
      <c r="B27" s="144"/>
      <c r="C27" s="149"/>
      <c r="D27" s="147"/>
      <c r="E27" s="148"/>
      <c r="F27" s="146"/>
      <c r="G27" s="146"/>
      <c r="H27" s="146"/>
      <c r="I27" s="146"/>
      <c r="J27" s="146"/>
      <c r="K27" s="146"/>
      <c r="L27" s="146"/>
      <c r="M27" s="146"/>
      <c r="N27" s="146"/>
      <c r="O27" s="161"/>
      <c r="P27" s="161"/>
      <c r="Q27" s="161"/>
      <c r="R27" s="134"/>
      <c r="S27" s="134"/>
      <c r="T27" s="134"/>
      <c r="U27" s="134"/>
      <c r="V27" s="114"/>
      <c r="W27" s="142"/>
      <c r="X27" s="142"/>
    </row>
    <row r="28" spans="1:30" ht="18.75" x14ac:dyDescent="0.3">
      <c r="A28" s="146"/>
      <c r="B28" s="144"/>
      <c r="C28" s="149"/>
      <c r="D28" s="147"/>
      <c r="E28" s="148"/>
      <c r="F28" s="146"/>
      <c r="G28" s="146"/>
      <c r="H28" s="146"/>
      <c r="I28" s="146"/>
      <c r="J28" s="146"/>
      <c r="K28" s="146"/>
      <c r="L28" s="146"/>
      <c r="M28" s="146"/>
      <c r="N28" s="146"/>
      <c r="O28" s="162"/>
      <c r="P28" s="162"/>
      <c r="Q28" s="162"/>
      <c r="R28" s="135"/>
      <c r="S28" s="135"/>
      <c r="T28" s="135"/>
      <c r="U28" s="135"/>
      <c r="V28" s="114"/>
      <c r="W28" s="110"/>
      <c r="X28" s="110"/>
    </row>
    <row r="29" spans="1:30" x14ac:dyDescent="0.25">
      <c r="A29" s="146"/>
      <c r="B29" s="151"/>
      <c r="C29" s="149"/>
      <c r="D29" s="152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10"/>
      <c r="S29" s="114"/>
      <c r="T29" s="114"/>
      <c r="U29" s="114"/>
      <c r="V29" s="114"/>
      <c r="W29" s="110"/>
      <c r="X29" s="110"/>
    </row>
    <row r="30" spans="1:30" x14ac:dyDescent="0.25">
      <c r="A30" s="146"/>
      <c r="B30" s="151"/>
      <c r="C30" s="149"/>
      <c r="D30" s="152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10"/>
      <c r="S30" s="114"/>
      <c r="T30" s="114"/>
      <c r="U30" s="114"/>
      <c r="V30" s="114"/>
      <c r="W30" s="110"/>
      <c r="X30" s="110"/>
    </row>
    <row r="31" spans="1:30" x14ac:dyDescent="0.25">
      <c r="A31" s="146"/>
      <c r="B31" s="151"/>
      <c r="C31" s="149"/>
      <c r="D31" s="152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10"/>
      <c r="S31" s="114"/>
      <c r="T31" s="114"/>
      <c r="U31" s="114"/>
      <c r="V31" s="114"/>
      <c r="W31" s="110"/>
      <c r="X31" s="110"/>
    </row>
    <row r="32" spans="1:30" x14ac:dyDescent="0.25">
      <c r="A32" s="146"/>
      <c r="B32" s="151"/>
      <c r="C32" s="149"/>
      <c r="D32" s="152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10"/>
      <c r="S32" s="114"/>
      <c r="T32" s="114"/>
      <c r="U32" s="114"/>
      <c r="V32" s="114"/>
      <c r="W32" s="110"/>
      <c r="X32" s="110"/>
    </row>
    <row r="33" spans="1:24" x14ac:dyDescent="0.25">
      <c r="A33" s="146"/>
      <c r="B33" s="151"/>
      <c r="C33" s="149"/>
      <c r="D33" s="152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10"/>
      <c r="S33" s="114"/>
      <c r="T33" s="114"/>
      <c r="U33" s="114"/>
      <c r="V33" s="114"/>
      <c r="W33" s="110"/>
      <c r="X33" s="110"/>
    </row>
    <row r="34" spans="1:24" x14ac:dyDescent="0.25">
      <c r="A34" s="146"/>
      <c r="B34" s="151"/>
      <c r="C34" s="149"/>
      <c r="D34" s="152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10"/>
      <c r="S34" s="114"/>
      <c r="T34" s="114"/>
      <c r="U34" s="114"/>
      <c r="V34" s="114"/>
      <c r="W34" s="110"/>
      <c r="X34" s="110"/>
    </row>
    <row r="35" spans="1:24" x14ac:dyDescent="0.25">
      <c r="A35" s="146"/>
      <c r="B35" s="151"/>
      <c r="C35" s="149"/>
      <c r="D35" s="152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10"/>
      <c r="S35" s="114"/>
      <c r="T35" s="114"/>
      <c r="U35" s="114"/>
      <c r="V35" s="114"/>
      <c r="W35" s="110"/>
      <c r="X35" s="110"/>
    </row>
    <row r="36" spans="1:24" x14ac:dyDescent="0.25">
      <c r="A36" s="146"/>
      <c r="B36" s="151"/>
      <c r="C36" s="149"/>
      <c r="D36" s="152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10"/>
      <c r="S36" s="114"/>
      <c r="T36" s="114"/>
      <c r="U36" s="114"/>
      <c r="V36" s="114"/>
      <c r="W36" s="110"/>
      <c r="X36" s="110"/>
    </row>
    <row r="37" spans="1:24" x14ac:dyDescent="0.25">
      <c r="A37" s="146"/>
      <c r="B37" s="151"/>
      <c r="C37" s="149"/>
      <c r="D37" s="152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10"/>
      <c r="S37" s="114"/>
      <c r="T37" s="114"/>
      <c r="U37" s="114"/>
      <c r="V37" s="114"/>
    </row>
    <row r="38" spans="1:24" x14ac:dyDescent="0.25">
      <c r="A38" s="146"/>
      <c r="B38" s="151"/>
      <c r="C38" s="149"/>
      <c r="D38" s="152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10"/>
      <c r="S38" s="114"/>
      <c r="T38" s="114"/>
      <c r="U38" s="114"/>
      <c r="V38" s="114"/>
    </row>
    <row r="39" spans="1:24" x14ac:dyDescent="0.25">
      <c r="A39" s="146"/>
      <c r="B39" s="151"/>
      <c r="C39" s="149"/>
      <c r="D39" s="152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10"/>
      <c r="S39" s="114"/>
      <c r="T39" s="114"/>
      <c r="U39" s="114"/>
      <c r="V39" s="114"/>
    </row>
    <row r="40" spans="1:24" x14ac:dyDescent="0.25">
      <c r="A40" s="146"/>
      <c r="B40" s="151"/>
      <c r="C40" s="149"/>
      <c r="D40" s="152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10"/>
      <c r="S40" s="114"/>
      <c r="T40" s="114"/>
      <c r="U40" s="114"/>
      <c r="V40" s="114"/>
    </row>
    <row r="41" spans="1:24" x14ac:dyDescent="0.25">
      <c r="A41" s="146"/>
      <c r="B41" s="151"/>
      <c r="C41" s="149"/>
      <c r="D41" s="152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10"/>
      <c r="S41" s="114"/>
      <c r="T41" s="114"/>
      <c r="U41" s="114"/>
      <c r="V41" s="114"/>
    </row>
    <row r="42" spans="1:24" x14ac:dyDescent="0.25">
      <c r="A42" s="146"/>
      <c r="B42" s="151"/>
      <c r="C42" s="149"/>
      <c r="D42" s="152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10"/>
      <c r="S42" s="114"/>
      <c r="T42" s="114"/>
      <c r="U42" s="114"/>
      <c r="V42" s="114"/>
    </row>
    <row r="43" spans="1:24" x14ac:dyDescent="0.25">
      <c r="A43" s="146"/>
      <c r="B43" s="151"/>
      <c r="C43" s="149"/>
      <c r="D43" s="152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10"/>
      <c r="S43" s="114"/>
      <c r="T43" s="114"/>
      <c r="U43" s="114"/>
      <c r="V43" s="114"/>
    </row>
    <row r="44" spans="1:24" x14ac:dyDescent="0.25">
      <c r="A44" s="146"/>
      <c r="B44" s="151"/>
      <c r="C44" s="149"/>
      <c r="D44" s="152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10"/>
      <c r="S44" s="114"/>
      <c r="T44" s="114"/>
      <c r="U44" s="114"/>
      <c r="V44" s="114"/>
    </row>
    <row r="45" spans="1:24" x14ac:dyDescent="0.25">
      <c r="A45" s="146"/>
      <c r="B45" s="151"/>
      <c r="C45" s="149"/>
      <c r="D45" s="152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10"/>
      <c r="S45" s="114"/>
      <c r="T45" s="114"/>
      <c r="U45" s="114"/>
      <c r="V45" s="114"/>
    </row>
    <row r="46" spans="1:24" x14ac:dyDescent="0.25">
      <c r="A46" s="146"/>
      <c r="B46" s="151"/>
      <c r="C46" s="149"/>
      <c r="D46" s="152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10"/>
      <c r="S46" s="114"/>
      <c r="T46" s="114"/>
      <c r="U46" s="114"/>
      <c r="V46" s="114"/>
    </row>
    <row r="47" spans="1:24" x14ac:dyDescent="0.25">
      <c r="A47" s="146"/>
      <c r="B47" s="151"/>
      <c r="C47" s="149"/>
      <c r="D47" s="152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10"/>
      <c r="S47" s="114"/>
      <c r="T47" s="114"/>
      <c r="U47" s="114"/>
      <c r="V47" s="114"/>
    </row>
    <row r="48" spans="1:24" x14ac:dyDescent="0.25">
      <c r="A48" s="146"/>
      <c r="B48" s="151"/>
      <c r="C48" s="149"/>
      <c r="D48" s="152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10"/>
      <c r="S48" s="114"/>
      <c r="T48" s="114"/>
      <c r="U48" s="114"/>
      <c r="V48" s="114"/>
    </row>
    <row r="49" spans="1:22" x14ac:dyDescent="0.25">
      <c r="A49" s="146"/>
      <c r="B49" s="151"/>
      <c r="C49" s="149"/>
      <c r="D49" s="152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10"/>
      <c r="S49" s="114"/>
      <c r="T49" s="114"/>
      <c r="U49" s="114"/>
      <c r="V49" s="114"/>
    </row>
    <row r="50" spans="1:22" x14ac:dyDescent="0.25">
      <c r="A50" s="146"/>
      <c r="B50" s="151"/>
      <c r="C50" s="149"/>
      <c r="D50" s="152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10"/>
      <c r="S50" s="114"/>
      <c r="T50" s="114"/>
      <c r="U50" s="114"/>
      <c r="V50" s="114"/>
    </row>
    <row r="51" spans="1:22" x14ac:dyDescent="0.25">
      <c r="A51" s="146"/>
      <c r="B51" s="151"/>
      <c r="C51" s="149"/>
      <c r="D51" s="152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10"/>
      <c r="S51" s="114"/>
      <c r="T51" s="114"/>
      <c r="U51" s="114"/>
      <c r="V51" s="114"/>
    </row>
    <row r="52" spans="1:22" x14ac:dyDescent="0.25">
      <c r="A52" s="146"/>
      <c r="B52" s="151"/>
      <c r="C52" s="149"/>
      <c r="D52" s="15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10"/>
      <c r="S52" s="114"/>
      <c r="T52" s="114"/>
      <c r="U52" s="114"/>
      <c r="V52" s="114"/>
    </row>
    <row r="53" spans="1:22" x14ac:dyDescent="0.25">
      <c r="A53" s="146"/>
      <c r="B53" s="151"/>
      <c r="C53" s="149"/>
      <c r="D53" s="152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10"/>
      <c r="S53" s="114"/>
      <c r="T53" s="114"/>
      <c r="U53" s="114"/>
      <c r="V53" s="114"/>
    </row>
    <row r="54" spans="1:22" x14ac:dyDescent="0.25">
      <c r="A54" s="146"/>
      <c r="B54" s="151"/>
      <c r="C54" s="149"/>
      <c r="D54" s="152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10"/>
      <c r="S54" s="114"/>
      <c r="T54" s="114"/>
      <c r="U54" s="114"/>
      <c r="V54" s="114"/>
    </row>
    <row r="55" spans="1:22" x14ac:dyDescent="0.25">
      <c r="A55" s="146"/>
      <c r="B55" s="151"/>
      <c r="C55" s="149"/>
      <c r="D55" s="152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10"/>
      <c r="S55" s="114"/>
      <c r="T55" s="114"/>
      <c r="U55" s="114"/>
      <c r="V55" s="114"/>
    </row>
    <row r="56" spans="1:22" x14ac:dyDescent="0.25">
      <c r="A56" s="146"/>
      <c r="B56" s="151"/>
      <c r="C56" s="149"/>
      <c r="D56" s="152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10"/>
      <c r="S56" s="114"/>
      <c r="T56" s="114"/>
      <c r="U56" s="114"/>
      <c r="V56" s="114"/>
    </row>
    <row r="57" spans="1:22" x14ac:dyDescent="0.25">
      <c r="A57" s="146"/>
      <c r="B57" s="151"/>
      <c r="C57" s="149"/>
      <c r="D57" s="152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10"/>
      <c r="S57" s="114"/>
      <c r="T57" s="114"/>
      <c r="U57" s="114"/>
      <c r="V57" s="114"/>
    </row>
    <row r="58" spans="1:22" x14ac:dyDescent="0.25">
      <c r="A58" s="146"/>
      <c r="B58" s="151"/>
      <c r="C58" s="149"/>
      <c r="D58" s="152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10"/>
      <c r="S58" s="114"/>
      <c r="T58" s="114"/>
      <c r="U58" s="114"/>
      <c r="V58" s="114"/>
    </row>
    <row r="59" spans="1:22" x14ac:dyDescent="0.25">
      <c r="A59" s="146"/>
      <c r="B59" s="151"/>
      <c r="C59" s="149"/>
      <c r="D59" s="152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10"/>
      <c r="S59" s="114"/>
      <c r="T59" s="114"/>
      <c r="U59" s="114"/>
      <c r="V59" s="114"/>
    </row>
    <row r="60" spans="1:22" x14ac:dyDescent="0.25">
      <c r="A60" s="146"/>
      <c r="B60" s="151"/>
      <c r="C60" s="149"/>
      <c r="D60" s="152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10"/>
      <c r="S60" s="114"/>
      <c r="T60" s="114"/>
      <c r="U60" s="114"/>
      <c r="V60" s="114"/>
    </row>
    <row r="61" spans="1:22" x14ac:dyDescent="0.25">
      <c r="A61" s="146"/>
      <c r="B61" s="151"/>
      <c r="C61" s="149"/>
      <c r="D61" s="152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10"/>
      <c r="S61" s="114"/>
      <c r="T61" s="114"/>
      <c r="U61" s="114"/>
      <c r="V61" s="114"/>
    </row>
    <row r="62" spans="1:22" x14ac:dyDescent="0.25">
      <c r="A62" s="146"/>
      <c r="B62" s="151"/>
      <c r="C62" s="149"/>
      <c r="D62" s="152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10"/>
      <c r="S62" s="114"/>
      <c r="T62" s="114"/>
      <c r="U62" s="114"/>
      <c r="V62" s="114"/>
    </row>
    <row r="63" spans="1:22" x14ac:dyDescent="0.25">
      <c r="A63" s="146"/>
      <c r="B63" s="151"/>
      <c r="C63" s="149"/>
      <c r="D63" s="152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10"/>
      <c r="S63" s="114"/>
      <c r="T63" s="114"/>
      <c r="U63" s="114"/>
      <c r="V63" s="114"/>
    </row>
    <row r="64" spans="1:22" x14ac:dyDescent="0.25">
      <c r="A64" s="146"/>
      <c r="B64" s="151"/>
      <c r="C64" s="149"/>
      <c r="D64" s="152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10"/>
      <c r="S64" s="114"/>
      <c r="T64" s="114"/>
      <c r="U64" s="114"/>
      <c r="V64" s="114"/>
    </row>
    <row r="65" spans="1:22" x14ac:dyDescent="0.25">
      <c r="A65" s="146"/>
      <c r="B65" s="151"/>
      <c r="C65" s="149"/>
      <c r="D65" s="152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10"/>
      <c r="S65" s="114"/>
      <c r="T65" s="114"/>
      <c r="U65" s="114"/>
      <c r="V65" s="114"/>
    </row>
    <row r="66" spans="1:22" x14ac:dyDescent="0.25">
      <c r="A66" s="146"/>
      <c r="B66" s="151"/>
      <c r="C66" s="149"/>
      <c r="D66" s="152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10"/>
      <c r="S66" s="114"/>
      <c r="T66" s="114"/>
      <c r="U66" s="114"/>
      <c r="V66" s="114"/>
    </row>
    <row r="67" spans="1:22" x14ac:dyDescent="0.25">
      <c r="A67" s="146"/>
      <c r="B67" s="151"/>
      <c r="C67" s="149"/>
      <c r="D67" s="152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10"/>
      <c r="S67" s="114"/>
      <c r="T67" s="114"/>
      <c r="U67" s="114"/>
      <c r="V67" s="114"/>
    </row>
    <row r="68" spans="1:22" x14ac:dyDescent="0.25">
      <c r="A68" s="146"/>
      <c r="B68" s="151"/>
      <c r="C68" s="149"/>
      <c r="D68" s="152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10"/>
      <c r="S68" s="114"/>
      <c r="T68" s="114"/>
      <c r="U68" s="114"/>
      <c r="V68" s="114"/>
    </row>
    <row r="69" spans="1:22" x14ac:dyDescent="0.25">
      <c r="A69" s="146"/>
      <c r="B69" s="151"/>
      <c r="C69" s="149"/>
      <c r="D69" s="152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10"/>
      <c r="S69" s="114"/>
      <c r="T69" s="114"/>
      <c r="U69" s="114"/>
      <c r="V69" s="114"/>
    </row>
    <row r="70" spans="1:22" x14ac:dyDescent="0.25">
      <c r="A70" s="146"/>
      <c r="B70" s="151"/>
      <c r="C70" s="149"/>
      <c r="D70" s="152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10"/>
      <c r="S70" s="114"/>
      <c r="T70" s="114"/>
      <c r="U70" s="114"/>
      <c r="V70" s="114"/>
    </row>
    <row r="71" spans="1:22" x14ac:dyDescent="0.25">
      <c r="A71" s="146"/>
      <c r="B71" s="151"/>
      <c r="C71" s="149"/>
      <c r="D71" s="152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10"/>
      <c r="S71" s="114"/>
      <c r="T71" s="114"/>
      <c r="U71" s="114"/>
      <c r="V71" s="114"/>
    </row>
    <row r="72" spans="1:22" x14ac:dyDescent="0.25">
      <c r="A72" s="146"/>
      <c r="B72" s="151"/>
      <c r="C72" s="149"/>
      <c r="D72" s="152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10"/>
      <c r="S72" s="114"/>
      <c r="T72" s="114"/>
      <c r="U72" s="114"/>
      <c r="V72" s="114"/>
    </row>
    <row r="73" spans="1:22" x14ac:dyDescent="0.25">
      <c r="A73" s="146"/>
      <c r="B73" s="151"/>
      <c r="C73" s="149"/>
      <c r="D73" s="152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10"/>
      <c r="S73" s="114"/>
      <c r="T73" s="114"/>
      <c r="U73" s="114"/>
      <c r="V73" s="114"/>
    </row>
    <row r="74" spans="1:22" x14ac:dyDescent="0.25">
      <c r="A74" s="146"/>
      <c r="B74" s="151"/>
      <c r="C74" s="149"/>
      <c r="D74" s="152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10"/>
      <c r="S74" s="114"/>
      <c r="T74" s="114"/>
      <c r="U74" s="114"/>
      <c r="V74" s="114"/>
    </row>
    <row r="75" spans="1:22" x14ac:dyDescent="0.25">
      <c r="A75" s="146"/>
      <c r="B75" s="151"/>
      <c r="C75" s="149"/>
      <c r="D75" s="152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10"/>
      <c r="S75" s="114"/>
      <c r="T75" s="114"/>
      <c r="U75" s="114"/>
      <c r="V75" s="114"/>
    </row>
    <row r="76" spans="1:22" x14ac:dyDescent="0.25">
      <c r="A76" s="146"/>
      <c r="B76" s="151"/>
      <c r="C76" s="149"/>
      <c r="D76" s="152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10"/>
      <c r="S76" s="114"/>
      <c r="T76" s="114"/>
      <c r="U76" s="114"/>
      <c r="V76" s="114"/>
    </row>
    <row r="77" spans="1:22" x14ac:dyDescent="0.25">
      <c r="A77" s="146"/>
      <c r="B77" s="151"/>
      <c r="C77" s="149"/>
      <c r="D77" s="152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10"/>
      <c r="S77" s="114"/>
      <c r="T77" s="114"/>
      <c r="U77" s="114"/>
      <c r="V77" s="114"/>
    </row>
    <row r="78" spans="1:22" x14ac:dyDescent="0.25">
      <c r="A78" s="146"/>
      <c r="B78" s="151"/>
      <c r="C78" s="149"/>
      <c r="D78" s="152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10"/>
      <c r="S78" s="114"/>
      <c r="T78" s="114"/>
      <c r="U78" s="114"/>
      <c r="V78" s="114"/>
    </row>
    <row r="79" spans="1:22" x14ac:dyDescent="0.25">
      <c r="A79" s="146"/>
      <c r="B79" s="151"/>
      <c r="C79" s="149"/>
      <c r="D79" s="152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10"/>
      <c r="S79" s="114"/>
      <c r="T79" s="114"/>
      <c r="U79" s="114"/>
      <c r="V79" s="114"/>
    </row>
    <row r="80" spans="1:22" x14ac:dyDescent="0.25">
      <c r="A80" s="146"/>
      <c r="B80" s="151"/>
      <c r="C80" s="149"/>
      <c r="D80" s="152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10"/>
      <c r="S80" s="114"/>
      <c r="T80" s="114"/>
      <c r="U80" s="114"/>
      <c r="V80" s="114"/>
    </row>
    <row r="81" spans="1:22" x14ac:dyDescent="0.25">
      <c r="A81" s="146"/>
      <c r="B81" s="151"/>
      <c r="C81" s="149"/>
      <c r="D81" s="152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10"/>
      <c r="S81" s="114"/>
      <c r="T81" s="114"/>
      <c r="U81" s="114"/>
      <c r="V81" s="114"/>
    </row>
    <row r="82" spans="1:22" x14ac:dyDescent="0.25">
      <c r="A82" s="146"/>
      <c r="B82" s="151"/>
      <c r="C82" s="149"/>
      <c r="D82" s="152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10"/>
      <c r="S82" s="114"/>
      <c r="T82" s="114"/>
      <c r="U82" s="114"/>
      <c r="V82" s="114"/>
    </row>
    <row r="83" spans="1:22" x14ac:dyDescent="0.25">
      <c r="A83" s="146"/>
      <c r="B83" s="151"/>
      <c r="C83" s="149"/>
      <c r="D83" s="152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10"/>
      <c r="S83" s="114"/>
      <c r="T83" s="114"/>
      <c r="U83" s="114"/>
      <c r="V83" s="114"/>
    </row>
    <row r="84" spans="1:22" x14ac:dyDescent="0.25">
      <c r="A84" s="146"/>
      <c r="B84" s="151"/>
      <c r="C84" s="149"/>
      <c r="D84" s="152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10"/>
      <c r="S84" s="114"/>
      <c r="T84" s="114"/>
      <c r="U84" s="114"/>
      <c r="V84" s="114"/>
    </row>
    <row r="85" spans="1:22" x14ac:dyDescent="0.25">
      <c r="A85" s="146"/>
      <c r="B85" s="151"/>
      <c r="C85" s="149"/>
      <c r="D85" s="152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10"/>
      <c r="S85" s="114"/>
      <c r="T85" s="114"/>
      <c r="U85" s="114"/>
      <c r="V85" s="114"/>
    </row>
    <row r="86" spans="1:22" x14ac:dyDescent="0.25">
      <c r="A86" s="146"/>
      <c r="B86" s="151"/>
      <c r="C86" s="149"/>
      <c r="D86" s="152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10"/>
      <c r="S86" s="114"/>
      <c r="T86" s="114"/>
      <c r="U86" s="114"/>
      <c r="V86" s="114"/>
    </row>
    <row r="87" spans="1:22" x14ac:dyDescent="0.25">
      <c r="A87" s="146"/>
      <c r="B87" s="151"/>
      <c r="C87" s="149"/>
      <c r="D87" s="152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10"/>
      <c r="S87" s="114"/>
      <c r="T87" s="114"/>
      <c r="U87" s="114"/>
      <c r="V87" s="114"/>
    </row>
    <row r="88" spans="1:22" x14ac:dyDescent="0.25">
      <c r="A88" s="146"/>
      <c r="B88" s="151"/>
      <c r="C88" s="149"/>
      <c r="D88" s="152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10"/>
      <c r="S88" s="114"/>
      <c r="T88" s="114"/>
      <c r="U88" s="114"/>
      <c r="V88" s="114"/>
    </row>
    <row r="89" spans="1:22" x14ac:dyDescent="0.25">
      <c r="A89" s="146"/>
      <c r="B89" s="151"/>
      <c r="C89" s="149"/>
      <c r="D89" s="152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10"/>
      <c r="S89" s="114"/>
      <c r="T89" s="114"/>
      <c r="U89" s="114"/>
      <c r="V89" s="114"/>
    </row>
    <row r="90" spans="1:22" x14ac:dyDescent="0.25">
      <c r="A90" s="146"/>
      <c r="B90" s="151"/>
      <c r="C90" s="149"/>
      <c r="D90" s="152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10"/>
      <c r="S90" s="114"/>
      <c r="T90" s="114"/>
      <c r="U90" s="114"/>
      <c r="V90" s="114"/>
    </row>
    <row r="91" spans="1:22" x14ac:dyDescent="0.25">
      <c r="A91" s="146"/>
      <c r="B91" s="151"/>
      <c r="C91" s="149"/>
      <c r="D91" s="152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10"/>
      <c r="S91" s="114"/>
      <c r="T91" s="114"/>
      <c r="U91" s="114"/>
      <c r="V91" s="114"/>
    </row>
    <row r="92" spans="1:22" x14ac:dyDescent="0.25">
      <c r="A92" s="146"/>
      <c r="B92" s="151"/>
      <c r="C92" s="149"/>
      <c r="D92" s="152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10"/>
      <c r="S92" s="114"/>
      <c r="T92" s="114"/>
      <c r="U92" s="114"/>
      <c r="V92" s="114"/>
    </row>
    <row r="93" spans="1:22" x14ac:dyDescent="0.25">
      <c r="A93" s="146"/>
      <c r="B93" s="151"/>
      <c r="C93" s="149"/>
      <c r="D93" s="152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10"/>
      <c r="S93" s="114"/>
      <c r="T93" s="114"/>
      <c r="U93" s="114"/>
      <c r="V93" s="114"/>
    </row>
    <row r="94" spans="1:22" x14ac:dyDescent="0.25">
      <c r="A94" s="146"/>
      <c r="B94" s="151"/>
      <c r="C94" s="149"/>
      <c r="D94" s="152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10"/>
      <c r="S94" s="114"/>
      <c r="T94" s="114"/>
      <c r="U94" s="114"/>
      <c r="V94" s="114"/>
    </row>
    <row r="95" spans="1:22" x14ac:dyDescent="0.25">
      <c r="A95" s="146"/>
      <c r="B95" s="151"/>
      <c r="C95" s="149"/>
      <c r="D95" s="152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10"/>
      <c r="S95" s="114"/>
      <c r="T95" s="114"/>
      <c r="U95" s="114"/>
      <c r="V95" s="114"/>
    </row>
    <row r="96" spans="1:22" x14ac:dyDescent="0.25">
      <c r="A96" s="146"/>
      <c r="B96" s="151"/>
      <c r="C96" s="149"/>
      <c r="D96" s="152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10"/>
      <c r="S96" s="114"/>
      <c r="T96" s="114"/>
      <c r="U96" s="114"/>
      <c r="V96" s="114"/>
    </row>
    <row r="97" spans="1:22" x14ac:dyDescent="0.25">
      <c r="A97" s="146"/>
      <c r="B97" s="151"/>
      <c r="C97" s="149"/>
      <c r="D97" s="152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10"/>
      <c r="S97" s="114"/>
      <c r="T97" s="114"/>
      <c r="U97" s="114"/>
      <c r="V97" s="114"/>
    </row>
    <row r="98" spans="1:22" x14ac:dyDescent="0.25">
      <c r="A98" s="146"/>
      <c r="B98" s="151"/>
      <c r="C98" s="149"/>
      <c r="D98" s="152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10"/>
      <c r="S98" s="114"/>
      <c r="T98" s="114"/>
      <c r="U98" s="114"/>
      <c r="V98" s="114"/>
    </row>
    <row r="99" spans="1:22" x14ac:dyDescent="0.25">
      <c r="A99" s="146"/>
      <c r="B99" s="151"/>
      <c r="C99" s="149"/>
      <c r="D99" s="152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10"/>
      <c r="S99" s="114"/>
      <c r="T99" s="114"/>
      <c r="U99" s="114"/>
      <c r="V99" s="114"/>
    </row>
    <row r="100" spans="1:22" x14ac:dyDescent="0.25">
      <c r="A100" s="146"/>
      <c r="B100" s="151"/>
      <c r="C100" s="149"/>
      <c r="D100" s="152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10"/>
      <c r="S100" s="114"/>
      <c r="T100" s="114"/>
      <c r="U100" s="114"/>
      <c r="V100" s="114"/>
    </row>
    <row r="101" spans="1:22" x14ac:dyDescent="0.25">
      <c r="A101" s="146"/>
      <c r="B101" s="151"/>
      <c r="C101" s="149"/>
      <c r="D101" s="152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10"/>
      <c r="S101" s="114"/>
      <c r="T101" s="114"/>
      <c r="U101" s="114"/>
      <c r="V101" s="114"/>
    </row>
    <row r="102" spans="1:22" x14ac:dyDescent="0.25">
      <c r="A102" s="146"/>
      <c r="B102" s="151"/>
      <c r="C102" s="149"/>
      <c r="D102" s="152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10"/>
      <c r="S102" s="114"/>
      <c r="T102" s="114"/>
      <c r="U102" s="114"/>
      <c r="V102" s="114"/>
    </row>
    <row r="103" spans="1:22" x14ac:dyDescent="0.25">
      <c r="A103" s="146"/>
      <c r="B103" s="151"/>
      <c r="C103" s="149"/>
      <c r="D103" s="152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10"/>
      <c r="S103" s="114"/>
      <c r="T103" s="114"/>
      <c r="U103" s="114"/>
      <c r="V103" s="114"/>
    </row>
    <row r="104" spans="1:22" x14ac:dyDescent="0.25">
      <c r="A104" s="146"/>
      <c r="B104" s="151"/>
      <c r="C104" s="149"/>
      <c r="D104" s="152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10"/>
      <c r="S104" s="114"/>
      <c r="T104" s="114"/>
      <c r="U104" s="114"/>
      <c r="V104" s="114"/>
    </row>
    <row r="105" spans="1:22" x14ac:dyDescent="0.25">
      <c r="A105" s="146"/>
      <c r="B105" s="151"/>
      <c r="C105" s="149"/>
      <c r="D105" s="152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10"/>
      <c r="S105" s="114"/>
      <c r="T105" s="114"/>
      <c r="U105" s="114"/>
      <c r="V105" s="114"/>
    </row>
    <row r="106" spans="1:22" x14ac:dyDescent="0.25">
      <c r="A106" s="146"/>
      <c r="B106" s="151"/>
      <c r="C106" s="149"/>
      <c r="D106" s="152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10"/>
      <c r="S106" s="114"/>
      <c r="T106" s="114"/>
      <c r="U106" s="114"/>
      <c r="V106" s="114"/>
    </row>
    <row r="107" spans="1:22" x14ac:dyDescent="0.25">
      <c r="A107" s="146"/>
      <c r="B107" s="151"/>
      <c r="C107" s="149"/>
      <c r="D107" s="152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10"/>
      <c r="S107" s="114"/>
      <c r="T107" s="114"/>
      <c r="U107" s="114"/>
      <c r="V107" s="114"/>
    </row>
    <row r="108" spans="1:22" x14ac:dyDescent="0.25">
      <c r="A108" s="146"/>
      <c r="B108" s="151"/>
      <c r="C108" s="149"/>
      <c r="D108" s="152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10"/>
      <c r="S108" s="114"/>
      <c r="T108" s="114"/>
      <c r="U108" s="114"/>
      <c r="V108" s="114"/>
    </row>
    <row r="109" spans="1:22" x14ac:dyDescent="0.25">
      <c r="A109" s="146"/>
      <c r="B109" s="151"/>
      <c r="C109" s="149"/>
      <c r="D109" s="152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10"/>
      <c r="S109" s="114"/>
      <c r="T109" s="114"/>
      <c r="U109" s="114"/>
      <c r="V109" s="114"/>
    </row>
    <row r="110" spans="1:22" x14ac:dyDescent="0.25">
      <c r="A110" s="146"/>
      <c r="B110" s="151"/>
      <c r="C110" s="149"/>
      <c r="D110" s="152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10"/>
      <c r="S110" s="114"/>
      <c r="T110" s="114"/>
      <c r="U110" s="114"/>
      <c r="V110" s="114"/>
    </row>
    <row r="111" spans="1:22" x14ac:dyDescent="0.25">
      <c r="A111" s="146"/>
      <c r="B111" s="151"/>
      <c r="C111" s="149"/>
      <c r="D111" s="152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10"/>
      <c r="S111" s="114"/>
      <c r="T111" s="114"/>
      <c r="U111" s="114"/>
      <c r="V111" s="114"/>
    </row>
    <row r="112" spans="1:22" x14ac:dyDescent="0.25">
      <c r="A112" s="146"/>
      <c r="B112" s="151"/>
      <c r="C112" s="149"/>
      <c r="D112" s="152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10"/>
      <c r="S112" s="114"/>
      <c r="T112" s="114"/>
      <c r="U112" s="114"/>
      <c r="V112" s="114"/>
    </row>
    <row r="113" spans="1:22" x14ac:dyDescent="0.25">
      <c r="A113" s="146"/>
      <c r="B113" s="151"/>
      <c r="D113" s="152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10"/>
      <c r="S113" s="114"/>
      <c r="T113" s="114"/>
      <c r="U113" s="114"/>
      <c r="V113" s="114"/>
    </row>
    <row r="114" spans="1:22" x14ac:dyDescent="0.25">
      <c r="A114" s="146"/>
      <c r="B114" s="151"/>
      <c r="D114" s="152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10"/>
      <c r="S114" s="114"/>
      <c r="T114" s="114"/>
      <c r="U114" s="114"/>
      <c r="V114" s="114"/>
    </row>
    <row r="115" spans="1:22" x14ac:dyDescent="0.25">
      <c r="A115" s="146"/>
      <c r="B115" s="151"/>
      <c r="D115" s="152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10"/>
      <c r="S115" s="114"/>
      <c r="T115" s="114"/>
      <c r="U115" s="114"/>
      <c r="V115" s="114"/>
    </row>
    <row r="116" spans="1:22" x14ac:dyDescent="0.25">
      <c r="A116" s="146"/>
      <c r="B116" s="151"/>
      <c r="D116" s="152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10"/>
      <c r="S116" s="114"/>
      <c r="T116" s="114"/>
      <c r="U116" s="114"/>
      <c r="V116" s="114"/>
    </row>
    <row r="117" spans="1:22" x14ac:dyDescent="0.25">
      <c r="A117" s="146"/>
      <c r="B117" s="151"/>
      <c r="D117" s="152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10"/>
      <c r="S117" s="114"/>
      <c r="T117" s="114"/>
      <c r="U117" s="114"/>
      <c r="V117" s="114"/>
    </row>
    <row r="118" spans="1:22" x14ac:dyDescent="0.25">
      <c r="A118" s="146"/>
      <c r="B118" s="151"/>
      <c r="D118" s="152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10"/>
      <c r="S118" s="114"/>
      <c r="T118" s="114"/>
      <c r="U118" s="114"/>
      <c r="V118" s="114"/>
    </row>
    <row r="119" spans="1:22" x14ac:dyDescent="0.25">
      <c r="A119" s="146"/>
      <c r="B119" s="151"/>
      <c r="D119" s="152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10"/>
      <c r="S119" s="114"/>
      <c r="T119" s="114"/>
      <c r="U119" s="114"/>
      <c r="V119" s="114"/>
    </row>
    <row r="120" spans="1:22" x14ac:dyDescent="0.25">
      <c r="A120" s="146"/>
      <c r="B120" s="151"/>
      <c r="D120" s="152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10"/>
      <c r="S120" s="114"/>
      <c r="T120" s="114"/>
      <c r="U120" s="114"/>
      <c r="V120" s="114"/>
    </row>
    <row r="121" spans="1:22" x14ac:dyDescent="0.25">
      <c r="A121" s="146"/>
      <c r="B121" s="151"/>
      <c r="D121" s="152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10"/>
      <c r="S121" s="114"/>
      <c r="T121" s="114"/>
      <c r="U121" s="114"/>
      <c r="V121" s="114"/>
    </row>
    <row r="122" spans="1:22" x14ac:dyDescent="0.25">
      <c r="A122" s="146"/>
      <c r="B122" s="151"/>
      <c r="D122" s="152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10"/>
      <c r="S122" s="114"/>
      <c r="T122" s="114"/>
      <c r="U122" s="114"/>
      <c r="V122" s="114"/>
    </row>
    <row r="123" spans="1:22" x14ac:dyDescent="0.25">
      <c r="A123" s="146"/>
      <c r="B123" s="151"/>
      <c r="D123" s="152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10"/>
      <c r="S123" s="114"/>
      <c r="T123" s="114"/>
      <c r="U123" s="114"/>
      <c r="V123" s="114"/>
    </row>
    <row r="124" spans="1:22" x14ac:dyDescent="0.25">
      <c r="A124" s="146"/>
      <c r="B124" s="151"/>
      <c r="D124" s="152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10"/>
      <c r="S124" s="114"/>
      <c r="T124" s="114"/>
      <c r="U124" s="114"/>
      <c r="V124" s="114"/>
    </row>
    <row r="125" spans="1:22" x14ac:dyDescent="0.25">
      <c r="A125" s="146"/>
      <c r="B125" s="151"/>
      <c r="D125" s="152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10"/>
      <c r="S125" s="114"/>
      <c r="T125" s="114"/>
      <c r="U125" s="114"/>
      <c r="V125" s="114"/>
    </row>
    <row r="126" spans="1:22" x14ac:dyDescent="0.25">
      <c r="A126" s="146"/>
      <c r="B126" s="151"/>
      <c r="D126" s="152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10"/>
      <c r="S126" s="114"/>
      <c r="T126" s="114"/>
      <c r="U126" s="114"/>
      <c r="V126" s="114"/>
    </row>
    <row r="127" spans="1:22" x14ac:dyDescent="0.25">
      <c r="A127" s="146"/>
      <c r="B127" s="151"/>
      <c r="D127" s="152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10"/>
      <c r="S127" s="114"/>
      <c r="T127" s="114"/>
      <c r="U127" s="114"/>
      <c r="V127" s="114"/>
    </row>
    <row r="128" spans="1:22" x14ac:dyDescent="0.25">
      <c r="A128" s="146"/>
      <c r="B128" s="151"/>
      <c r="D128" s="152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10"/>
      <c r="S128" s="114"/>
      <c r="T128" s="114"/>
      <c r="U128" s="114"/>
      <c r="V128" s="114"/>
    </row>
    <row r="129" spans="1:22" x14ac:dyDescent="0.25">
      <c r="A129" s="146"/>
      <c r="B129" s="151"/>
      <c r="D129" s="152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10"/>
      <c r="S129" s="114"/>
      <c r="T129" s="114"/>
      <c r="U129" s="114"/>
      <c r="V129" s="114"/>
    </row>
    <row r="130" spans="1:22" x14ac:dyDescent="0.25">
      <c r="A130" s="146"/>
      <c r="B130" s="151"/>
      <c r="D130" s="152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10"/>
      <c r="S130" s="114"/>
      <c r="T130" s="114"/>
      <c r="U130" s="114"/>
      <c r="V130" s="114"/>
    </row>
    <row r="131" spans="1:22" x14ac:dyDescent="0.25">
      <c r="A131" s="146"/>
      <c r="B131" s="151"/>
      <c r="D131" s="152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10"/>
      <c r="S131" s="114"/>
      <c r="T131" s="114"/>
      <c r="U131" s="114"/>
      <c r="V131" s="114"/>
    </row>
    <row r="132" spans="1:22" x14ac:dyDescent="0.25">
      <c r="A132" s="146"/>
      <c r="B132" s="151"/>
      <c r="D132" s="152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10"/>
      <c r="S132" s="114"/>
      <c r="T132" s="114"/>
      <c r="U132" s="114"/>
      <c r="V132" s="114"/>
    </row>
    <row r="133" spans="1:22" x14ac:dyDescent="0.25">
      <c r="A133" s="146"/>
      <c r="B133" s="151"/>
      <c r="D133" s="152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10"/>
      <c r="S133" s="114"/>
      <c r="T133" s="114"/>
      <c r="U133" s="114"/>
      <c r="V133" s="114"/>
    </row>
    <row r="134" spans="1:22" x14ac:dyDescent="0.25">
      <c r="A134" s="146"/>
      <c r="B134" s="151"/>
      <c r="D134" s="152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10"/>
      <c r="S134" s="114"/>
      <c r="T134" s="114"/>
      <c r="U134" s="114"/>
      <c r="V134" s="114"/>
    </row>
    <row r="135" spans="1:22" x14ac:dyDescent="0.25">
      <c r="A135" s="146"/>
      <c r="B135" s="151"/>
      <c r="D135" s="152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10"/>
      <c r="S135" s="114"/>
      <c r="T135" s="114"/>
      <c r="U135" s="114"/>
      <c r="V135" s="114"/>
    </row>
    <row r="136" spans="1:22" x14ac:dyDescent="0.25">
      <c r="A136" s="146"/>
      <c r="B136" s="151"/>
      <c r="D136" s="152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10"/>
      <c r="S136" s="114"/>
      <c r="T136" s="114"/>
      <c r="U136" s="114"/>
      <c r="V136" s="114"/>
    </row>
    <row r="137" spans="1:22" x14ac:dyDescent="0.25">
      <c r="A137" s="146"/>
      <c r="B137" s="151"/>
      <c r="D137" s="152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10"/>
      <c r="S137" s="114"/>
      <c r="T137" s="114"/>
      <c r="U137" s="114"/>
      <c r="V137" s="114"/>
    </row>
    <row r="138" spans="1:22" x14ac:dyDescent="0.25">
      <c r="A138" s="146"/>
      <c r="B138" s="151"/>
      <c r="D138" s="152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10"/>
      <c r="S138" s="114"/>
      <c r="T138" s="114"/>
      <c r="U138" s="114"/>
      <c r="V138" s="114"/>
    </row>
    <row r="139" spans="1:22" x14ac:dyDescent="0.25">
      <c r="A139" s="146"/>
      <c r="B139" s="151"/>
      <c r="D139" s="152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10"/>
      <c r="S139" s="114"/>
      <c r="T139" s="114"/>
      <c r="U139" s="114"/>
      <c r="V139" s="114"/>
    </row>
    <row r="140" spans="1:22" x14ac:dyDescent="0.25">
      <c r="A140" s="146"/>
      <c r="B140" s="151"/>
      <c r="D140" s="152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10"/>
      <c r="S140" s="114"/>
      <c r="T140" s="114"/>
      <c r="U140" s="114"/>
      <c r="V140" s="114"/>
    </row>
    <row r="141" spans="1:22" x14ac:dyDescent="0.25">
      <c r="A141" s="146"/>
      <c r="B141" s="151"/>
      <c r="D141" s="152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10"/>
      <c r="S141" s="114"/>
      <c r="T141" s="114"/>
      <c r="U141" s="114"/>
      <c r="V141" s="114"/>
    </row>
    <row r="142" spans="1:22" x14ac:dyDescent="0.25">
      <c r="A142" s="146"/>
      <c r="B142" s="151"/>
      <c r="D142" s="152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10"/>
      <c r="S142" s="114"/>
      <c r="T142" s="114"/>
      <c r="U142" s="114"/>
      <c r="V142" s="114"/>
    </row>
    <row r="143" spans="1:22" x14ac:dyDescent="0.25">
      <c r="A143" s="146"/>
      <c r="B143" s="151"/>
      <c r="D143" s="152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10"/>
      <c r="S143" s="114"/>
      <c r="T143" s="114"/>
      <c r="U143" s="114"/>
      <c r="V143" s="114"/>
    </row>
    <row r="144" spans="1:22" x14ac:dyDescent="0.25">
      <c r="A144" s="146"/>
      <c r="B144" s="151"/>
      <c r="D144" s="152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10"/>
      <c r="S144" s="114"/>
      <c r="T144" s="114"/>
      <c r="U144" s="114"/>
      <c r="V144" s="114"/>
    </row>
    <row r="145" spans="1:22" x14ac:dyDescent="0.25">
      <c r="A145" s="146"/>
      <c r="B145" s="151"/>
      <c r="D145" s="152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10"/>
      <c r="S145" s="114"/>
      <c r="T145" s="114"/>
      <c r="U145" s="114"/>
      <c r="V145" s="114"/>
    </row>
    <row r="146" spans="1:22" x14ac:dyDescent="0.25">
      <c r="A146" s="146"/>
      <c r="B146" s="151"/>
      <c r="D146" s="152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10"/>
      <c r="S146" s="114"/>
      <c r="T146" s="114"/>
      <c r="U146" s="114"/>
      <c r="V146" s="114"/>
    </row>
    <row r="147" spans="1:22" x14ac:dyDescent="0.25">
      <c r="A147" s="146"/>
      <c r="B147" s="151"/>
      <c r="D147" s="152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10"/>
      <c r="S147" s="114"/>
      <c r="T147" s="114"/>
      <c r="U147" s="114"/>
      <c r="V147" s="114"/>
    </row>
    <row r="148" spans="1:22" x14ac:dyDescent="0.25">
      <c r="A148" s="146"/>
      <c r="B148" s="151"/>
      <c r="D148" s="152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10"/>
      <c r="S148" s="114"/>
      <c r="T148" s="114"/>
      <c r="U148" s="114"/>
      <c r="V148" s="114"/>
    </row>
    <row r="149" spans="1:22" x14ac:dyDescent="0.25">
      <c r="A149" s="146"/>
      <c r="B149" s="151"/>
      <c r="D149" s="152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10"/>
      <c r="S149" s="114"/>
      <c r="T149" s="114"/>
      <c r="U149" s="114"/>
      <c r="V149" s="114"/>
    </row>
    <row r="150" spans="1:22" x14ac:dyDescent="0.25">
      <c r="A150" s="146"/>
      <c r="B150" s="151"/>
      <c r="D150" s="152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10"/>
      <c r="S150" s="114"/>
      <c r="T150" s="114"/>
      <c r="U150" s="114"/>
      <c r="V150" s="114"/>
    </row>
    <row r="151" spans="1:22" x14ac:dyDescent="0.25">
      <c r="A151" s="146"/>
      <c r="B151" s="151"/>
      <c r="D151" s="152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10"/>
      <c r="S151" s="114"/>
      <c r="T151" s="114"/>
      <c r="U151" s="114"/>
      <c r="V151" s="114"/>
    </row>
    <row r="152" spans="1:22" x14ac:dyDescent="0.25">
      <c r="A152" s="146"/>
      <c r="B152" s="151"/>
      <c r="D152" s="152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10"/>
      <c r="S152" s="114"/>
      <c r="T152" s="114"/>
      <c r="U152" s="114"/>
      <c r="V152" s="114"/>
    </row>
    <row r="153" spans="1:22" x14ac:dyDescent="0.25">
      <c r="A153" s="146"/>
      <c r="B153" s="151"/>
      <c r="D153" s="152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10"/>
      <c r="S153" s="114"/>
      <c r="T153" s="114"/>
      <c r="U153" s="114"/>
      <c r="V153" s="114"/>
    </row>
    <row r="154" spans="1:22" x14ac:dyDescent="0.25">
      <c r="A154" s="146"/>
      <c r="B154" s="151"/>
      <c r="D154" s="152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10"/>
      <c r="S154" s="114"/>
      <c r="T154" s="114"/>
      <c r="U154" s="114"/>
      <c r="V154" s="114"/>
    </row>
    <row r="155" spans="1:22" x14ac:dyDescent="0.25">
      <c r="A155" s="146"/>
      <c r="B155" s="151"/>
      <c r="D155" s="152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10"/>
      <c r="S155" s="114"/>
      <c r="T155" s="114"/>
      <c r="U155" s="114"/>
      <c r="V155" s="114"/>
    </row>
    <row r="156" spans="1:22" x14ac:dyDescent="0.25">
      <c r="A156" s="146"/>
      <c r="B156" s="151"/>
      <c r="D156" s="152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10"/>
      <c r="S156" s="114"/>
      <c r="T156" s="114"/>
      <c r="U156" s="114"/>
      <c r="V156" s="114"/>
    </row>
    <row r="157" spans="1:22" x14ac:dyDescent="0.25">
      <c r="A157" s="146"/>
      <c r="B157" s="151"/>
      <c r="D157" s="152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10"/>
      <c r="S157" s="114"/>
      <c r="T157" s="114"/>
      <c r="U157" s="114"/>
      <c r="V157" s="114"/>
    </row>
    <row r="158" spans="1:22" x14ac:dyDescent="0.25">
      <c r="A158" s="146"/>
      <c r="B158" s="151"/>
      <c r="D158" s="152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10"/>
      <c r="S158" s="114"/>
      <c r="T158" s="114"/>
      <c r="U158" s="114"/>
      <c r="V158" s="114"/>
    </row>
    <row r="159" spans="1:22" x14ac:dyDescent="0.25">
      <c r="A159" s="146"/>
      <c r="B159" s="151"/>
      <c r="D159" s="152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10"/>
      <c r="S159" s="114"/>
      <c r="T159" s="114"/>
      <c r="U159" s="114"/>
      <c r="V159" s="114"/>
    </row>
    <row r="160" spans="1:22" x14ac:dyDescent="0.25">
      <c r="A160" s="146"/>
      <c r="B160" s="151"/>
      <c r="D160" s="152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1:17" x14ac:dyDescent="0.25">
      <c r="A161" s="146"/>
      <c r="B161" s="151"/>
      <c r="D161" s="152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1:17" x14ac:dyDescent="0.25">
      <c r="A162" s="146"/>
      <c r="B162" s="151"/>
      <c r="D162" s="152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1:17" x14ac:dyDescent="0.25">
      <c r="A163" s="146"/>
      <c r="B163" s="151"/>
      <c r="D163" s="152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1:17" x14ac:dyDescent="0.25">
      <c r="A164" s="146"/>
      <c r="B164" s="151"/>
      <c r="D164" s="152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64"/>
  <sheetViews>
    <sheetView workbookViewId="0">
      <selection activeCell="E16" sqref="E16"/>
    </sheetView>
  </sheetViews>
  <sheetFormatPr defaultRowHeight="15" x14ac:dyDescent="0.25"/>
  <cols>
    <col min="1" max="1" width="4.85546875" style="115" customWidth="1"/>
    <col min="2" max="2" width="25" style="115" customWidth="1"/>
    <col min="3" max="3" width="50.5703125" style="112" customWidth="1"/>
    <col min="4" max="4" width="13.140625" style="115" customWidth="1"/>
    <col min="5" max="5" width="15.5703125" style="115" customWidth="1"/>
    <col min="6" max="6" width="9.140625" style="115" customWidth="1"/>
    <col min="7" max="9" width="11.140625" style="110" customWidth="1"/>
    <col min="10" max="10" width="14.28515625" style="115" customWidth="1"/>
    <col min="11" max="11" width="14.140625" style="115" customWidth="1"/>
    <col min="12" max="12" width="14.85546875" style="115" customWidth="1"/>
    <col min="13" max="13" width="13" style="115" customWidth="1"/>
    <col min="14" max="17" width="9.140625" style="115"/>
    <col min="18" max="18" width="13.42578125" style="115" customWidth="1"/>
    <col min="19" max="30" width="9.140625" style="115" customWidth="1"/>
    <col min="31" max="16384" width="9.140625" style="115"/>
  </cols>
  <sheetData>
    <row r="1" spans="1:30" x14ac:dyDescent="0.25">
      <c r="A1" s="110"/>
      <c r="B1" s="111"/>
      <c r="D1" s="113"/>
      <c r="E1" s="110"/>
      <c r="F1" s="110"/>
      <c r="J1" s="110"/>
      <c r="K1" s="110"/>
      <c r="L1" s="110"/>
      <c r="M1" s="110"/>
      <c r="N1" s="110"/>
      <c r="O1" s="110"/>
      <c r="P1" s="110"/>
      <c r="Q1" s="110"/>
      <c r="R1" s="110"/>
      <c r="S1" s="114"/>
      <c r="T1" s="114"/>
      <c r="U1" s="114"/>
      <c r="V1" s="114"/>
      <c r="W1" s="110"/>
      <c r="X1" s="110"/>
      <c r="Y1" s="110"/>
      <c r="Z1" s="110"/>
      <c r="AA1" s="110"/>
      <c r="AB1" s="110"/>
      <c r="AC1" s="110"/>
      <c r="AD1" s="110"/>
    </row>
    <row r="2" spans="1:30" ht="26.25" x14ac:dyDescent="0.4">
      <c r="A2" s="110"/>
      <c r="B2" s="111"/>
      <c r="D2" s="113"/>
      <c r="E2" s="110"/>
      <c r="F2" s="116"/>
      <c r="G2" s="116"/>
      <c r="H2" s="116"/>
      <c r="I2" s="116"/>
      <c r="J2" s="116"/>
      <c r="K2" s="116"/>
      <c r="L2" s="116"/>
      <c r="M2" s="116"/>
      <c r="N2" s="116"/>
      <c r="O2" s="157"/>
      <c r="P2" s="116"/>
      <c r="Q2" s="116"/>
      <c r="R2" s="116"/>
      <c r="S2" s="116"/>
      <c r="T2" s="116"/>
      <c r="U2" s="116"/>
      <c r="V2" s="116"/>
      <c r="W2" s="116"/>
      <c r="X2" s="116" t="s">
        <v>39</v>
      </c>
      <c r="Y2" s="116"/>
      <c r="Z2" s="116"/>
      <c r="AA2" s="116"/>
      <c r="AB2" s="116"/>
      <c r="AC2" s="116"/>
      <c r="AD2" s="116"/>
    </row>
    <row r="3" spans="1:30" x14ac:dyDescent="0.25">
      <c r="A3" s="110"/>
      <c r="B3" s="111"/>
      <c r="D3" s="113"/>
      <c r="E3" s="110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</row>
    <row r="4" spans="1:30" x14ac:dyDescent="0.25">
      <c r="A4" s="110"/>
      <c r="B4" s="111"/>
      <c r="D4" s="113"/>
      <c r="E4" s="110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7"/>
      <c r="AC4" s="117"/>
      <c r="AD4" s="117"/>
    </row>
    <row r="5" spans="1:30" x14ac:dyDescent="0.25">
      <c r="A5" s="110"/>
      <c r="B5" s="111"/>
      <c r="D5" s="113"/>
      <c r="E5" s="110"/>
      <c r="F5" s="110"/>
      <c r="J5" s="110"/>
      <c r="K5" s="110"/>
      <c r="L5" s="110"/>
      <c r="M5" s="110"/>
      <c r="N5" s="110"/>
      <c r="O5" s="110"/>
      <c r="P5" s="110"/>
      <c r="Q5" s="110"/>
      <c r="R5" s="110"/>
      <c r="S5" s="114"/>
      <c r="T5" s="114"/>
      <c r="U5" s="114"/>
      <c r="V5" s="114"/>
      <c r="W5" s="110"/>
      <c r="X5" s="110"/>
      <c r="Y5" s="110"/>
      <c r="Z5" s="110"/>
      <c r="AA5" s="110"/>
      <c r="AB5" s="110"/>
      <c r="AC5" s="110"/>
      <c r="AD5" s="110"/>
    </row>
    <row r="6" spans="1:30" ht="15.75" x14ac:dyDescent="0.25">
      <c r="A6" s="118" t="s">
        <v>40</v>
      </c>
      <c r="B6" s="119"/>
      <c r="C6" s="119"/>
      <c r="D6" s="119"/>
      <c r="E6" s="119"/>
      <c r="F6" s="119"/>
      <c r="G6" s="120"/>
      <c r="H6" s="120"/>
      <c r="I6" s="120"/>
      <c r="J6" s="119"/>
      <c r="K6" s="119"/>
      <c r="L6" s="119"/>
      <c r="M6" s="119"/>
      <c r="N6" s="189" t="s">
        <v>12</v>
      </c>
      <c r="O6" s="190"/>
      <c r="P6" s="190"/>
      <c r="Q6" s="191"/>
      <c r="R6" s="192" t="s">
        <v>13</v>
      </c>
      <c r="S6" s="193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2"/>
    </row>
    <row r="7" spans="1:30" ht="78.75" x14ac:dyDescent="0.25">
      <c r="A7" s="123" t="s">
        <v>0</v>
      </c>
      <c r="B7" s="109" t="s">
        <v>1</v>
      </c>
      <c r="C7" s="109" t="s">
        <v>9</v>
      </c>
      <c r="D7" s="109" t="s">
        <v>14</v>
      </c>
      <c r="E7" s="109" t="s">
        <v>15</v>
      </c>
      <c r="F7" s="109" t="s">
        <v>16</v>
      </c>
      <c r="G7" s="123" t="s">
        <v>46</v>
      </c>
      <c r="H7" s="123" t="s">
        <v>47</v>
      </c>
      <c r="I7" s="123" t="s">
        <v>48</v>
      </c>
      <c r="J7" s="109" t="s">
        <v>41</v>
      </c>
      <c r="K7" s="109" t="s">
        <v>42</v>
      </c>
      <c r="L7" s="109" t="s">
        <v>43</v>
      </c>
      <c r="M7" s="109" t="s">
        <v>45</v>
      </c>
      <c r="N7" s="109" t="s">
        <v>44</v>
      </c>
      <c r="O7" s="109">
        <v>2024</v>
      </c>
      <c r="P7" s="109">
        <v>2025</v>
      </c>
      <c r="Q7" s="109">
        <v>2026</v>
      </c>
      <c r="R7" s="109" t="s">
        <v>1</v>
      </c>
      <c r="S7" s="109" t="s">
        <v>19</v>
      </c>
      <c r="T7" s="109" t="s">
        <v>14</v>
      </c>
      <c r="U7" s="109" t="s">
        <v>15</v>
      </c>
      <c r="V7" s="109" t="s">
        <v>20</v>
      </c>
      <c r="W7" s="109" t="s">
        <v>21</v>
      </c>
      <c r="X7" s="109" t="s">
        <v>22</v>
      </c>
      <c r="Y7" s="109" t="s">
        <v>16</v>
      </c>
      <c r="Z7" s="109" t="s">
        <v>23</v>
      </c>
      <c r="AA7" s="123" t="s">
        <v>24</v>
      </c>
      <c r="AB7" s="124" t="s">
        <v>25</v>
      </c>
      <c r="AC7" s="109" t="s">
        <v>26</v>
      </c>
      <c r="AD7" s="123" t="s">
        <v>27</v>
      </c>
    </row>
    <row r="8" spans="1:30" ht="20.25" customHeight="1" x14ac:dyDescent="0.25">
      <c r="A8" s="179">
        <v>1</v>
      </c>
      <c r="B8" s="181" t="s">
        <v>2</v>
      </c>
      <c r="C8" s="181" t="s">
        <v>10</v>
      </c>
      <c r="D8" s="125" t="s">
        <v>28</v>
      </c>
      <c r="E8" s="183" t="s">
        <v>29</v>
      </c>
      <c r="F8" s="127" t="s">
        <v>30</v>
      </c>
      <c r="G8" s="58">
        <v>21618</v>
      </c>
      <c r="H8" s="59">
        <v>22699</v>
      </c>
      <c r="I8" s="65">
        <v>23834</v>
      </c>
      <c r="J8" s="125">
        <f>K8+L8+M8</f>
        <v>0</v>
      </c>
      <c r="K8" s="125">
        <f>O8*G8</f>
        <v>0</v>
      </c>
      <c r="L8" s="125">
        <f>P8*H8</f>
        <v>0</v>
      </c>
      <c r="M8" s="125">
        <f>Q8*I8</f>
        <v>0</v>
      </c>
      <c r="N8" s="125">
        <f t="shared" ref="N8:N20" si="0">O8+P8+Q8</f>
        <v>0</v>
      </c>
      <c r="O8" s="158"/>
      <c r="P8" s="158"/>
      <c r="Q8" s="158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</row>
    <row r="9" spans="1:30" ht="50.25" customHeight="1" x14ac:dyDescent="0.25">
      <c r="A9" s="180"/>
      <c r="B9" s="182"/>
      <c r="C9" s="182"/>
      <c r="D9" s="125" t="s">
        <v>31</v>
      </c>
      <c r="E9" s="184"/>
      <c r="F9" s="127" t="s">
        <v>30</v>
      </c>
      <c r="G9" s="57">
        <v>21618</v>
      </c>
      <c r="H9" s="60">
        <v>22699</v>
      </c>
      <c r="I9" s="66">
        <v>23834</v>
      </c>
      <c r="J9" s="125">
        <f t="shared" ref="J9:J20" si="1">K9+L9+M9</f>
        <v>0</v>
      </c>
      <c r="K9" s="125">
        <f t="shared" ref="K9:M20" si="2">O9*G9</f>
        <v>0</v>
      </c>
      <c r="L9" s="125">
        <f t="shared" si="2"/>
        <v>0</v>
      </c>
      <c r="M9" s="125">
        <f t="shared" si="2"/>
        <v>0</v>
      </c>
      <c r="N9" s="125">
        <f t="shared" si="0"/>
        <v>0</v>
      </c>
      <c r="O9" s="158"/>
      <c r="P9" s="158"/>
      <c r="Q9" s="158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</row>
    <row r="10" spans="1:30" ht="20.25" customHeight="1" x14ac:dyDescent="0.25">
      <c r="A10" s="179">
        <v>2</v>
      </c>
      <c r="B10" s="181" t="s">
        <v>3</v>
      </c>
      <c r="C10" s="181" t="s">
        <v>10</v>
      </c>
      <c r="D10" s="125" t="s">
        <v>28</v>
      </c>
      <c r="E10" s="183" t="s">
        <v>29</v>
      </c>
      <c r="F10" s="127" t="s">
        <v>30</v>
      </c>
      <c r="G10" s="57">
        <v>22330.799999999999</v>
      </c>
      <c r="H10" s="60">
        <v>23447</v>
      </c>
      <c r="I10" s="66">
        <v>24619</v>
      </c>
      <c r="J10" s="125">
        <f t="shared" si="1"/>
        <v>0</v>
      </c>
      <c r="K10" s="125">
        <f t="shared" si="2"/>
        <v>0</v>
      </c>
      <c r="L10" s="125">
        <f t="shared" si="2"/>
        <v>0</v>
      </c>
      <c r="M10" s="125">
        <f t="shared" si="2"/>
        <v>0</v>
      </c>
      <c r="N10" s="125">
        <f t="shared" si="0"/>
        <v>0</v>
      </c>
      <c r="O10" s="158"/>
      <c r="P10" s="158"/>
      <c r="Q10" s="158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</row>
    <row r="11" spans="1:30" ht="43.5" customHeight="1" x14ac:dyDescent="0.25">
      <c r="A11" s="180"/>
      <c r="B11" s="182"/>
      <c r="C11" s="182"/>
      <c r="D11" s="125" t="s">
        <v>31</v>
      </c>
      <c r="E11" s="184"/>
      <c r="F11" s="127" t="s">
        <v>30</v>
      </c>
      <c r="G11" s="57">
        <v>22330.799999999999</v>
      </c>
      <c r="H11" s="60">
        <v>23447</v>
      </c>
      <c r="I11" s="66">
        <v>24619</v>
      </c>
      <c r="J11" s="125">
        <f t="shared" si="1"/>
        <v>0</v>
      </c>
      <c r="K11" s="125">
        <f t="shared" si="2"/>
        <v>0</v>
      </c>
      <c r="L11" s="125">
        <f t="shared" si="2"/>
        <v>0</v>
      </c>
      <c r="M11" s="125">
        <f t="shared" si="2"/>
        <v>0</v>
      </c>
      <c r="N11" s="125">
        <f t="shared" si="0"/>
        <v>0</v>
      </c>
      <c r="O11" s="158"/>
      <c r="P11" s="158"/>
      <c r="Q11" s="158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</row>
    <row r="12" spans="1:30" ht="20.25" customHeight="1" x14ac:dyDescent="0.25">
      <c r="A12" s="179">
        <v>3</v>
      </c>
      <c r="B12" s="181" t="s">
        <v>2</v>
      </c>
      <c r="C12" s="181" t="s">
        <v>11</v>
      </c>
      <c r="D12" s="125" t="s">
        <v>28</v>
      </c>
      <c r="E12" s="183" t="s">
        <v>29</v>
      </c>
      <c r="F12" s="127" t="s">
        <v>30</v>
      </c>
      <c r="G12" s="57">
        <v>23978.399999999998</v>
      </c>
      <c r="H12" s="60">
        <v>25177</v>
      </c>
      <c r="I12" s="66">
        <v>26436</v>
      </c>
      <c r="J12" s="125">
        <f t="shared" si="1"/>
        <v>0</v>
      </c>
      <c r="K12" s="125">
        <f t="shared" si="2"/>
        <v>0</v>
      </c>
      <c r="L12" s="125">
        <f t="shared" si="2"/>
        <v>0</v>
      </c>
      <c r="M12" s="125">
        <f t="shared" si="2"/>
        <v>0</v>
      </c>
      <c r="N12" s="125">
        <f t="shared" si="0"/>
        <v>0</v>
      </c>
      <c r="O12" s="158"/>
      <c r="P12" s="158"/>
      <c r="Q12" s="158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1:30" ht="42.75" customHeight="1" x14ac:dyDescent="0.25">
      <c r="A13" s="180"/>
      <c r="B13" s="182"/>
      <c r="C13" s="182"/>
      <c r="D13" s="125" t="s">
        <v>31</v>
      </c>
      <c r="E13" s="184"/>
      <c r="F13" s="127" t="s">
        <v>30</v>
      </c>
      <c r="G13" s="57">
        <v>23978.399999999998</v>
      </c>
      <c r="H13" s="60">
        <v>25177</v>
      </c>
      <c r="I13" s="66">
        <v>26436</v>
      </c>
      <c r="J13" s="125">
        <f t="shared" si="1"/>
        <v>0</v>
      </c>
      <c r="K13" s="125">
        <f t="shared" si="2"/>
        <v>0</v>
      </c>
      <c r="L13" s="125">
        <f t="shared" si="2"/>
        <v>0</v>
      </c>
      <c r="M13" s="125">
        <f t="shared" si="2"/>
        <v>0</v>
      </c>
      <c r="N13" s="125">
        <f t="shared" si="0"/>
        <v>0</v>
      </c>
      <c r="O13" s="158"/>
      <c r="P13" s="158"/>
      <c r="Q13" s="158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</row>
    <row r="14" spans="1:30" ht="20.25" customHeight="1" x14ac:dyDescent="0.25">
      <c r="A14" s="179">
        <v>4</v>
      </c>
      <c r="B14" s="181" t="s">
        <v>3</v>
      </c>
      <c r="C14" s="181" t="s">
        <v>11</v>
      </c>
      <c r="D14" s="125" t="s">
        <v>28</v>
      </c>
      <c r="E14" s="183" t="s">
        <v>29</v>
      </c>
      <c r="F14" s="127" t="s">
        <v>30</v>
      </c>
      <c r="G14" s="57">
        <v>24010.799999999999</v>
      </c>
      <c r="H14" s="60">
        <v>25211</v>
      </c>
      <c r="I14" s="66">
        <v>26472</v>
      </c>
      <c r="J14" s="125">
        <f t="shared" si="1"/>
        <v>216097.19999999998</v>
      </c>
      <c r="K14" s="125">
        <f t="shared" si="2"/>
        <v>216097.19999999998</v>
      </c>
      <c r="L14" s="125">
        <f t="shared" si="2"/>
        <v>0</v>
      </c>
      <c r="M14" s="125">
        <f t="shared" si="2"/>
        <v>0</v>
      </c>
      <c r="N14" s="125">
        <f t="shared" si="0"/>
        <v>9</v>
      </c>
      <c r="O14" s="158">
        <v>9</v>
      </c>
      <c r="P14" s="158">
        <v>0</v>
      </c>
      <c r="Q14" s="158">
        <v>0</v>
      </c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</row>
    <row r="15" spans="1:30" ht="46.5" customHeight="1" x14ac:dyDescent="0.25">
      <c r="A15" s="180"/>
      <c r="B15" s="185"/>
      <c r="C15" s="182"/>
      <c r="D15" s="125" t="s">
        <v>31</v>
      </c>
      <c r="E15" s="184"/>
      <c r="F15" s="127" t="s">
        <v>30</v>
      </c>
      <c r="G15" s="57">
        <v>24010.799999999999</v>
      </c>
      <c r="H15" s="60">
        <v>25211</v>
      </c>
      <c r="I15" s="66">
        <v>26472</v>
      </c>
      <c r="J15" s="125">
        <f t="shared" si="1"/>
        <v>24010.799999999999</v>
      </c>
      <c r="K15" s="125">
        <f t="shared" si="2"/>
        <v>24010.799999999999</v>
      </c>
      <c r="L15" s="125">
        <f t="shared" si="2"/>
        <v>0</v>
      </c>
      <c r="M15" s="125">
        <f t="shared" si="2"/>
        <v>0</v>
      </c>
      <c r="N15" s="125">
        <f t="shared" si="0"/>
        <v>1</v>
      </c>
      <c r="O15" s="158">
        <v>1</v>
      </c>
      <c r="P15" s="158">
        <v>0</v>
      </c>
      <c r="Q15" s="158">
        <v>0</v>
      </c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</row>
    <row r="16" spans="1:30" ht="60" customHeight="1" x14ac:dyDescent="0.25">
      <c r="A16" s="125">
        <v>5</v>
      </c>
      <c r="B16" s="128" t="s">
        <v>4</v>
      </c>
      <c r="C16" s="131" t="s">
        <v>5</v>
      </c>
      <c r="D16" s="125" t="s">
        <v>32</v>
      </c>
      <c r="E16" s="129" t="s">
        <v>29</v>
      </c>
      <c r="F16" s="125" t="s">
        <v>33</v>
      </c>
      <c r="G16" s="57">
        <v>3408</v>
      </c>
      <c r="H16" s="60">
        <v>3578</v>
      </c>
      <c r="I16" s="66">
        <v>3757</v>
      </c>
      <c r="J16" s="125">
        <f t="shared" si="1"/>
        <v>0</v>
      </c>
      <c r="K16" s="125">
        <f t="shared" si="2"/>
        <v>0</v>
      </c>
      <c r="L16" s="125">
        <f t="shared" si="2"/>
        <v>0</v>
      </c>
      <c r="M16" s="125">
        <f t="shared" si="2"/>
        <v>0</v>
      </c>
      <c r="N16" s="125">
        <f t="shared" si="0"/>
        <v>0</v>
      </c>
      <c r="O16" s="158"/>
      <c r="P16" s="158"/>
      <c r="Q16" s="158"/>
      <c r="R16" s="126"/>
      <c r="S16" s="126"/>
      <c r="T16" s="126"/>
      <c r="U16" s="126"/>
      <c r="V16" s="130"/>
      <c r="W16" s="126"/>
      <c r="X16" s="126"/>
      <c r="Y16" s="126"/>
      <c r="Z16" s="126"/>
      <c r="AA16" s="126"/>
      <c r="AB16" s="126"/>
      <c r="AC16" s="126"/>
      <c r="AD16" s="126"/>
    </row>
    <row r="17" spans="1:30" ht="72.75" customHeight="1" x14ac:dyDescent="0.25">
      <c r="A17" s="125">
        <v>6</v>
      </c>
      <c r="B17" s="128" t="s">
        <v>4</v>
      </c>
      <c r="C17" s="131" t="s">
        <v>6</v>
      </c>
      <c r="D17" s="125" t="s">
        <v>32</v>
      </c>
      <c r="E17" s="129" t="s">
        <v>29</v>
      </c>
      <c r="F17" s="125" t="s">
        <v>33</v>
      </c>
      <c r="G17" s="57">
        <v>3900</v>
      </c>
      <c r="H17" s="60">
        <v>4095</v>
      </c>
      <c r="I17" s="66">
        <v>4300</v>
      </c>
      <c r="J17" s="125">
        <f t="shared" si="1"/>
        <v>0</v>
      </c>
      <c r="K17" s="125">
        <f t="shared" si="2"/>
        <v>0</v>
      </c>
      <c r="L17" s="125">
        <f t="shared" si="2"/>
        <v>0</v>
      </c>
      <c r="M17" s="125">
        <f t="shared" si="2"/>
        <v>0</v>
      </c>
      <c r="N17" s="125">
        <f t="shared" si="0"/>
        <v>0</v>
      </c>
      <c r="O17" s="158"/>
      <c r="P17" s="158"/>
      <c r="Q17" s="158"/>
      <c r="R17" s="126"/>
      <c r="S17" s="126"/>
      <c r="T17" s="126"/>
      <c r="U17" s="126"/>
      <c r="V17" s="130"/>
      <c r="W17" s="126"/>
      <c r="X17" s="126"/>
      <c r="Y17" s="126"/>
      <c r="Z17" s="126"/>
      <c r="AA17" s="126"/>
      <c r="AB17" s="126"/>
      <c r="AC17" s="126"/>
      <c r="AD17" s="126"/>
    </row>
    <row r="18" spans="1:30" ht="39.75" customHeight="1" x14ac:dyDescent="0.25">
      <c r="A18" s="125">
        <v>7</v>
      </c>
      <c r="B18" s="128" t="s">
        <v>7</v>
      </c>
      <c r="C18" s="128" t="s">
        <v>8</v>
      </c>
      <c r="D18" s="125" t="s">
        <v>32</v>
      </c>
      <c r="E18" s="129" t="s">
        <v>29</v>
      </c>
      <c r="F18" s="155" t="s">
        <v>30</v>
      </c>
      <c r="G18" s="57">
        <v>734.4</v>
      </c>
      <c r="H18" s="60">
        <v>771</v>
      </c>
      <c r="I18" s="66">
        <v>810</v>
      </c>
      <c r="J18" s="125">
        <f t="shared" si="1"/>
        <v>0</v>
      </c>
      <c r="K18" s="125">
        <f t="shared" si="2"/>
        <v>0</v>
      </c>
      <c r="L18" s="125">
        <f t="shared" si="2"/>
        <v>0</v>
      </c>
      <c r="M18" s="125">
        <f t="shared" si="2"/>
        <v>0</v>
      </c>
      <c r="N18" s="125">
        <f t="shared" si="0"/>
        <v>0</v>
      </c>
      <c r="O18" s="158"/>
      <c r="P18" s="158"/>
      <c r="Q18" s="158"/>
      <c r="R18" s="126"/>
      <c r="S18" s="126"/>
      <c r="T18" s="126"/>
      <c r="U18" s="126"/>
      <c r="V18" s="156"/>
      <c r="W18" s="126"/>
      <c r="X18" s="126"/>
      <c r="Y18" s="126"/>
      <c r="Z18" s="126"/>
      <c r="AA18" s="126"/>
      <c r="AB18" s="126"/>
      <c r="AC18" s="126"/>
      <c r="AD18" s="126"/>
    </row>
    <row r="19" spans="1:30" ht="51" customHeight="1" x14ac:dyDescent="0.25">
      <c r="A19" s="125">
        <v>8</v>
      </c>
      <c r="B19" s="128" t="s">
        <v>38</v>
      </c>
      <c r="C19" s="128" t="s">
        <v>37</v>
      </c>
      <c r="D19" s="125" t="s">
        <v>32</v>
      </c>
      <c r="E19" s="129" t="s">
        <v>29</v>
      </c>
      <c r="F19" s="155" t="s">
        <v>30</v>
      </c>
      <c r="G19" s="57">
        <v>7206</v>
      </c>
      <c r="H19" s="60">
        <v>7566</v>
      </c>
      <c r="I19" s="66">
        <v>7944</v>
      </c>
      <c r="J19" s="125">
        <f t="shared" si="1"/>
        <v>0</v>
      </c>
      <c r="K19" s="125">
        <f t="shared" si="2"/>
        <v>0</v>
      </c>
      <c r="L19" s="125">
        <f t="shared" si="2"/>
        <v>0</v>
      </c>
      <c r="M19" s="125">
        <f t="shared" si="2"/>
        <v>0</v>
      </c>
      <c r="N19" s="125">
        <f t="shared" si="0"/>
        <v>0</v>
      </c>
      <c r="O19" s="108"/>
      <c r="P19" s="108"/>
      <c r="Q19" s="108"/>
      <c r="R19" s="126"/>
      <c r="S19" s="126"/>
      <c r="T19" s="126"/>
      <c r="U19" s="126"/>
      <c r="V19" s="156"/>
      <c r="W19" s="126"/>
      <c r="X19" s="126"/>
      <c r="Y19" s="126"/>
      <c r="Z19" s="126"/>
      <c r="AA19" s="126"/>
      <c r="AB19" s="126"/>
      <c r="AC19" s="126"/>
      <c r="AD19" s="126"/>
    </row>
    <row r="20" spans="1:30" s="110" customFormat="1" ht="57" thickBot="1" x14ac:dyDescent="0.3">
      <c r="A20" s="125">
        <v>9</v>
      </c>
      <c r="B20" s="128" t="s">
        <v>35</v>
      </c>
      <c r="C20" s="128" t="s">
        <v>36</v>
      </c>
      <c r="D20" s="125" t="s">
        <v>32</v>
      </c>
      <c r="E20" s="129" t="s">
        <v>29</v>
      </c>
      <c r="F20" s="125" t="s">
        <v>33</v>
      </c>
      <c r="G20" s="61">
        <v>4357.2</v>
      </c>
      <c r="H20" s="62">
        <v>4575</v>
      </c>
      <c r="I20" s="67">
        <v>4804</v>
      </c>
      <c r="J20" s="125">
        <f t="shared" si="1"/>
        <v>0</v>
      </c>
      <c r="K20" s="125">
        <f t="shared" si="2"/>
        <v>0</v>
      </c>
      <c r="L20" s="125">
        <f t="shared" si="2"/>
        <v>0</v>
      </c>
      <c r="M20" s="125">
        <f t="shared" si="2"/>
        <v>0</v>
      </c>
      <c r="N20" s="125">
        <f t="shared" si="0"/>
        <v>0</v>
      </c>
      <c r="O20" s="163"/>
      <c r="P20" s="164"/>
      <c r="Q20" s="164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54"/>
      <c r="AD20" s="154"/>
    </row>
    <row r="21" spans="1:30" ht="17.25" customHeight="1" x14ac:dyDescent="0.25">
      <c r="A21" s="136"/>
      <c r="C21" s="115"/>
      <c r="E21" s="140"/>
      <c r="F21" s="141"/>
      <c r="G21" s="141"/>
      <c r="H21" s="141"/>
      <c r="I21" s="141"/>
      <c r="J21" s="64">
        <f>SUM(J8:J20)</f>
        <v>240107.99999999997</v>
      </c>
      <c r="K21" s="64">
        <f t="shared" ref="K21:M21" si="3">SUM(K8:K20)</f>
        <v>240107.99999999997</v>
      </c>
      <c r="L21" s="64">
        <f t="shared" si="3"/>
        <v>0</v>
      </c>
      <c r="M21" s="64">
        <f t="shared" si="3"/>
        <v>0</v>
      </c>
      <c r="N21" s="64">
        <f>SUM(N8:N20)</f>
        <v>10</v>
      </c>
      <c r="O21" s="141"/>
      <c r="P21" s="141"/>
      <c r="Q21" s="141"/>
      <c r="R21" s="143"/>
      <c r="S21" s="132"/>
      <c r="T21" s="132"/>
      <c r="U21" s="132"/>
      <c r="V21" s="114"/>
      <c r="W21" s="142"/>
      <c r="X21" s="142"/>
    </row>
    <row r="22" spans="1:30" ht="26.25" customHeight="1" x14ac:dyDescent="0.25">
      <c r="A22" s="136"/>
      <c r="B22" s="186" t="s">
        <v>34</v>
      </c>
      <c r="C22" s="187"/>
      <c r="D22" s="188"/>
      <c r="E22" s="14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3"/>
      <c r="S22" s="132"/>
      <c r="T22" s="132"/>
      <c r="U22" s="132"/>
      <c r="V22" s="114"/>
      <c r="W22" s="142"/>
      <c r="X22" s="142"/>
    </row>
    <row r="23" spans="1:30" x14ac:dyDescent="0.25">
      <c r="A23" s="136"/>
      <c r="B23" s="137"/>
      <c r="C23" s="138"/>
      <c r="D23" s="139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3"/>
      <c r="S23" s="132"/>
      <c r="T23" s="132"/>
      <c r="U23" s="132"/>
      <c r="V23" s="114"/>
      <c r="W23" s="142"/>
      <c r="X23" s="142"/>
    </row>
    <row r="24" spans="1:30" ht="18.75" x14ac:dyDescent="0.3">
      <c r="A24" s="136"/>
      <c r="B24" s="144"/>
      <c r="C24" s="145"/>
      <c r="D24" s="178"/>
      <c r="E24" s="178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3"/>
      <c r="S24" s="132"/>
      <c r="T24" s="132"/>
      <c r="U24" s="132"/>
      <c r="V24" s="114"/>
      <c r="W24" s="142"/>
      <c r="X24" s="142"/>
    </row>
    <row r="25" spans="1:30" ht="18.75" x14ac:dyDescent="0.3">
      <c r="A25" s="146"/>
      <c r="B25" s="144"/>
      <c r="C25" s="138"/>
      <c r="D25" s="147"/>
      <c r="E25" s="148"/>
      <c r="F25" s="146"/>
      <c r="G25" s="146"/>
      <c r="H25" s="146"/>
      <c r="I25" s="146"/>
      <c r="J25" s="146"/>
      <c r="K25" s="146"/>
      <c r="L25" s="146"/>
      <c r="M25" s="146"/>
      <c r="N25" s="146"/>
      <c r="O25" s="159"/>
      <c r="P25" s="159"/>
      <c r="Q25" s="159"/>
      <c r="R25" s="142"/>
      <c r="S25" s="133"/>
      <c r="T25" s="133"/>
      <c r="U25" s="133"/>
      <c r="V25" s="114"/>
      <c r="W25" s="142"/>
      <c r="X25" s="142"/>
    </row>
    <row r="26" spans="1:30" ht="18.75" x14ac:dyDescent="0.3">
      <c r="A26" s="146"/>
      <c r="B26" s="144"/>
      <c r="C26" s="149"/>
      <c r="D26" s="147"/>
      <c r="E26" s="148"/>
      <c r="F26" s="146"/>
      <c r="G26" s="146"/>
      <c r="H26" s="146"/>
      <c r="I26" s="146"/>
      <c r="J26" s="146"/>
      <c r="K26" s="146"/>
      <c r="L26" s="146"/>
      <c r="M26" s="146"/>
      <c r="N26" s="146"/>
      <c r="O26" s="160"/>
      <c r="P26" s="160"/>
      <c r="Q26" s="160"/>
      <c r="R26" s="150"/>
      <c r="S26" s="150"/>
      <c r="T26" s="150"/>
      <c r="U26" s="150"/>
      <c r="V26" s="114"/>
      <c r="W26" s="142"/>
      <c r="X26" s="142"/>
    </row>
    <row r="27" spans="1:30" ht="18.75" x14ac:dyDescent="0.3">
      <c r="A27" s="146"/>
      <c r="B27" s="144"/>
      <c r="C27" s="149"/>
      <c r="D27" s="147"/>
      <c r="E27" s="148"/>
      <c r="F27" s="146"/>
      <c r="G27" s="146"/>
      <c r="H27" s="146"/>
      <c r="I27" s="146"/>
      <c r="J27" s="146"/>
      <c r="K27" s="146"/>
      <c r="L27" s="146"/>
      <c r="M27" s="146"/>
      <c r="N27" s="146"/>
      <c r="O27" s="161"/>
      <c r="P27" s="161"/>
      <c r="Q27" s="161"/>
      <c r="R27" s="134"/>
      <c r="S27" s="134"/>
      <c r="T27" s="134"/>
      <c r="U27" s="134"/>
      <c r="V27" s="114"/>
      <c r="W27" s="142"/>
      <c r="X27" s="142"/>
    </row>
    <row r="28" spans="1:30" ht="18.75" x14ac:dyDescent="0.3">
      <c r="A28" s="146"/>
      <c r="B28" s="144"/>
      <c r="C28" s="149"/>
      <c r="D28" s="147"/>
      <c r="E28" s="148"/>
      <c r="F28" s="146"/>
      <c r="G28" s="146"/>
      <c r="H28" s="146"/>
      <c r="I28" s="146"/>
      <c r="J28" s="146"/>
      <c r="K28" s="146"/>
      <c r="L28" s="146"/>
      <c r="M28" s="146"/>
      <c r="N28" s="146"/>
      <c r="O28" s="162"/>
      <c r="P28" s="162"/>
      <c r="Q28" s="162"/>
      <c r="R28" s="135"/>
      <c r="S28" s="135"/>
      <c r="T28" s="135"/>
      <c r="U28" s="135"/>
      <c r="V28" s="114"/>
      <c r="W28" s="110"/>
      <c r="X28" s="110"/>
    </row>
    <row r="29" spans="1:30" x14ac:dyDescent="0.25">
      <c r="A29" s="146"/>
      <c r="B29" s="151"/>
      <c r="C29" s="149"/>
      <c r="D29" s="152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10"/>
      <c r="S29" s="114"/>
      <c r="T29" s="114"/>
      <c r="U29" s="114"/>
      <c r="V29" s="114"/>
      <c r="W29" s="110"/>
      <c r="X29" s="110"/>
    </row>
    <row r="30" spans="1:30" x14ac:dyDescent="0.25">
      <c r="A30" s="146"/>
      <c r="B30" s="151"/>
      <c r="C30" s="149"/>
      <c r="D30" s="152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10"/>
      <c r="S30" s="114"/>
      <c r="T30" s="114"/>
      <c r="U30" s="114"/>
      <c r="V30" s="114"/>
      <c r="W30" s="110"/>
      <c r="X30" s="110"/>
    </row>
    <row r="31" spans="1:30" x14ac:dyDescent="0.25">
      <c r="A31" s="146"/>
      <c r="B31" s="151"/>
      <c r="C31" s="149"/>
      <c r="D31" s="152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10"/>
      <c r="S31" s="114"/>
      <c r="T31" s="114"/>
      <c r="U31" s="114"/>
      <c r="V31" s="114"/>
      <c r="W31" s="110"/>
      <c r="X31" s="110"/>
    </row>
    <row r="32" spans="1:30" x14ac:dyDescent="0.25">
      <c r="A32" s="146"/>
      <c r="B32" s="151"/>
      <c r="C32" s="149"/>
      <c r="D32" s="152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10"/>
      <c r="S32" s="114"/>
      <c r="T32" s="114"/>
      <c r="U32" s="114"/>
      <c r="V32" s="114"/>
      <c r="W32" s="110"/>
      <c r="X32" s="110"/>
    </row>
    <row r="33" spans="1:24" x14ac:dyDescent="0.25">
      <c r="A33" s="146"/>
      <c r="B33" s="151"/>
      <c r="C33" s="149"/>
      <c r="D33" s="152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10"/>
      <c r="S33" s="114"/>
      <c r="T33" s="114"/>
      <c r="U33" s="114"/>
      <c r="V33" s="114"/>
      <c r="W33" s="110"/>
      <c r="X33" s="110"/>
    </row>
    <row r="34" spans="1:24" x14ac:dyDescent="0.25">
      <c r="A34" s="146"/>
      <c r="B34" s="151"/>
      <c r="C34" s="149"/>
      <c r="D34" s="152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10"/>
      <c r="S34" s="114"/>
      <c r="T34" s="114"/>
      <c r="U34" s="114"/>
      <c r="V34" s="114"/>
      <c r="W34" s="110"/>
      <c r="X34" s="110"/>
    </row>
    <row r="35" spans="1:24" x14ac:dyDescent="0.25">
      <c r="A35" s="146"/>
      <c r="B35" s="151"/>
      <c r="C35" s="149"/>
      <c r="D35" s="152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10"/>
      <c r="S35" s="114"/>
      <c r="T35" s="114"/>
      <c r="U35" s="114"/>
      <c r="V35" s="114"/>
      <c r="W35" s="110"/>
      <c r="X35" s="110"/>
    </row>
    <row r="36" spans="1:24" x14ac:dyDescent="0.25">
      <c r="A36" s="146"/>
      <c r="B36" s="151"/>
      <c r="C36" s="149"/>
      <c r="D36" s="152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10"/>
      <c r="S36" s="114"/>
      <c r="T36" s="114"/>
      <c r="U36" s="114"/>
      <c r="V36" s="114"/>
      <c r="W36" s="110"/>
      <c r="X36" s="110"/>
    </row>
    <row r="37" spans="1:24" x14ac:dyDescent="0.25">
      <c r="A37" s="146"/>
      <c r="B37" s="151"/>
      <c r="C37" s="149"/>
      <c r="D37" s="152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10"/>
      <c r="S37" s="114"/>
      <c r="T37" s="114"/>
      <c r="U37" s="114"/>
      <c r="V37" s="114"/>
    </row>
    <row r="38" spans="1:24" x14ac:dyDescent="0.25">
      <c r="A38" s="146"/>
      <c r="B38" s="151"/>
      <c r="C38" s="149"/>
      <c r="D38" s="152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10"/>
      <c r="S38" s="114"/>
      <c r="T38" s="114"/>
      <c r="U38" s="114"/>
      <c r="V38" s="114"/>
    </row>
    <row r="39" spans="1:24" x14ac:dyDescent="0.25">
      <c r="A39" s="146"/>
      <c r="B39" s="151"/>
      <c r="C39" s="149"/>
      <c r="D39" s="152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10"/>
      <c r="S39" s="114"/>
      <c r="T39" s="114"/>
      <c r="U39" s="114"/>
      <c r="V39" s="114"/>
    </row>
    <row r="40" spans="1:24" x14ac:dyDescent="0.25">
      <c r="A40" s="146"/>
      <c r="B40" s="151"/>
      <c r="C40" s="149"/>
      <c r="D40" s="152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10"/>
      <c r="S40" s="114"/>
      <c r="T40" s="114"/>
      <c r="U40" s="114"/>
      <c r="V40" s="114"/>
    </row>
    <row r="41" spans="1:24" x14ac:dyDescent="0.25">
      <c r="A41" s="146"/>
      <c r="B41" s="151"/>
      <c r="C41" s="149"/>
      <c r="D41" s="152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10"/>
      <c r="S41" s="114"/>
      <c r="T41" s="114"/>
      <c r="U41" s="114"/>
      <c r="V41" s="114"/>
    </row>
    <row r="42" spans="1:24" x14ac:dyDescent="0.25">
      <c r="A42" s="146"/>
      <c r="B42" s="151"/>
      <c r="C42" s="149"/>
      <c r="D42" s="152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10"/>
      <c r="S42" s="114"/>
      <c r="T42" s="114"/>
      <c r="U42" s="114"/>
      <c r="V42" s="114"/>
    </row>
    <row r="43" spans="1:24" x14ac:dyDescent="0.25">
      <c r="A43" s="146"/>
      <c r="B43" s="151"/>
      <c r="C43" s="149"/>
      <c r="D43" s="152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10"/>
      <c r="S43" s="114"/>
      <c r="T43" s="114"/>
      <c r="U43" s="114"/>
      <c r="V43" s="114"/>
    </row>
    <row r="44" spans="1:24" x14ac:dyDescent="0.25">
      <c r="A44" s="146"/>
      <c r="B44" s="151"/>
      <c r="C44" s="149"/>
      <c r="D44" s="152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10"/>
      <c r="S44" s="114"/>
      <c r="T44" s="114"/>
      <c r="U44" s="114"/>
      <c r="V44" s="114"/>
    </row>
    <row r="45" spans="1:24" x14ac:dyDescent="0.25">
      <c r="A45" s="146"/>
      <c r="B45" s="151"/>
      <c r="C45" s="149"/>
      <c r="D45" s="152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10"/>
      <c r="S45" s="114"/>
      <c r="T45" s="114"/>
      <c r="U45" s="114"/>
      <c r="V45" s="114"/>
    </row>
    <row r="46" spans="1:24" x14ac:dyDescent="0.25">
      <c r="A46" s="146"/>
      <c r="B46" s="151"/>
      <c r="C46" s="149"/>
      <c r="D46" s="152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10"/>
      <c r="S46" s="114"/>
      <c r="T46" s="114"/>
      <c r="U46" s="114"/>
      <c r="V46" s="114"/>
    </row>
    <row r="47" spans="1:24" x14ac:dyDescent="0.25">
      <c r="A47" s="146"/>
      <c r="B47" s="151"/>
      <c r="C47" s="149"/>
      <c r="D47" s="152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10"/>
      <c r="S47" s="114"/>
      <c r="T47" s="114"/>
      <c r="U47" s="114"/>
      <c r="V47" s="114"/>
    </row>
    <row r="48" spans="1:24" x14ac:dyDescent="0.25">
      <c r="A48" s="146"/>
      <c r="B48" s="151"/>
      <c r="C48" s="149"/>
      <c r="D48" s="152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10"/>
      <c r="S48" s="114"/>
      <c r="T48" s="114"/>
      <c r="U48" s="114"/>
      <c r="V48" s="114"/>
    </row>
    <row r="49" spans="1:22" x14ac:dyDescent="0.25">
      <c r="A49" s="146"/>
      <c r="B49" s="151"/>
      <c r="C49" s="149"/>
      <c r="D49" s="152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10"/>
      <c r="S49" s="114"/>
      <c r="T49" s="114"/>
      <c r="U49" s="114"/>
      <c r="V49" s="114"/>
    </row>
    <row r="50" spans="1:22" x14ac:dyDescent="0.25">
      <c r="A50" s="146"/>
      <c r="B50" s="151"/>
      <c r="C50" s="149"/>
      <c r="D50" s="152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10"/>
      <c r="S50" s="114"/>
      <c r="T50" s="114"/>
      <c r="U50" s="114"/>
      <c r="V50" s="114"/>
    </row>
    <row r="51" spans="1:22" x14ac:dyDescent="0.25">
      <c r="A51" s="146"/>
      <c r="B51" s="151"/>
      <c r="C51" s="149"/>
      <c r="D51" s="152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10"/>
      <c r="S51" s="114"/>
      <c r="T51" s="114"/>
      <c r="U51" s="114"/>
      <c r="V51" s="114"/>
    </row>
    <row r="52" spans="1:22" x14ac:dyDescent="0.25">
      <c r="A52" s="146"/>
      <c r="B52" s="151"/>
      <c r="C52" s="149"/>
      <c r="D52" s="153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10"/>
      <c r="S52" s="114"/>
      <c r="T52" s="114"/>
      <c r="U52" s="114"/>
      <c r="V52" s="114"/>
    </row>
    <row r="53" spans="1:22" x14ac:dyDescent="0.25">
      <c r="A53" s="146"/>
      <c r="B53" s="151"/>
      <c r="C53" s="149"/>
      <c r="D53" s="152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10"/>
      <c r="S53" s="114"/>
      <c r="T53" s="114"/>
      <c r="U53" s="114"/>
      <c r="V53" s="114"/>
    </row>
    <row r="54" spans="1:22" x14ac:dyDescent="0.25">
      <c r="A54" s="146"/>
      <c r="B54" s="151"/>
      <c r="C54" s="149"/>
      <c r="D54" s="152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10"/>
      <c r="S54" s="114"/>
      <c r="T54" s="114"/>
      <c r="U54" s="114"/>
      <c r="V54" s="114"/>
    </row>
    <row r="55" spans="1:22" x14ac:dyDescent="0.25">
      <c r="A55" s="146"/>
      <c r="B55" s="151"/>
      <c r="C55" s="149"/>
      <c r="D55" s="152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10"/>
      <c r="S55" s="114"/>
      <c r="T55" s="114"/>
      <c r="U55" s="114"/>
      <c r="V55" s="114"/>
    </row>
    <row r="56" spans="1:22" x14ac:dyDescent="0.25">
      <c r="A56" s="146"/>
      <c r="B56" s="151"/>
      <c r="C56" s="149"/>
      <c r="D56" s="152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10"/>
      <c r="S56" s="114"/>
      <c r="T56" s="114"/>
      <c r="U56" s="114"/>
      <c r="V56" s="114"/>
    </row>
    <row r="57" spans="1:22" x14ac:dyDescent="0.25">
      <c r="A57" s="146"/>
      <c r="B57" s="151"/>
      <c r="C57" s="149"/>
      <c r="D57" s="152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10"/>
      <c r="S57" s="114"/>
      <c r="T57" s="114"/>
      <c r="U57" s="114"/>
      <c r="V57" s="114"/>
    </row>
    <row r="58" spans="1:22" x14ac:dyDescent="0.25">
      <c r="A58" s="146"/>
      <c r="B58" s="151"/>
      <c r="C58" s="149"/>
      <c r="D58" s="152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10"/>
      <c r="S58" s="114"/>
      <c r="T58" s="114"/>
      <c r="U58" s="114"/>
      <c r="V58" s="114"/>
    </row>
    <row r="59" spans="1:22" x14ac:dyDescent="0.25">
      <c r="A59" s="146"/>
      <c r="B59" s="151"/>
      <c r="C59" s="149"/>
      <c r="D59" s="152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10"/>
      <c r="S59" s="114"/>
      <c r="T59" s="114"/>
      <c r="U59" s="114"/>
      <c r="V59" s="114"/>
    </row>
    <row r="60" spans="1:22" x14ac:dyDescent="0.25">
      <c r="A60" s="146"/>
      <c r="B60" s="151"/>
      <c r="C60" s="149"/>
      <c r="D60" s="152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10"/>
      <c r="S60" s="114"/>
      <c r="T60" s="114"/>
      <c r="U60" s="114"/>
      <c r="V60" s="114"/>
    </row>
    <row r="61" spans="1:22" x14ac:dyDescent="0.25">
      <c r="A61" s="146"/>
      <c r="B61" s="151"/>
      <c r="C61" s="149"/>
      <c r="D61" s="152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10"/>
      <c r="S61" s="114"/>
      <c r="T61" s="114"/>
      <c r="U61" s="114"/>
      <c r="V61" s="114"/>
    </row>
    <row r="62" spans="1:22" x14ac:dyDescent="0.25">
      <c r="A62" s="146"/>
      <c r="B62" s="151"/>
      <c r="C62" s="149"/>
      <c r="D62" s="152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10"/>
      <c r="S62" s="114"/>
      <c r="T62" s="114"/>
      <c r="U62" s="114"/>
      <c r="V62" s="114"/>
    </row>
    <row r="63" spans="1:22" x14ac:dyDescent="0.25">
      <c r="A63" s="146"/>
      <c r="B63" s="151"/>
      <c r="C63" s="149"/>
      <c r="D63" s="152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10"/>
      <c r="S63" s="114"/>
      <c r="T63" s="114"/>
      <c r="U63" s="114"/>
      <c r="V63" s="114"/>
    </row>
    <row r="64" spans="1:22" x14ac:dyDescent="0.25">
      <c r="A64" s="146"/>
      <c r="B64" s="151"/>
      <c r="C64" s="149"/>
      <c r="D64" s="152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10"/>
      <c r="S64" s="114"/>
      <c r="T64" s="114"/>
      <c r="U64" s="114"/>
      <c r="V64" s="114"/>
    </row>
    <row r="65" spans="1:22" x14ac:dyDescent="0.25">
      <c r="A65" s="146"/>
      <c r="B65" s="151"/>
      <c r="C65" s="149"/>
      <c r="D65" s="152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10"/>
      <c r="S65" s="114"/>
      <c r="T65" s="114"/>
      <c r="U65" s="114"/>
      <c r="V65" s="114"/>
    </row>
    <row r="66" spans="1:22" x14ac:dyDescent="0.25">
      <c r="A66" s="146"/>
      <c r="B66" s="151"/>
      <c r="C66" s="149"/>
      <c r="D66" s="152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10"/>
      <c r="S66" s="114"/>
      <c r="T66" s="114"/>
      <c r="U66" s="114"/>
      <c r="V66" s="114"/>
    </row>
    <row r="67" spans="1:22" x14ac:dyDescent="0.25">
      <c r="A67" s="146"/>
      <c r="B67" s="151"/>
      <c r="C67" s="149"/>
      <c r="D67" s="152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10"/>
      <c r="S67" s="114"/>
      <c r="T67" s="114"/>
      <c r="U67" s="114"/>
      <c r="V67" s="114"/>
    </row>
    <row r="68" spans="1:22" x14ac:dyDescent="0.25">
      <c r="A68" s="146"/>
      <c r="B68" s="151"/>
      <c r="C68" s="149"/>
      <c r="D68" s="152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10"/>
      <c r="S68" s="114"/>
      <c r="T68" s="114"/>
      <c r="U68" s="114"/>
      <c r="V68" s="114"/>
    </row>
    <row r="69" spans="1:22" x14ac:dyDescent="0.25">
      <c r="A69" s="146"/>
      <c r="B69" s="151"/>
      <c r="C69" s="149"/>
      <c r="D69" s="152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10"/>
      <c r="S69" s="114"/>
      <c r="T69" s="114"/>
      <c r="U69" s="114"/>
      <c r="V69" s="114"/>
    </row>
    <row r="70" spans="1:22" x14ac:dyDescent="0.25">
      <c r="A70" s="146"/>
      <c r="B70" s="151"/>
      <c r="C70" s="149"/>
      <c r="D70" s="152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10"/>
      <c r="S70" s="114"/>
      <c r="T70" s="114"/>
      <c r="U70" s="114"/>
      <c r="V70" s="114"/>
    </row>
    <row r="71" spans="1:22" x14ac:dyDescent="0.25">
      <c r="A71" s="146"/>
      <c r="B71" s="151"/>
      <c r="C71" s="149"/>
      <c r="D71" s="152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10"/>
      <c r="S71" s="114"/>
      <c r="T71" s="114"/>
      <c r="U71" s="114"/>
      <c r="V71" s="114"/>
    </row>
    <row r="72" spans="1:22" x14ac:dyDescent="0.25">
      <c r="A72" s="146"/>
      <c r="B72" s="151"/>
      <c r="C72" s="149"/>
      <c r="D72" s="152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10"/>
      <c r="S72" s="114"/>
      <c r="T72" s="114"/>
      <c r="U72" s="114"/>
      <c r="V72" s="114"/>
    </row>
    <row r="73" spans="1:22" x14ac:dyDescent="0.25">
      <c r="A73" s="146"/>
      <c r="B73" s="151"/>
      <c r="C73" s="149"/>
      <c r="D73" s="152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10"/>
      <c r="S73" s="114"/>
      <c r="T73" s="114"/>
      <c r="U73" s="114"/>
      <c r="V73" s="114"/>
    </row>
    <row r="74" spans="1:22" x14ac:dyDescent="0.25">
      <c r="A74" s="146"/>
      <c r="B74" s="151"/>
      <c r="C74" s="149"/>
      <c r="D74" s="152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10"/>
      <c r="S74" s="114"/>
      <c r="T74" s="114"/>
      <c r="U74" s="114"/>
      <c r="V74" s="114"/>
    </row>
    <row r="75" spans="1:22" x14ac:dyDescent="0.25">
      <c r="A75" s="146"/>
      <c r="B75" s="151"/>
      <c r="C75" s="149"/>
      <c r="D75" s="152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10"/>
      <c r="S75" s="114"/>
      <c r="T75" s="114"/>
      <c r="U75" s="114"/>
      <c r="V75" s="114"/>
    </row>
    <row r="76" spans="1:22" x14ac:dyDescent="0.25">
      <c r="A76" s="146"/>
      <c r="B76" s="151"/>
      <c r="C76" s="149"/>
      <c r="D76" s="152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10"/>
      <c r="S76" s="114"/>
      <c r="T76" s="114"/>
      <c r="U76" s="114"/>
      <c r="V76" s="114"/>
    </row>
    <row r="77" spans="1:22" x14ac:dyDescent="0.25">
      <c r="A77" s="146"/>
      <c r="B77" s="151"/>
      <c r="C77" s="149"/>
      <c r="D77" s="152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10"/>
      <c r="S77" s="114"/>
      <c r="T77" s="114"/>
      <c r="U77" s="114"/>
      <c r="V77" s="114"/>
    </row>
    <row r="78" spans="1:22" x14ac:dyDescent="0.25">
      <c r="A78" s="146"/>
      <c r="B78" s="151"/>
      <c r="C78" s="149"/>
      <c r="D78" s="152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10"/>
      <c r="S78" s="114"/>
      <c r="T78" s="114"/>
      <c r="U78" s="114"/>
      <c r="V78" s="114"/>
    </row>
    <row r="79" spans="1:22" x14ac:dyDescent="0.25">
      <c r="A79" s="146"/>
      <c r="B79" s="151"/>
      <c r="C79" s="149"/>
      <c r="D79" s="152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10"/>
      <c r="S79" s="114"/>
      <c r="T79" s="114"/>
      <c r="U79" s="114"/>
      <c r="V79" s="114"/>
    </row>
    <row r="80" spans="1:22" x14ac:dyDescent="0.25">
      <c r="A80" s="146"/>
      <c r="B80" s="151"/>
      <c r="C80" s="149"/>
      <c r="D80" s="152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10"/>
      <c r="S80" s="114"/>
      <c r="T80" s="114"/>
      <c r="U80" s="114"/>
      <c r="V80" s="114"/>
    </row>
    <row r="81" spans="1:22" x14ac:dyDescent="0.25">
      <c r="A81" s="146"/>
      <c r="B81" s="151"/>
      <c r="C81" s="149"/>
      <c r="D81" s="152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10"/>
      <c r="S81" s="114"/>
      <c r="T81" s="114"/>
      <c r="U81" s="114"/>
      <c r="V81" s="114"/>
    </row>
    <row r="82" spans="1:22" x14ac:dyDescent="0.25">
      <c r="A82" s="146"/>
      <c r="B82" s="151"/>
      <c r="C82" s="149"/>
      <c r="D82" s="152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10"/>
      <c r="S82" s="114"/>
      <c r="T82" s="114"/>
      <c r="U82" s="114"/>
      <c r="V82" s="114"/>
    </row>
    <row r="83" spans="1:22" x14ac:dyDescent="0.25">
      <c r="A83" s="146"/>
      <c r="B83" s="151"/>
      <c r="C83" s="149"/>
      <c r="D83" s="152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10"/>
      <c r="S83" s="114"/>
      <c r="T83" s="114"/>
      <c r="U83" s="114"/>
      <c r="V83" s="114"/>
    </row>
    <row r="84" spans="1:22" x14ac:dyDescent="0.25">
      <c r="A84" s="146"/>
      <c r="B84" s="151"/>
      <c r="C84" s="149"/>
      <c r="D84" s="152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10"/>
      <c r="S84" s="114"/>
      <c r="T84" s="114"/>
      <c r="U84" s="114"/>
      <c r="V84" s="114"/>
    </row>
    <row r="85" spans="1:22" x14ac:dyDescent="0.25">
      <c r="A85" s="146"/>
      <c r="B85" s="151"/>
      <c r="C85" s="149"/>
      <c r="D85" s="152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10"/>
      <c r="S85" s="114"/>
      <c r="T85" s="114"/>
      <c r="U85" s="114"/>
      <c r="V85" s="114"/>
    </row>
    <row r="86" spans="1:22" x14ac:dyDescent="0.25">
      <c r="A86" s="146"/>
      <c r="B86" s="151"/>
      <c r="C86" s="149"/>
      <c r="D86" s="152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10"/>
      <c r="S86" s="114"/>
      <c r="T86" s="114"/>
      <c r="U86" s="114"/>
      <c r="V86" s="114"/>
    </row>
    <row r="87" spans="1:22" x14ac:dyDescent="0.25">
      <c r="A87" s="146"/>
      <c r="B87" s="151"/>
      <c r="C87" s="149"/>
      <c r="D87" s="152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10"/>
      <c r="S87" s="114"/>
      <c r="T87" s="114"/>
      <c r="U87" s="114"/>
      <c r="V87" s="114"/>
    </row>
    <row r="88" spans="1:22" x14ac:dyDescent="0.25">
      <c r="A88" s="146"/>
      <c r="B88" s="151"/>
      <c r="C88" s="149"/>
      <c r="D88" s="152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10"/>
      <c r="S88" s="114"/>
      <c r="T88" s="114"/>
      <c r="U88" s="114"/>
      <c r="V88" s="114"/>
    </row>
    <row r="89" spans="1:22" x14ac:dyDescent="0.25">
      <c r="A89" s="146"/>
      <c r="B89" s="151"/>
      <c r="C89" s="149"/>
      <c r="D89" s="152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10"/>
      <c r="S89" s="114"/>
      <c r="T89" s="114"/>
      <c r="U89" s="114"/>
      <c r="V89" s="114"/>
    </row>
    <row r="90" spans="1:22" x14ac:dyDescent="0.25">
      <c r="A90" s="146"/>
      <c r="B90" s="151"/>
      <c r="C90" s="149"/>
      <c r="D90" s="152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10"/>
      <c r="S90" s="114"/>
      <c r="T90" s="114"/>
      <c r="U90" s="114"/>
      <c r="V90" s="114"/>
    </row>
    <row r="91" spans="1:22" x14ac:dyDescent="0.25">
      <c r="A91" s="146"/>
      <c r="B91" s="151"/>
      <c r="C91" s="149"/>
      <c r="D91" s="152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10"/>
      <c r="S91" s="114"/>
      <c r="T91" s="114"/>
      <c r="U91" s="114"/>
      <c r="V91" s="114"/>
    </row>
    <row r="92" spans="1:22" x14ac:dyDescent="0.25">
      <c r="A92" s="146"/>
      <c r="B92" s="151"/>
      <c r="C92" s="149"/>
      <c r="D92" s="152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10"/>
      <c r="S92" s="114"/>
      <c r="T92" s="114"/>
      <c r="U92" s="114"/>
      <c r="V92" s="114"/>
    </row>
    <row r="93" spans="1:22" x14ac:dyDescent="0.25">
      <c r="A93" s="146"/>
      <c r="B93" s="151"/>
      <c r="C93" s="149"/>
      <c r="D93" s="152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10"/>
      <c r="S93" s="114"/>
      <c r="T93" s="114"/>
      <c r="U93" s="114"/>
      <c r="V93" s="114"/>
    </row>
    <row r="94" spans="1:22" x14ac:dyDescent="0.25">
      <c r="A94" s="146"/>
      <c r="B94" s="151"/>
      <c r="C94" s="149"/>
      <c r="D94" s="152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10"/>
      <c r="S94" s="114"/>
      <c r="T94" s="114"/>
      <c r="U94" s="114"/>
      <c r="V94" s="114"/>
    </row>
    <row r="95" spans="1:22" x14ac:dyDescent="0.25">
      <c r="A95" s="146"/>
      <c r="B95" s="151"/>
      <c r="C95" s="149"/>
      <c r="D95" s="152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10"/>
      <c r="S95" s="114"/>
      <c r="T95" s="114"/>
      <c r="U95" s="114"/>
      <c r="V95" s="114"/>
    </row>
    <row r="96" spans="1:22" x14ac:dyDescent="0.25">
      <c r="A96" s="146"/>
      <c r="B96" s="151"/>
      <c r="C96" s="149"/>
      <c r="D96" s="152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10"/>
      <c r="S96" s="114"/>
      <c r="T96" s="114"/>
      <c r="U96" s="114"/>
      <c r="V96" s="114"/>
    </row>
    <row r="97" spans="1:22" x14ac:dyDescent="0.25">
      <c r="A97" s="146"/>
      <c r="B97" s="151"/>
      <c r="C97" s="149"/>
      <c r="D97" s="152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10"/>
      <c r="S97" s="114"/>
      <c r="T97" s="114"/>
      <c r="U97" s="114"/>
      <c r="V97" s="114"/>
    </row>
    <row r="98" spans="1:22" x14ac:dyDescent="0.25">
      <c r="A98" s="146"/>
      <c r="B98" s="151"/>
      <c r="C98" s="149"/>
      <c r="D98" s="152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10"/>
      <c r="S98" s="114"/>
      <c r="T98" s="114"/>
      <c r="U98" s="114"/>
      <c r="V98" s="114"/>
    </row>
    <row r="99" spans="1:22" x14ac:dyDescent="0.25">
      <c r="A99" s="146"/>
      <c r="B99" s="151"/>
      <c r="C99" s="149"/>
      <c r="D99" s="152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10"/>
      <c r="S99" s="114"/>
      <c r="T99" s="114"/>
      <c r="U99" s="114"/>
      <c r="V99" s="114"/>
    </row>
    <row r="100" spans="1:22" x14ac:dyDescent="0.25">
      <c r="A100" s="146"/>
      <c r="B100" s="151"/>
      <c r="C100" s="149"/>
      <c r="D100" s="152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10"/>
      <c r="S100" s="114"/>
      <c r="T100" s="114"/>
      <c r="U100" s="114"/>
      <c r="V100" s="114"/>
    </row>
    <row r="101" spans="1:22" x14ac:dyDescent="0.25">
      <c r="A101" s="146"/>
      <c r="B101" s="151"/>
      <c r="C101" s="149"/>
      <c r="D101" s="152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10"/>
      <c r="S101" s="114"/>
      <c r="T101" s="114"/>
      <c r="U101" s="114"/>
      <c r="V101" s="114"/>
    </row>
    <row r="102" spans="1:22" x14ac:dyDescent="0.25">
      <c r="A102" s="146"/>
      <c r="B102" s="151"/>
      <c r="C102" s="149"/>
      <c r="D102" s="152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10"/>
      <c r="S102" s="114"/>
      <c r="T102" s="114"/>
      <c r="U102" s="114"/>
      <c r="V102" s="114"/>
    </row>
    <row r="103" spans="1:22" x14ac:dyDescent="0.25">
      <c r="A103" s="146"/>
      <c r="B103" s="151"/>
      <c r="C103" s="149"/>
      <c r="D103" s="152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10"/>
      <c r="S103" s="114"/>
      <c r="T103" s="114"/>
      <c r="U103" s="114"/>
      <c r="V103" s="114"/>
    </row>
    <row r="104" spans="1:22" x14ac:dyDescent="0.25">
      <c r="A104" s="146"/>
      <c r="B104" s="151"/>
      <c r="C104" s="149"/>
      <c r="D104" s="152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10"/>
      <c r="S104" s="114"/>
      <c r="T104" s="114"/>
      <c r="U104" s="114"/>
      <c r="V104" s="114"/>
    </row>
    <row r="105" spans="1:22" x14ac:dyDescent="0.25">
      <c r="A105" s="146"/>
      <c r="B105" s="151"/>
      <c r="C105" s="149"/>
      <c r="D105" s="152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10"/>
      <c r="S105" s="114"/>
      <c r="T105" s="114"/>
      <c r="U105" s="114"/>
      <c r="V105" s="114"/>
    </row>
    <row r="106" spans="1:22" x14ac:dyDescent="0.25">
      <c r="A106" s="146"/>
      <c r="B106" s="151"/>
      <c r="C106" s="149"/>
      <c r="D106" s="152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10"/>
      <c r="S106" s="114"/>
      <c r="T106" s="114"/>
      <c r="U106" s="114"/>
      <c r="V106" s="114"/>
    </row>
    <row r="107" spans="1:22" x14ac:dyDescent="0.25">
      <c r="A107" s="146"/>
      <c r="B107" s="151"/>
      <c r="C107" s="149"/>
      <c r="D107" s="152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10"/>
      <c r="S107" s="114"/>
      <c r="T107" s="114"/>
      <c r="U107" s="114"/>
      <c r="V107" s="114"/>
    </row>
    <row r="108" spans="1:22" x14ac:dyDescent="0.25">
      <c r="A108" s="146"/>
      <c r="B108" s="151"/>
      <c r="C108" s="149"/>
      <c r="D108" s="152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10"/>
      <c r="S108" s="114"/>
      <c r="T108" s="114"/>
      <c r="U108" s="114"/>
      <c r="V108" s="114"/>
    </row>
    <row r="109" spans="1:22" x14ac:dyDescent="0.25">
      <c r="A109" s="146"/>
      <c r="B109" s="151"/>
      <c r="C109" s="149"/>
      <c r="D109" s="152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10"/>
      <c r="S109" s="114"/>
      <c r="T109" s="114"/>
      <c r="U109" s="114"/>
      <c r="V109" s="114"/>
    </row>
    <row r="110" spans="1:22" x14ac:dyDescent="0.25">
      <c r="A110" s="146"/>
      <c r="B110" s="151"/>
      <c r="C110" s="149"/>
      <c r="D110" s="152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10"/>
      <c r="S110" s="114"/>
      <c r="T110" s="114"/>
      <c r="U110" s="114"/>
      <c r="V110" s="114"/>
    </row>
    <row r="111" spans="1:22" x14ac:dyDescent="0.25">
      <c r="A111" s="146"/>
      <c r="B111" s="151"/>
      <c r="C111" s="149"/>
      <c r="D111" s="152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10"/>
      <c r="S111" s="114"/>
      <c r="T111" s="114"/>
      <c r="U111" s="114"/>
      <c r="V111" s="114"/>
    </row>
    <row r="112" spans="1:22" x14ac:dyDescent="0.25">
      <c r="A112" s="146"/>
      <c r="B112" s="151"/>
      <c r="C112" s="149"/>
      <c r="D112" s="152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10"/>
      <c r="S112" s="114"/>
      <c r="T112" s="114"/>
      <c r="U112" s="114"/>
      <c r="V112" s="114"/>
    </row>
    <row r="113" spans="1:22" x14ac:dyDescent="0.25">
      <c r="A113" s="146"/>
      <c r="B113" s="151"/>
      <c r="D113" s="152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10"/>
      <c r="S113" s="114"/>
      <c r="T113" s="114"/>
      <c r="U113" s="114"/>
      <c r="V113" s="114"/>
    </row>
    <row r="114" spans="1:22" x14ac:dyDescent="0.25">
      <c r="A114" s="146"/>
      <c r="B114" s="151"/>
      <c r="D114" s="152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10"/>
      <c r="S114" s="114"/>
      <c r="T114" s="114"/>
      <c r="U114" s="114"/>
      <c r="V114" s="114"/>
    </row>
    <row r="115" spans="1:22" x14ac:dyDescent="0.25">
      <c r="A115" s="146"/>
      <c r="B115" s="151"/>
      <c r="D115" s="152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10"/>
      <c r="S115" s="114"/>
      <c r="T115" s="114"/>
      <c r="U115" s="114"/>
      <c r="V115" s="114"/>
    </row>
    <row r="116" spans="1:22" x14ac:dyDescent="0.25">
      <c r="A116" s="146"/>
      <c r="B116" s="151"/>
      <c r="D116" s="152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10"/>
      <c r="S116" s="114"/>
      <c r="T116" s="114"/>
      <c r="U116" s="114"/>
      <c r="V116" s="114"/>
    </row>
    <row r="117" spans="1:22" x14ac:dyDescent="0.25">
      <c r="A117" s="146"/>
      <c r="B117" s="151"/>
      <c r="D117" s="152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10"/>
      <c r="S117" s="114"/>
      <c r="T117" s="114"/>
      <c r="U117" s="114"/>
      <c r="V117" s="114"/>
    </row>
    <row r="118" spans="1:22" x14ac:dyDescent="0.25">
      <c r="A118" s="146"/>
      <c r="B118" s="151"/>
      <c r="D118" s="152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10"/>
      <c r="S118" s="114"/>
      <c r="T118" s="114"/>
      <c r="U118" s="114"/>
      <c r="V118" s="114"/>
    </row>
    <row r="119" spans="1:22" x14ac:dyDescent="0.25">
      <c r="A119" s="146"/>
      <c r="B119" s="151"/>
      <c r="D119" s="152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10"/>
      <c r="S119" s="114"/>
      <c r="T119" s="114"/>
      <c r="U119" s="114"/>
      <c r="V119" s="114"/>
    </row>
    <row r="120" spans="1:22" x14ac:dyDescent="0.25">
      <c r="A120" s="146"/>
      <c r="B120" s="151"/>
      <c r="D120" s="152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10"/>
      <c r="S120" s="114"/>
      <c r="T120" s="114"/>
      <c r="U120" s="114"/>
      <c r="V120" s="114"/>
    </row>
    <row r="121" spans="1:22" x14ac:dyDescent="0.25">
      <c r="A121" s="146"/>
      <c r="B121" s="151"/>
      <c r="D121" s="152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10"/>
      <c r="S121" s="114"/>
      <c r="T121" s="114"/>
      <c r="U121" s="114"/>
      <c r="V121" s="114"/>
    </row>
    <row r="122" spans="1:22" x14ac:dyDescent="0.25">
      <c r="A122" s="146"/>
      <c r="B122" s="151"/>
      <c r="D122" s="152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10"/>
      <c r="S122" s="114"/>
      <c r="T122" s="114"/>
      <c r="U122" s="114"/>
      <c r="V122" s="114"/>
    </row>
    <row r="123" spans="1:22" x14ac:dyDescent="0.25">
      <c r="A123" s="146"/>
      <c r="B123" s="151"/>
      <c r="D123" s="152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10"/>
      <c r="S123" s="114"/>
      <c r="T123" s="114"/>
      <c r="U123" s="114"/>
      <c r="V123" s="114"/>
    </row>
    <row r="124" spans="1:22" x14ac:dyDescent="0.25">
      <c r="A124" s="146"/>
      <c r="B124" s="151"/>
      <c r="D124" s="152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10"/>
      <c r="S124" s="114"/>
      <c r="T124" s="114"/>
      <c r="U124" s="114"/>
      <c r="V124" s="114"/>
    </row>
    <row r="125" spans="1:22" x14ac:dyDescent="0.25">
      <c r="A125" s="146"/>
      <c r="B125" s="151"/>
      <c r="D125" s="152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10"/>
      <c r="S125" s="114"/>
      <c r="T125" s="114"/>
      <c r="U125" s="114"/>
      <c r="V125" s="114"/>
    </row>
    <row r="126" spans="1:22" x14ac:dyDescent="0.25">
      <c r="A126" s="146"/>
      <c r="B126" s="151"/>
      <c r="D126" s="152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10"/>
      <c r="S126" s="114"/>
      <c r="T126" s="114"/>
      <c r="U126" s="114"/>
      <c r="V126" s="114"/>
    </row>
    <row r="127" spans="1:22" x14ac:dyDescent="0.25">
      <c r="A127" s="146"/>
      <c r="B127" s="151"/>
      <c r="D127" s="152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10"/>
      <c r="S127" s="114"/>
      <c r="T127" s="114"/>
      <c r="U127" s="114"/>
      <c r="V127" s="114"/>
    </row>
    <row r="128" spans="1:22" x14ac:dyDescent="0.25">
      <c r="A128" s="146"/>
      <c r="B128" s="151"/>
      <c r="D128" s="152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10"/>
      <c r="S128" s="114"/>
      <c r="T128" s="114"/>
      <c r="U128" s="114"/>
      <c r="V128" s="114"/>
    </row>
    <row r="129" spans="1:22" x14ac:dyDescent="0.25">
      <c r="A129" s="146"/>
      <c r="B129" s="151"/>
      <c r="D129" s="152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10"/>
      <c r="S129" s="114"/>
      <c r="T129" s="114"/>
      <c r="U129" s="114"/>
      <c r="V129" s="114"/>
    </row>
    <row r="130" spans="1:22" x14ac:dyDescent="0.25">
      <c r="A130" s="146"/>
      <c r="B130" s="151"/>
      <c r="D130" s="152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10"/>
      <c r="S130" s="114"/>
      <c r="T130" s="114"/>
      <c r="U130" s="114"/>
      <c r="V130" s="114"/>
    </row>
    <row r="131" spans="1:22" x14ac:dyDescent="0.25">
      <c r="A131" s="146"/>
      <c r="B131" s="151"/>
      <c r="D131" s="152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10"/>
      <c r="S131" s="114"/>
      <c r="T131" s="114"/>
      <c r="U131" s="114"/>
      <c r="V131" s="114"/>
    </row>
    <row r="132" spans="1:22" x14ac:dyDescent="0.25">
      <c r="A132" s="146"/>
      <c r="B132" s="151"/>
      <c r="D132" s="152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10"/>
      <c r="S132" s="114"/>
      <c r="T132" s="114"/>
      <c r="U132" s="114"/>
      <c r="V132" s="114"/>
    </row>
    <row r="133" spans="1:22" x14ac:dyDescent="0.25">
      <c r="A133" s="146"/>
      <c r="B133" s="151"/>
      <c r="D133" s="152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10"/>
      <c r="S133" s="114"/>
      <c r="T133" s="114"/>
      <c r="U133" s="114"/>
      <c r="V133" s="114"/>
    </row>
    <row r="134" spans="1:22" x14ac:dyDescent="0.25">
      <c r="A134" s="146"/>
      <c r="B134" s="151"/>
      <c r="D134" s="152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10"/>
      <c r="S134" s="114"/>
      <c r="T134" s="114"/>
      <c r="U134" s="114"/>
      <c r="V134" s="114"/>
    </row>
    <row r="135" spans="1:22" x14ac:dyDescent="0.25">
      <c r="A135" s="146"/>
      <c r="B135" s="151"/>
      <c r="D135" s="152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10"/>
      <c r="S135" s="114"/>
      <c r="T135" s="114"/>
      <c r="U135" s="114"/>
      <c r="V135" s="114"/>
    </row>
    <row r="136" spans="1:22" x14ac:dyDescent="0.25">
      <c r="A136" s="146"/>
      <c r="B136" s="151"/>
      <c r="D136" s="152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10"/>
      <c r="S136" s="114"/>
      <c r="T136" s="114"/>
      <c r="U136" s="114"/>
      <c r="V136" s="114"/>
    </row>
    <row r="137" spans="1:22" x14ac:dyDescent="0.25">
      <c r="A137" s="146"/>
      <c r="B137" s="151"/>
      <c r="D137" s="152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10"/>
      <c r="S137" s="114"/>
      <c r="T137" s="114"/>
      <c r="U137" s="114"/>
      <c r="V137" s="114"/>
    </row>
    <row r="138" spans="1:22" x14ac:dyDescent="0.25">
      <c r="A138" s="146"/>
      <c r="B138" s="151"/>
      <c r="D138" s="152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10"/>
      <c r="S138" s="114"/>
      <c r="T138" s="114"/>
      <c r="U138" s="114"/>
      <c r="V138" s="114"/>
    </row>
    <row r="139" spans="1:22" x14ac:dyDescent="0.25">
      <c r="A139" s="146"/>
      <c r="B139" s="151"/>
      <c r="D139" s="152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10"/>
      <c r="S139" s="114"/>
      <c r="T139" s="114"/>
      <c r="U139" s="114"/>
      <c r="V139" s="114"/>
    </row>
    <row r="140" spans="1:22" x14ac:dyDescent="0.25">
      <c r="A140" s="146"/>
      <c r="B140" s="151"/>
      <c r="D140" s="152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10"/>
      <c r="S140" s="114"/>
      <c r="T140" s="114"/>
      <c r="U140" s="114"/>
      <c r="V140" s="114"/>
    </row>
    <row r="141" spans="1:22" x14ac:dyDescent="0.25">
      <c r="A141" s="146"/>
      <c r="B141" s="151"/>
      <c r="D141" s="152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10"/>
      <c r="S141" s="114"/>
      <c r="T141" s="114"/>
      <c r="U141" s="114"/>
      <c r="V141" s="114"/>
    </row>
    <row r="142" spans="1:22" x14ac:dyDescent="0.25">
      <c r="A142" s="146"/>
      <c r="B142" s="151"/>
      <c r="D142" s="152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10"/>
      <c r="S142" s="114"/>
      <c r="T142" s="114"/>
      <c r="U142" s="114"/>
      <c r="V142" s="114"/>
    </row>
    <row r="143" spans="1:22" x14ac:dyDescent="0.25">
      <c r="A143" s="146"/>
      <c r="B143" s="151"/>
      <c r="D143" s="152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10"/>
      <c r="S143" s="114"/>
      <c r="T143" s="114"/>
      <c r="U143" s="114"/>
      <c r="V143" s="114"/>
    </row>
    <row r="144" spans="1:22" x14ac:dyDescent="0.25">
      <c r="A144" s="146"/>
      <c r="B144" s="151"/>
      <c r="D144" s="152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10"/>
      <c r="S144" s="114"/>
      <c r="T144" s="114"/>
      <c r="U144" s="114"/>
      <c r="V144" s="114"/>
    </row>
    <row r="145" spans="1:22" x14ac:dyDescent="0.25">
      <c r="A145" s="146"/>
      <c r="B145" s="151"/>
      <c r="D145" s="152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10"/>
      <c r="S145" s="114"/>
      <c r="T145" s="114"/>
      <c r="U145" s="114"/>
      <c r="V145" s="114"/>
    </row>
    <row r="146" spans="1:22" x14ac:dyDescent="0.25">
      <c r="A146" s="146"/>
      <c r="B146" s="151"/>
      <c r="D146" s="152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10"/>
      <c r="S146" s="114"/>
      <c r="T146" s="114"/>
      <c r="U146" s="114"/>
      <c r="V146" s="114"/>
    </row>
    <row r="147" spans="1:22" x14ac:dyDescent="0.25">
      <c r="A147" s="146"/>
      <c r="B147" s="151"/>
      <c r="D147" s="152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10"/>
      <c r="S147" s="114"/>
      <c r="T147" s="114"/>
      <c r="U147" s="114"/>
      <c r="V147" s="114"/>
    </row>
    <row r="148" spans="1:22" x14ac:dyDescent="0.25">
      <c r="A148" s="146"/>
      <c r="B148" s="151"/>
      <c r="D148" s="152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10"/>
      <c r="S148" s="114"/>
      <c r="T148" s="114"/>
      <c r="U148" s="114"/>
      <c r="V148" s="114"/>
    </row>
    <row r="149" spans="1:22" x14ac:dyDescent="0.25">
      <c r="A149" s="146"/>
      <c r="B149" s="151"/>
      <c r="D149" s="152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10"/>
      <c r="S149" s="114"/>
      <c r="T149" s="114"/>
      <c r="U149" s="114"/>
      <c r="V149" s="114"/>
    </row>
    <row r="150" spans="1:22" x14ac:dyDescent="0.25">
      <c r="A150" s="146"/>
      <c r="B150" s="151"/>
      <c r="D150" s="152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10"/>
      <c r="S150" s="114"/>
      <c r="T150" s="114"/>
      <c r="U150" s="114"/>
      <c r="V150" s="114"/>
    </row>
    <row r="151" spans="1:22" x14ac:dyDescent="0.25">
      <c r="A151" s="146"/>
      <c r="B151" s="151"/>
      <c r="D151" s="152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10"/>
      <c r="S151" s="114"/>
      <c r="T151" s="114"/>
      <c r="U151" s="114"/>
      <c r="V151" s="114"/>
    </row>
    <row r="152" spans="1:22" x14ac:dyDescent="0.25">
      <c r="A152" s="146"/>
      <c r="B152" s="151"/>
      <c r="D152" s="152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10"/>
      <c r="S152" s="114"/>
      <c r="T152" s="114"/>
      <c r="U152" s="114"/>
      <c r="V152" s="114"/>
    </row>
    <row r="153" spans="1:22" x14ac:dyDescent="0.25">
      <c r="A153" s="146"/>
      <c r="B153" s="151"/>
      <c r="D153" s="152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10"/>
      <c r="S153" s="114"/>
      <c r="T153" s="114"/>
      <c r="U153" s="114"/>
      <c r="V153" s="114"/>
    </row>
    <row r="154" spans="1:22" x14ac:dyDescent="0.25">
      <c r="A154" s="146"/>
      <c r="B154" s="151"/>
      <c r="D154" s="152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10"/>
      <c r="S154" s="114"/>
      <c r="T154" s="114"/>
      <c r="U154" s="114"/>
      <c r="V154" s="114"/>
    </row>
    <row r="155" spans="1:22" x14ac:dyDescent="0.25">
      <c r="A155" s="146"/>
      <c r="B155" s="151"/>
      <c r="D155" s="152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10"/>
      <c r="S155" s="114"/>
      <c r="T155" s="114"/>
      <c r="U155" s="114"/>
      <c r="V155" s="114"/>
    </row>
    <row r="156" spans="1:22" x14ac:dyDescent="0.25">
      <c r="A156" s="146"/>
      <c r="B156" s="151"/>
      <c r="D156" s="152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10"/>
      <c r="S156" s="114"/>
      <c r="T156" s="114"/>
      <c r="U156" s="114"/>
      <c r="V156" s="114"/>
    </row>
    <row r="157" spans="1:22" x14ac:dyDescent="0.25">
      <c r="A157" s="146"/>
      <c r="B157" s="151"/>
      <c r="D157" s="152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10"/>
      <c r="S157" s="114"/>
      <c r="T157" s="114"/>
      <c r="U157" s="114"/>
      <c r="V157" s="114"/>
    </row>
    <row r="158" spans="1:22" x14ac:dyDescent="0.25">
      <c r="A158" s="146"/>
      <c r="B158" s="151"/>
      <c r="D158" s="152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10"/>
      <c r="S158" s="114"/>
      <c r="T158" s="114"/>
      <c r="U158" s="114"/>
      <c r="V158" s="114"/>
    </row>
    <row r="159" spans="1:22" x14ac:dyDescent="0.25">
      <c r="A159" s="146"/>
      <c r="B159" s="151"/>
      <c r="D159" s="152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10"/>
      <c r="S159" s="114"/>
      <c r="T159" s="114"/>
      <c r="U159" s="114"/>
      <c r="V159" s="114"/>
    </row>
    <row r="160" spans="1:22" x14ac:dyDescent="0.25">
      <c r="A160" s="146"/>
      <c r="B160" s="151"/>
      <c r="D160" s="152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</row>
    <row r="161" spans="1:17" x14ac:dyDescent="0.25">
      <c r="A161" s="146"/>
      <c r="B161" s="151"/>
      <c r="D161" s="152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</row>
    <row r="162" spans="1:17" x14ac:dyDescent="0.25">
      <c r="A162" s="146"/>
      <c r="B162" s="151"/>
      <c r="D162" s="152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</row>
    <row r="163" spans="1:17" x14ac:dyDescent="0.25">
      <c r="A163" s="146"/>
      <c r="B163" s="151"/>
      <c r="D163" s="152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</row>
    <row r="164" spans="1:17" x14ac:dyDescent="0.25">
      <c r="A164" s="146"/>
      <c r="B164" s="151"/>
      <c r="D164" s="152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</row>
  </sheetData>
  <protectedRanges>
    <protectedRange algorithmName="SHA-512" hashValue="R/ipREbn9wycHg/cWr59UHp+la9yBnF9zmE7EhcS2wLYi7u1QMRBymOcnECXN6np9gxSFb7+IpqWYf7p64HITg==" saltValue="/R4WvNOlIAhSM2Nw+bqTYQ==" spinCount="100000" sqref="D8:D19" name="Диапазон1_1"/>
    <protectedRange algorithmName="SHA-512" hashValue="R/ipREbn9wycHg/cWr59UHp+la9yBnF9zmE7EhcS2wLYi7u1QMRBymOcnECXN6np9gxSFb7+IpqWYf7p64HITg==" saltValue="/R4WvNOlIAhSM2Nw+bqTYQ==" spinCount="100000" sqref="G8:I17" name="Диапазон1_2_2_2_3"/>
    <protectedRange algorithmName="SHA-512" hashValue="R/ipREbn9wycHg/cWr59UHp+la9yBnF9zmE7EhcS2wLYi7u1QMRBymOcnECXN6np9gxSFb7+IpqWYf7p64HITg==" saltValue="/R4WvNOlIAhSM2Nw+bqTYQ==" spinCount="100000" sqref="C23:C25 C1:C7" name="Диапазон1_3"/>
    <protectedRange algorithmName="SHA-512" hashValue="R/ipREbn9wycHg/cWr59UHp+la9yBnF9zmE7EhcS2wLYi7u1QMRBymOcnECXN6np9gxSFb7+IpqWYf7p64HITg==" saltValue="/R4WvNOlIAhSM2Nw+bqTYQ==" spinCount="100000" sqref="B8:B17" name="Диапазон1_1_1_1"/>
    <protectedRange algorithmName="SHA-512" hashValue="R/ipREbn9wycHg/cWr59UHp+la9yBnF9zmE7EhcS2wLYi7u1QMRBymOcnECXN6np9gxSFb7+IpqWYf7p64HITg==" saltValue="/R4WvNOlIAhSM2Nw+bqTYQ==" spinCount="100000" sqref="C8:C17" name="Диапазон1"/>
    <protectedRange algorithmName="SHA-512" hashValue="R/ipREbn9wycHg/cWr59UHp+la9yBnF9zmE7EhcS2wLYi7u1QMRBymOcnECXN6np9gxSFb7+IpqWYf7p64HITg==" saltValue="/R4WvNOlIAhSM2Nw+bqTYQ==" spinCount="100000" sqref="A8:A19" name="Диапазон1_1_1_1_1"/>
  </protectedRanges>
  <mergeCells count="20">
    <mergeCell ref="N6:Q6"/>
    <mergeCell ref="R6:S6"/>
    <mergeCell ref="A8:A9"/>
    <mergeCell ref="B8:B9"/>
    <mergeCell ref="C8:C9"/>
    <mergeCell ref="E8:E9"/>
    <mergeCell ref="D24:E24"/>
    <mergeCell ref="A10:A11"/>
    <mergeCell ref="B10:B11"/>
    <mergeCell ref="C10:C11"/>
    <mergeCell ref="E10:E11"/>
    <mergeCell ref="A12:A13"/>
    <mergeCell ref="B12:B13"/>
    <mergeCell ref="C12:C13"/>
    <mergeCell ref="E12:E13"/>
    <mergeCell ref="A14:A15"/>
    <mergeCell ref="B14:B15"/>
    <mergeCell ref="C14:C15"/>
    <mergeCell ref="E14:E15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СВОД</vt:lpstr>
      <vt:lpstr>Перечень</vt:lpstr>
      <vt:lpstr>ВолГЭС</vt:lpstr>
      <vt:lpstr>ВотГЭС</vt:lpstr>
      <vt:lpstr>ЗаГАЭС</vt:lpstr>
      <vt:lpstr>БурГЭС</vt:lpstr>
      <vt:lpstr>ЗГЭС</vt:lpstr>
      <vt:lpstr>КЧФ</vt:lpstr>
      <vt:lpstr>КамГЭС</vt:lpstr>
      <vt:lpstr>КВВГЭС</vt:lpstr>
      <vt:lpstr>СШГЭС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Старкова Светлана Сергеевна</dc:creator>
  <cp:lastModifiedBy>Старкова Светлана Сергеевна</cp:lastModifiedBy>
  <dcterms:created xsi:type="dcterms:W3CDTF">2020-04-27T17:38:00Z</dcterms:created>
  <dcterms:modified xsi:type="dcterms:W3CDTF">2026-06-04T03:06:41Z</dcterms:modified>
</cp:coreProperties>
</file>