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corp.metrostr.ru\net\zgd52\Отдел закупок\Филимонихина А.В\П13355_Поставка щебня АЭФ СМСП_\на размещение\"/>
    </mc:Choice>
  </mc:AlternateContent>
  <xr:revisionPtr revIDLastSave="0" documentId="8_{06295968-D9BE-49F6-8EBE-9B4278C22AE5}" xr6:coauthVersionLast="36" xr6:coauthVersionMax="36" xr10:uidLastSave="{00000000-0000-0000-0000-000000000000}"/>
  <bookViews>
    <workbookView xWindow="0" yWindow="0" windowWidth="23040" windowHeight="9060" tabRatio="596" xr2:uid="{00000000-000D-0000-FFFF-FFFF00000000}"/>
  </bookViews>
  <sheets>
    <sheet name="НМЦД" sheetId="2" r:id="rId1"/>
  </sheets>
  <definedNames>
    <definedName name="_xlnm._FilterDatabase" localSheetId="0" hidden="1">НМЦД!$A$11:$G$17</definedName>
    <definedName name="_xlnm.Print_Area" localSheetId="0">НМЦД!$A$1:$G$20</definedName>
  </definedNames>
  <calcPr calcId="191029" refMode="R1C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2" l="1"/>
  <c r="G14" i="2"/>
  <c r="G15" i="2"/>
  <c r="G16" i="2"/>
  <c r="G12" i="2" l="1"/>
  <c r="G17" i="2" l="1"/>
  <c r="G18" i="2" s="1"/>
  <c r="F17" i="2"/>
  <c r="F18" i="2" s="1"/>
  <c r="D17" i="2"/>
  <c r="D18" i="2" s="1"/>
  <c r="E17" i="2"/>
  <c r="E18" i="2" s="1"/>
</calcChain>
</file>

<file path=xl/sharedStrings.xml><?xml version="1.0" encoding="utf-8"?>
<sst xmlns="http://schemas.openxmlformats.org/spreadsheetml/2006/main" count="32" uniqueCount="26">
  <si>
    <t>Наименование товара</t>
  </si>
  <si>
    <t>п/п</t>
  </si>
  <si>
    <t>ед. измер.</t>
  </si>
  <si>
    <t>Стоимость товаров за ед. с учетом НДС руб.</t>
  </si>
  <si>
    <t>НМЦЕ товаров с учетом НДС руб.</t>
  </si>
  <si>
    <t>Источник информации: коммерческие предложения Контрагентов</t>
  </si>
  <si>
    <t xml:space="preserve">Структурное подразделение: Отдел МТО   </t>
  </si>
  <si>
    <t>Ценовое предложение №1</t>
  </si>
  <si>
    <t>Ценовое предложение №2</t>
  </si>
  <si>
    <t>Ценовое предложение №3</t>
  </si>
  <si>
    <t>4</t>
  </si>
  <si>
    <t>1</t>
  </si>
  <si>
    <t>2</t>
  </si>
  <si>
    <t>3</t>
  </si>
  <si>
    <t>Итого, без НДС</t>
  </si>
  <si>
    <t>м3</t>
  </si>
  <si>
    <t xml:space="preserve">Итого, с учетом НДС </t>
  </si>
  <si>
    <t>Наименование товара: щебень</t>
  </si>
  <si>
    <t>Щебень гранитный фр.5-10мм М1200</t>
  </si>
  <si>
    <t>Щебень гранитный фр.5-20мм М1200</t>
  </si>
  <si>
    <t>Щебень гранитный фр.5-20мм М1400</t>
  </si>
  <si>
    <t>Щебень гранитный фр.20-40 М1200</t>
  </si>
  <si>
    <t>Щебень гранитный фр.40-70 М1200</t>
  </si>
  <si>
    <t>5</t>
  </si>
  <si>
    <t xml:space="preserve">РАСЧЕТ НАЧАЛЬНОЙ (МАКСИМАЛЬНОЙ) ЦЕНЫ ЕДИНИЦЫ ТОВАРА </t>
  </si>
  <si>
    <r>
      <t>Вывод: общая начальная (максимальная) цена единицы товара с учетом НДС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составляет 13 873,34 руб., общая начальная (максимальная) цена единицы товара без НДС составляет 11 561,12 руб. Максимальная цена договора с учетом НДС 22% составляет 99 138 237,89 руб., максимальная цена договора без НДС составляет 82 615 198,24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</si>
</sst>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2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i/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4" fillId="0" borderId="0"/>
    <xf numFmtId="0" fontId="4" fillId="0" borderId="0"/>
  </cellStyleXfs>
  <cellXfs count="41">
    <xf numFmtId="0" fontId="0" fillId="0" borderId="0" xfId="0"/>
    <xf numFmtId="0" fontId="5" fillId="0" borderId="0" xfId="0" applyFont="1" applyFill="1" applyAlignment="1">
      <alignment horizontal="right"/>
    </xf>
    <xf numFmtId="0" fontId="5" fillId="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/>
    </xf>
    <xf numFmtId="0" fontId="0" fillId="0" borderId="0" xfId="0" applyFont="1" applyFill="1"/>
    <xf numFmtId="0" fontId="5" fillId="0" borderId="0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wrapText="1"/>
    </xf>
    <xf numFmtId="49" fontId="6" fillId="0" borderId="5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wrapText="1"/>
    </xf>
    <xf numFmtId="164" fontId="7" fillId="0" borderId="1" xfId="0" applyNumberFormat="1" applyFont="1" applyFill="1" applyBorder="1" applyAlignment="1">
      <alignment horizontal="center"/>
    </xf>
    <xf numFmtId="0" fontId="9" fillId="0" borderId="0" xfId="1" applyFont="1" applyFill="1" applyAlignment="1">
      <alignment horizontal="center" vertical="center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4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center" wrapText="1"/>
    </xf>
    <xf numFmtId="4" fontId="8" fillId="0" borderId="1" xfId="0" applyNumberFormat="1" applyFont="1" applyBorder="1" applyAlignment="1">
      <alignment horizontal="center" vertical="center"/>
    </xf>
    <xf numFmtId="0" fontId="11" fillId="0" borderId="0" xfId="0" applyFont="1" applyFill="1"/>
    <xf numFmtId="14" fontId="5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ont="1" applyFill="1" applyAlignment="1"/>
    <xf numFmtId="0" fontId="5" fillId="0" borderId="0" xfId="0" applyFont="1" applyFill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/>
    </xf>
    <xf numFmtId="0" fontId="7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4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right"/>
    </xf>
  </cellXfs>
  <cellStyles count="5">
    <cellStyle name="Гиперссылка" xfId="1" builtinId="8"/>
    <cellStyle name="Обычный" xfId="0" builtinId="0"/>
    <cellStyle name="Обычный 2" xfId="2" xr:uid="{00000000-0005-0000-0000-000002000000}"/>
    <cellStyle name="Обычный 4 5 11 2" xfId="4" xr:uid="{00000000-0005-0000-0000-000003000000}"/>
    <cellStyle name="Обычный 4 5 3 6" xfId="3" xr:uid="{00000000-0005-0000-0000-000004000000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1"/>
  <sheetViews>
    <sheetView tabSelected="1" topLeftCell="A13" zoomScaleNormal="100" zoomScaleSheetLayoutView="100" workbookViewId="0">
      <selection activeCell="A20" sqref="A20:G20"/>
    </sheetView>
  </sheetViews>
  <sheetFormatPr defaultColWidth="9.109375" defaultRowHeight="14.4" x14ac:dyDescent="0.3"/>
  <cols>
    <col min="1" max="1" width="5.33203125" style="8" customWidth="1"/>
    <col min="2" max="2" width="48.109375" style="8" customWidth="1"/>
    <col min="3" max="3" width="7.5546875" style="8" customWidth="1"/>
    <col min="4" max="6" width="26" style="2" customWidth="1"/>
    <col min="7" max="7" width="19.5546875" style="18" customWidth="1"/>
    <col min="8" max="8" width="13.109375" style="8" customWidth="1"/>
    <col min="9" max="16384" width="9.109375" style="8"/>
  </cols>
  <sheetData>
    <row r="1" spans="1:13" x14ac:dyDescent="0.3">
      <c r="A1" s="2"/>
      <c r="B1" s="2"/>
      <c r="C1" s="2"/>
      <c r="G1" s="1"/>
      <c r="H1" s="7"/>
      <c r="I1" s="7"/>
      <c r="J1" s="7"/>
      <c r="K1" s="7"/>
      <c r="L1" s="7"/>
      <c r="M1" s="7"/>
    </row>
    <row r="2" spans="1:13" x14ac:dyDescent="0.3">
      <c r="A2" s="2"/>
      <c r="B2" s="2"/>
      <c r="C2" s="2"/>
      <c r="G2" s="26"/>
    </row>
    <row r="3" spans="1:13" x14ac:dyDescent="0.3">
      <c r="A3" s="27" t="s">
        <v>24</v>
      </c>
      <c r="B3" s="27"/>
      <c r="C3" s="27"/>
      <c r="D3" s="28"/>
      <c r="E3" s="28"/>
      <c r="F3" s="28"/>
      <c r="G3" s="28"/>
    </row>
    <row r="4" spans="1:13" ht="16.5" customHeight="1" x14ac:dyDescent="0.3">
      <c r="A4" s="28"/>
      <c r="B4" s="28"/>
      <c r="C4" s="28"/>
      <c r="D4" s="28"/>
      <c r="E4" s="28"/>
      <c r="F4" s="28"/>
      <c r="G4" s="28"/>
    </row>
    <row r="5" spans="1:13" x14ac:dyDescent="0.3">
      <c r="A5" s="29"/>
      <c r="B5" s="29"/>
      <c r="C5" s="29"/>
      <c r="D5" s="29"/>
      <c r="E5" s="29"/>
      <c r="F5" s="29"/>
      <c r="G5" s="29"/>
    </row>
    <row r="6" spans="1:13" x14ac:dyDescent="0.3">
      <c r="A6" s="29" t="s">
        <v>6</v>
      </c>
      <c r="B6" s="29"/>
      <c r="C6" s="29"/>
      <c r="D6" s="29"/>
      <c r="E6" s="29"/>
      <c r="F6" s="29"/>
      <c r="G6" s="29"/>
    </row>
    <row r="7" spans="1:13" x14ac:dyDescent="0.3">
      <c r="A7" s="29" t="s">
        <v>17</v>
      </c>
      <c r="B7" s="29"/>
      <c r="C7" s="29"/>
      <c r="D7" s="29"/>
      <c r="E7" s="29"/>
      <c r="F7" s="29"/>
      <c r="G7" s="29"/>
    </row>
    <row r="8" spans="1:13" x14ac:dyDescent="0.3">
      <c r="A8" s="29" t="s">
        <v>5</v>
      </c>
      <c r="B8" s="29"/>
      <c r="C8" s="29"/>
      <c r="D8" s="29"/>
      <c r="E8" s="29"/>
      <c r="F8" s="29"/>
      <c r="G8" s="29"/>
    </row>
    <row r="9" spans="1:13" ht="34.5" customHeight="1" x14ac:dyDescent="0.3">
      <c r="A9" s="30" t="s">
        <v>1</v>
      </c>
      <c r="B9" s="32" t="s">
        <v>0</v>
      </c>
      <c r="C9" s="32" t="s">
        <v>2</v>
      </c>
      <c r="D9" s="5" t="s">
        <v>7</v>
      </c>
      <c r="E9" s="5" t="s">
        <v>8</v>
      </c>
      <c r="F9" s="5" t="s">
        <v>9</v>
      </c>
      <c r="G9" s="34" t="s">
        <v>4</v>
      </c>
    </row>
    <row r="10" spans="1:13" ht="72.75" customHeight="1" x14ac:dyDescent="0.3">
      <c r="A10" s="31"/>
      <c r="B10" s="33"/>
      <c r="C10" s="33"/>
      <c r="D10" s="3" t="s">
        <v>3</v>
      </c>
      <c r="E10" s="3" t="s">
        <v>3</v>
      </c>
      <c r="F10" s="3" t="s">
        <v>3</v>
      </c>
      <c r="G10" s="34"/>
      <c r="H10" s="9"/>
    </row>
    <row r="11" spans="1:13" x14ac:dyDescent="0.3">
      <c r="A11" s="10">
        <v>1</v>
      </c>
      <c r="B11" s="11">
        <v>2</v>
      </c>
      <c r="C11" s="10">
        <v>3</v>
      </c>
      <c r="D11" s="11">
        <v>4</v>
      </c>
      <c r="E11" s="10">
        <v>5</v>
      </c>
      <c r="F11" s="11">
        <v>6</v>
      </c>
      <c r="G11" s="11">
        <v>8</v>
      </c>
    </row>
    <row r="12" spans="1:13" x14ac:dyDescent="0.3">
      <c r="A12" s="20" t="s">
        <v>11</v>
      </c>
      <c r="B12" s="22" t="s">
        <v>18</v>
      </c>
      <c r="C12" s="12" t="s">
        <v>15</v>
      </c>
      <c r="D12" s="23">
        <v>2980</v>
      </c>
      <c r="E12" s="23">
        <v>3200</v>
      </c>
      <c r="F12" s="23">
        <v>5000</v>
      </c>
      <c r="G12" s="19">
        <f>(D12+E12+F12)/3</f>
        <v>3726.67</v>
      </c>
      <c r="H12" s="25"/>
    </row>
    <row r="13" spans="1:13" x14ac:dyDescent="0.3">
      <c r="A13" s="20" t="s">
        <v>12</v>
      </c>
      <c r="B13" s="22" t="s">
        <v>19</v>
      </c>
      <c r="C13" s="12" t="s">
        <v>15</v>
      </c>
      <c r="D13" s="23">
        <v>2670</v>
      </c>
      <c r="E13" s="23">
        <v>2800</v>
      </c>
      <c r="F13" s="23">
        <v>2900</v>
      </c>
      <c r="G13" s="19">
        <f t="shared" ref="G13:G16" si="0">(D13+E13+F13)/3</f>
        <v>2790</v>
      </c>
      <c r="H13" s="25"/>
    </row>
    <row r="14" spans="1:13" x14ac:dyDescent="0.3">
      <c r="A14" s="20" t="s">
        <v>13</v>
      </c>
      <c r="B14" s="22" t="s">
        <v>20</v>
      </c>
      <c r="C14" s="12" t="s">
        <v>15</v>
      </c>
      <c r="D14" s="23">
        <v>2670</v>
      </c>
      <c r="E14" s="23">
        <v>3140</v>
      </c>
      <c r="F14" s="23">
        <v>2900</v>
      </c>
      <c r="G14" s="19">
        <f t="shared" si="0"/>
        <v>2903.33</v>
      </c>
      <c r="H14" s="25"/>
    </row>
    <row r="15" spans="1:13" x14ac:dyDescent="0.3">
      <c r="A15" s="20" t="s">
        <v>10</v>
      </c>
      <c r="B15" s="22" t="s">
        <v>21</v>
      </c>
      <c r="C15" s="12" t="s">
        <v>15</v>
      </c>
      <c r="D15" s="23">
        <v>2410</v>
      </c>
      <c r="E15" s="23">
        <v>2020</v>
      </c>
      <c r="F15" s="23">
        <v>2250</v>
      </c>
      <c r="G15" s="19">
        <f t="shared" si="0"/>
        <v>2226.67</v>
      </c>
      <c r="H15" s="25"/>
    </row>
    <row r="16" spans="1:13" x14ac:dyDescent="0.3">
      <c r="A16" s="20" t="s">
        <v>23</v>
      </c>
      <c r="B16" s="22" t="s">
        <v>22</v>
      </c>
      <c r="C16" s="12" t="s">
        <v>15</v>
      </c>
      <c r="D16" s="23">
        <v>2410</v>
      </c>
      <c r="E16" s="23">
        <v>2020</v>
      </c>
      <c r="F16" s="23">
        <v>2250</v>
      </c>
      <c r="G16" s="19">
        <f t="shared" si="0"/>
        <v>2226.67</v>
      </c>
      <c r="H16" s="25"/>
    </row>
    <row r="17" spans="1:8" x14ac:dyDescent="0.3">
      <c r="A17" s="35" t="s">
        <v>16</v>
      </c>
      <c r="B17" s="35"/>
      <c r="C17" s="35"/>
      <c r="D17" s="14">
        <f>SUM(D12:D16)</f>
        <v>13140</v>
      </c>
      <c r="E17" s="14">
        <f>SUM(E12:E16)</f>
        <v>13180</v>
      </c>
      <c r="F17" s="14">
        <f>SUM(F12:F16)</f>
        <v>15300</v>
      </c>
      <c r="G17" s="24">
        <f>SUM(G12:G16)</f>
        <v>13873.34</v>
      </c>
      <c r="H17" s="13"/>
    </row>
    <row r="18" spans="1:8" x14ac:dyDescent="0.3">
      <c r="A18" s="38" t="s">
        <v>14</v>
      </c>
      <c r="B18" s="39"/>
      <c r="C18" s="40"/>
      <c r="D18" s="21">
        <f>D17/1.2</f>
        <v>10950</v>
      </c>
      <c r="E18" s="21">
        <f>E17/1.2</f>
        <v>10983.33</v>
      </c>
      <c r="F18" s="21">
        <f>F17/1.2</f>
        <v>12750</v>
      </c>
      <c r="G18" s="19">
        <f>G17/1.2</f>
        <v>11561.12</v>
      </c>
      <c r="H18" s="13"/>
    </row>
    <row r="19" spans="1:8" ht="17.25" customHeight="1" x14ac:dyDescent="0.3">
      <c r="A19" s="37"/>
      <c r="B19" s="37"/>
      <c r="C19" s="37"/>
      <c r="D19" s="4"/>
      <c r="E19" s="4"/>
      <c r="F19" s="4"/>
      <c r="G19" s="6"/>
    </row>
    <row r="20" spans="1:8" ht="46.8" customHeight="1" x14ac:dyDescent="0.3">
      <c r="A20" s="36" t="s">
        <v>25</v>
      </c>
      <c r="B20" s="36"/>
      <c r="C20" s="36"/>
      <c r="D20" s="36"/>
      <c r="E20" s="36"/>
      <c r="F20" s="36"/>
      <c r="G20" s="36"/>
    </row>
    <row r="21" spans="1:8" x14ac:dyDescent="0.3">
      <c r="A21" s="15"/>
      <c r="B21" s="16"/>
      <c r="C21" s="16"/>
      <c r="D21" s="16"/>
      <c r="E21" s="16"/>
      <c r="F21" s="16"/>
      <c r="G21" s="17"/>
    </row>
  </sheetData>
  <mergeCells count="13">
    <mergeCell ref="A17:C17"/>
    <mergeCell ref="A20:G20"/>
    <mergeCell ref="A19:C19"/>
    <mergeCell ref="A18:C18"/>
    <mergeCell ref="A3:G4"/>
    <mergeCell ref="A8:G8"/>
    <mergeCell ref="A9:A10"/>
    <mergeCell ref="B9:B10"/>
    <mergeCell ref="C9:C10"/>
    <mergeCell ref="G9:G10"/>
    <mergeCell ref="A5:G5"/>
    <mergeCell ref="A7:G7"/>
    <mergeCell ref="A6:G6"/>
  </mergeCells>
  <phoneticPr fontId="3" type="noConversion"/>
  <pageMargins left="0.25" right="0.25" top="0.75" bottom="0.75" header="0.3" footer="0.3"/>
  <pageSetup paperSize="9" scale="60" orientation="landscape" r:id="rId1"/>
  <ignoredErrors>
    <ignoredError sqref="D17:F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НМЦД</vt:lpstr>
      <vt:lpstr>НМЦД!Область_печати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USER11</dc:creator>
  <cp:lastModifiedBy>Филимонихина Анна Владимировна</cp:lastModifiedBy>
  <cp:lastPrinted>2025-11-05T14:19:31Z</cp:lastPrinted>
  <dcterms:created xsi:type="dcterms:W3CDTF">2021-08-23T08:58:50Z</dcterms:created>
  <dcterms:modified xsi:type="dcterms:W3CDTF">2026-05-27T11:12:19Z</dcterms:modified>
</cp:coreProperties>
</file>