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01-cl-fs\Profiles\TyurchevSP\Desktop\Мониторинг\2027\"/>
    </mc:Choice>
  </mc:AlternateContent>
  <bookViews>
    <workbookView xWindow="0" yWindow="795" windowWidth="28800" windowHeight="14355"/>
  </bookViews>
  <sheets>
    <sheet name="Структура НМЦ и форма КП" sheetId="1" r:id="rId1"/>
  </sheets>
  <externalReferences>
    <externalReference r:id="rId2"/>
  </externalReferences>
  <definedNames>
    <definedName name="_xlnm._FilterDatabase" localSheetId="0" hidden="1">'Структура НМЦ и форма КП'!$A$8:$F$44</definedName>
    <definedName name="СпособЗакупки">[1]ПП925!$B$7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1" l="1"/>
  <c r="N43" i="1" s="1"/>
  <c r="M42" i="1"/>
  <c r="E42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9" i="1"/>
  <c r="F27" i="1" l="1"/>
  <c r="F38" i="1"/>
  <c r="F41" i="1" l="1"/>
  <c r="F11" i="1"/>
  <c r="F37" i="1"/>
  <c r="F36" i="1" l="1"/>
  <c r="F35" i="1"/>
  <c r="F40" i="1"/>
  <c r="F34" i="1"/>
  <c r="F33" i="1"/>
  <c r="F39" i="1" l="1"/>
  <c r="F10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9" i="1"/>
  <c r="F42" i="1" l="1"/>
  <c r="E3" i="1" s="1"/>
  <c r="N44" i="1" l="1"/>
  <c r="F43" i="1" l="1"/>
  <c r="F44" i="1" s="1"/>
</calcChain>
</file>

<file path=xl/sharedStrings.xml><?xml version="1.0" encoding="utf-8"?>
<sst xmlns="http://schemas.openxmlformats.org/spreadsheetml/2006/main" count="162" uniqueCount="61">
  <si>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</si>
  <si>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</si>
  <si>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руб. (без учета НДС)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</si>
  <si>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</si>
  <si>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</si>
  <si>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</si>
  <si>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</si>
  <si>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</si>
  <si>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</si>
  <si>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</si>
  <si>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t xml:space="preserve">Структура НМЦ 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</si>
  <si>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</si>
  <si>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</si>
  <si>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</si>
  <si>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(подпись, М.П.)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(фамилия, имя, отчество подписавшего, должность)</t>
    </r>
  </si>
  <si>
    <t>Приложение к Документации о закупке – Структура НМЦ (в т.ч. форма Коммерческого предложения)</t>
  </si>
  <si>
    <t>Наименование и ИНН Участника: _________________________________</t>
  </si>
  <si>
    <t>КОММЕРЧЕСКОЕ ПРЕДЛОЖЕНИЕ</t>
  </si>
  <si>
    <t xml:space="preserve">Форма Коммерческого предложения Участника </t>
  </si>
  <si>
    <t>шт</t>
  </si>
  <si>
    <t>рул</t>
  </si>
  <si>
    <r>
      <t>Начальная (максимальная) цена Договора / цена лота:</t>
    </r>
    <r>
      <rPr>
        <sz val="10"/>
        <color rgb="FF002060"/>
        <rFont val="Calibri"/>
        <family val="2"/>
        <charset val="204"/>
        <scheme val="minor"/>
      </rPr>
      <t xml:space="preserve"> </t>
    </r>
  </si>
  <si>
    <t xml:space="preserve"> шт</t>
  </si>
  <si>
    <t>упак</t>
  </si>
  <si>
    <t>Крем-мыло жидкое Жемчужина, Fruit bubbles  или эквивалент</t>
  </si>
  <si>
    <t>Средство для мытья пола Mr.White, Мистер Пропер или эквивалент</t>
  </si>
  <si>
    <r>
      <t>Салфетки Хозяйка Туймады,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000000"/>
        <rFont val="Times New Roman"/>
        <family val="1"/>
        <charset val="204"/>
      </rPr>
      <t>Diamond Clean или эквивалент</t>
    </r>
  </si>
  <si>
    <t>Бумага туалетная (Набережные челны) или эквивалент</t>
  </si>
  <si>
    <t>Универсальное чистящее средство Прогресс, Доместос или эквивалент</t>
  </si>
  <si>
    <t>Чистящее средство Сif  или эквивалент</t>
  </si>
  <si>
    <t>Освежитель воздуха LIS Морской прибой или эквивалент</t>
  </si>
  <si>
    <t>Сода кальцинированная (Похтан)</t>
  </si>
  <si>
    <t>Универсальное чистящее средство Пемоксоль, Сарма или эквивалент</t>
  </si>
  <si>
    <t>Порошок стиральный Пемос или эквивалент</t>
  </si>
  <si>
    <t>Полотенца бумажные PLUSHE Light 2 сл или эквивалент</t>
  </si>
  <si>
    <t>Туалетная бумага Zewa Плюс Яблоко или эквивалент</t>
  </si>
  <si>
    <t>Швабра</t>
  </si>
  <si>
    <t>Часы настенные</t>
  </si>
  <si>
    <t>Сетевой фильтр SVEN SF-05E или эквивалент</t>
  </si>
  <si>
    <t>Вешалка-плечики</t>
  </si>
  <si>
    <t>Батарейка мизинчиковая ААА</t>
  </si>
  <si>
    <t>Батарейка пальчиковая АА</t>
  </si>
  <si>
    <t xml:space="preserve">Губка для мытья посуды </t>
  </si>
  <si>
    <t>Клейкая лента Skotch прозрачный 48мм х 66мм 40 мкм</t>
  </si>
  <si>
    <t>Мешки для мусора ПЭ</t>
  </si>
  <si>
    <t>Мешок ПП</t>
  </si>
  <si>
    <t>Салфетки влажные антибактериальные Salfeti 120шт</t>
  </si>
  <si>
    <t>кор</t>
  </si>
  <si>
    <t>Средство для мытья стекол Хелп или эквивалент1 л</t>
  </si>
  <si>
    <t>Тряпка для пола микрофибра 500х700мм</t>
  </si>
  <si>
    <t>Горшок для цветов 5,4 л</t>
  </si>
  <si>
    <t>Горшок для цветов 1,5 л</t>
  </si>
  <si>
    <t>Ведро (пластмасс) 5л</t>
  </si>
  <si>
    <t>Ведро (пластмасс) 10 л.</t>
  </si>
  <si>
    <t>Инвентарь для уборки  Ленивка(савок + веник)</t>
  </si>
  <si>
    <t>Одноразовая посуда (стакан) 100 шт</t>
  </si>
  <si>
    <t>Перчатки ПВХ</t>
  </si>
  <si>
    <t>Рамки для фото А-4</t>
  </si>
  <si>
    <t>* Необходимо поставить применяемую ставку НДС 22%-5%-Без НДС</t>
  </si>
  <si>
    <t>*</t>
  </si>
  <si>
    <t>Приложение 1 к запросу предложений НМЦ
от « 17 » июня  2026 г. № 10/6617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</si>
</sst>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i/>
      <sz val="10"/>
      <color theme="0" tint="-0.499984740745262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8"/>
      <color rgb="FF00206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4" fontId="6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3" fillId="0" borderId="14" xfId="0" applyFont="1" applyFill="1" applyBorder="1"/>
    <xf numFmtId="0" fontId="13" fillId="0" borderId="14" xfId="0" applyFont="1" applyFill="1" applyBorder="1" applyAlignment="1">
      <alignment horizontal="center" vertical="center" wrapText="1"/>
    </xf>
    <xf numFmtId="4" fontId="13" fillId="0" borderId="14" xfId="0" applyNumberFormat="1" applyFont="1" applyFill="1" applyBorder="1" applyAlignment="1">
      <alignment horizontal="center" wrapText="1"/>
    </xf>
    <xf numFmtId="0" fontId="13" fillId="0" borderId="14" xfId="0" applyFont="1" applyFill="1" applyBorder="1" applyAlignment="1">
      <alignment wrapText="1"/>
    </xf>
    <xf numFmtId="0" fontId="13" fillId="0" borderId="14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justify" vertical="center"/>
    </xf>
    <xf numFmtId="0" fontId="11" fillId="2" borderId="14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5" fillId="5" borderId="14" xfId="1" applyNumberFormat="1" applyFont="1" applyFill="1" applyBorder="1" applyAlignment="1">
      <alignment wrapText="1"/>
    </xf>
    <xf numFmtId="0" fontId="13" fillId="0" borderId="14" xfId="0" applyFont="1" applyBorder="1"/>
    <xf numFmtId="0" fontId="13" fillId="0" borderId="14" xfId="0" applyFont="1" applyBorder="1" applyAlignment="1">
      <alignment horizontal="justify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wrapText="1"/>
    </xf>
    <xf numFmtId="0" fontId="13" fillId="0" borderId="22" xfId="0" applyFont="1" applyFill="1" applyBorder="1" applyAlignment="1">
      <alignment horizontal="center" vertical="center" wrapText="1"/>
    </xf>
    <xf numFmtId="4" fontId="13" fillId="0" borderId="22" xfId="0" applyNumberFormat="1" applyFont="1" applyFill="1" applyBorder="1" applyAlignment="1">
      <alignment horizontal="center" wrapText="1"/>
    </xf>
    <xf numFmtId="0" fontId="11" fillId="2" borderId="22" xfId="0" applyFont="1" applyFill="1" applyBorder="1" applyAlignment="1">
      <alignment horizontal="center" vertical="center" wrapText="1"/>
    </xf>
    <xf numFmtId="4" fontId="11" fillId="0" borderId="22" xfId="0" applyNumberFormat="1" applyFont="1" applyFill="1" applyBorder="1" applyAlignment="1">
      <alignment horizontal="center" vertical="center" wrapText="1"/>
    </xf>
    <xf numFmtId="4" fontId="1" fillId="4" borderId="20" xfId="0" applyNumberFormat="1" applyFont="1" applyFill="1" applyBorder="1" applyAlignment="1">
      <alignment horizontal="center" vertical="center" wrapText="1"/>
    </xf>
    <xf numFmtId="9" fontId="6" fillId="2" borderId="20" xfId="0" applyNumberFormat="1" applyFont="1" applyFill="1" applyBorder="1" applyAlignment="1" applyProtection="1">
      <alignment horizontal="center" vertical="top" wrapText="1"/>
    </xf>
    <xf numFmtId="4" fontId="2" fillId="4" borderId="20" xfId="0" applyNumberFormat="1" applyFont="1" applyFill="1" applyBorder="1" applyAlignment="1">
      <alignment horizontal="center" vertical="top" wrapText="1"/>
    </xf>
    <xf numFmtId="9" fontId="16" fillId="2" borderId="20" xfId="0" applyNumberFormat="1" applyFont="1" applyFill="1" applyBorder="1" applyAlignment="1" applyProtection="1">
      <alignment horizontal="center" vertical="top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wrapText="1"/>
    </xf>
    <xf numFmtId="0" fontId="13" fillId="0" borderId="23" xfId="0" applyFont="1" applyFill="1" applyBorder="1" applyAlignment="1">
      <alignment horizontal="center" vertical="center" wrapText="1"/>
    </xf>
    <xf numFmtId="4" fontId="13" fillId="0" borderId="23" xfId="0" applyNumberFormat="1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" fontId="6" fillId="4" borderId="20" xfId="0" applyNumberFormat="1" applyFont="1" applyFill="1" applyBorder="1" applyAlignment="1" applyProtection="1">
      <alignment horizontal="right" vertical="top" wrapText="1"/>
    </xf>
    <xf numFmtId="0" fontId="5" fillId="0" borderId="1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4" fontId="7" fillId="4" borderId="20" xfId="0" applyNumberFormat="1" applyFont="1" applyFill="1" applyBorder="1" applyAlignment="1" applyProtection="1">
      <alignment horizontal="center" vertical="center" wrapText="1"/>
    </xf>
    <xf numFmtId="4" fontId="7" fillId="4" borderId="6" xfId="0" applyNumberFormat="1" applyFont="1" applyFill="1" applyBorder="1" applyAlignment="1" applyProtection="1">
      <alignment horizontal="center" vertical="center" wrapText="1"/>
    </xf>
    <xf numFmtId="4" fontId="7" fillId="4" borderId="7" xfId="0" applyNumberFormat="1" applyFont="1" applyFill="1" applyBorder="1" applyAlignment="1" applyProtection="1">
      <alignment horizontal="center" vertical="center" wrapText="1"/>
    </xf>
    <xf numFmtId="4" fontId="7" fillId="4" borderId="9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Структура НМЦ и форма КП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abSelected="1" topLeftCell="F1" zoomScaleNormal="100" workbookViewId="0">
      <selection activeCell="I11" sqref="I11"/>
    </sheetView>
  </sheetViews>
  <sheetFormatPr defaultRowHeight="15" x14ac:dyDescent="0.25"/>
  <cols>
    <col min="1" max="1" width="6.140625" customWidth="1"/>
    <col min="2" max="2" width="66.140625" customWidth="1"/>
    <col min="3" max="3" width="6.7109375" customWidth="1"/>
    <col min="4" max="4" width="8" customWidth="1"/>
    <col min="5" max="5" width="12.7109375" customWidth="1"/>
    <col min="6" max="6" width="11.7109375" customWidth="1"/>
    <col min="7" max="7" width="3.28515625" customWidth="1"/>
    <col min="9" max="9" width="64.85546875" customWidth="1"/>
    <col min="10" max="10" width="7.28515625" customWidth="1"/>
    <col min="11" max="11" width="12" customWidth="1"/>
    <col min="12" max="12" width="12.28515625" customWidth="1"/>
    <col min="13" max="13" width="11" customWidth="1"/>
    <col min="14" max="14" width="14.5703125" customWidth="1"/>
  </cols>
  <sheetData>
    <row r="1" spans="1:24" ht="34.5" customHeight="1" x14ac:dyDescent="0.25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4.5" customHeight="1" thickBot="1" x14ac:dyDescent="0.3">
      <c r="A3" s="58" t="s">
        <v>21</v>
      </c>
      <c r="B3" s="59"/>
      <c r="C3" s="59"/>
      <c r="D3" s="60"/>
      <c r="E3" s="11">
        <f>F42</f>
        <v>1247752</v>
      </c>
      <c r="F3" s="12" t="s">
        <v>2</v>
      </c>
      <c r="G3" s="1"/>
      <c r="H3" s="53" t="s">
        <v>18</v>
      </c>
      <c r="I3" s="54"/>
      <c r="J3" s="54"/>
      <c r="K3" s="54"/>
      <c r="L3" s="54"/>
      <c r="M3" s="54"/>
      <c r="N3" s="55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3.75" customHeight="1" x14ac:dyDescent="0.25">
      <c r="A4" s="62"/>
      <c r="B4" s="62"/>
      <c r="C4" s="62"/>
      <c r="D4" s="62"/>
      <c r="E4" s="62"/>
      <c r="F4" s="62"/>
      <c r="G4" s="1"/>
      <c r="H4" s="68" t="s">
        <v>60</v>
      </c>
      <c r="I4" s="68"/>
      <c r="J4" s="68"/>
      <c r="K4" s="6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1.75" customHeight="1" x14ac:dyDescent="0.25">
      <c r="A5" s="1"/>
      <c r="B5" s="1"/>
      <c r="C5" s="1"/>
      <c r="D5" s="1"/>
      <c r="E5" s="1"/>
      <c r="F5" s="1"/>
      <c r="G5" s="1"/>
      <c r="H5" s="6" t="s">
        <v>16</v>
      </c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2.25" customHeight="1" thickBot="1" x14ac:dyDescent="0.3">
      <c r="A7" s="63" t="s">
        <v>10</v>
      </c>
      <c r="B7" s="64"/>
      <c r="C7" s="65"/>
      <c r="D7" s="65"/>
      <c r="E7" s="66"/>
      <c r="F7" s="67"/>
      <c r="G7" s="5"/>
      <c r="H7" s="53" t="s">
        <v>17</v>
      </c>
      <c r="I7" s="54"/>
      <c r="J7" s="54"/>
      <c r="K7" s="54"/>
      <c r="L7" s="54"/>
      <c r="M7" s="54"/>
      <c r="N7" s="55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07.25" customHeight="1" x14ac:dyDescent="0.25">
      <c r="A8" s="47" t="s">
        <v>3</v>
      </c>
      <c r="B8" s="48" t="s">
        <v>0</v>
      </c>
      <c r="C8" s="48" t="s">
        <v>7</v>
      </c>
      <c r="D8" s="48" t="s">
        <v>8</v>
      </c>
      <c r="E8" s="48" t="s">
        <v>4</v>
      </c>
      <c r="F8" s="48" t="s">
        <v>9</v>
      </c>
      <c r="G8" s="1"/>
      <c r="H8" s="49" t="s">
        <v>3</v>
      </c>
      <c r="I8" s="48" t="s">
        <v>1</v>
      </c>
      <c r="J8" s="48" t="s">
        <v>7</v>
      </c>
      <c r="K8" s="48" t="s">
        <v>8</v>
      </c>
      <c r="L8" s="48" t="s">
        <v>11</v>
      </c>
      <c r="M8" s="48" t="s">
        <v>4</v>
      </c>
      <c r="N8" s="50" t="s">
        <v>12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3.25" customHeight="1" x14ac:dyDescent="0.25">
      <c r="A9" s="13">
        <v>1</v>
      </c>
      <c r="B9" s="14" t="s">
        <v>44</v>
      </c>
      <c r="C9" s="15" t="s">
        <v>19</v>
      </c>
      <c r="D9" s="16">
        <v>5.5</v>
      </c>
      <c r="E9" s="23">
        <v>48000</v>
      </c>
      <c r="F9" s="22">
        <f>D9*E9</f>
        <v>264000</v>
      </c>
      <c r="G9" s="1"/>
      <c r="H9" s="38"/>
      <c r="I9" s="14" t="s">
        <v>44</v>
      </c>
      <c r="J9" s="15" t="s">
        <v>19</v>
      </c>
      <c r="K9" s="16">
        <v>5.5</v>
      </c>
      <c r="L9" s="39"/>
      <c r="M9" s="23">
        <v>48000</v>
      </c>
      <c r="N9" s="40">
        <f>L9*M9</f>
        <v>0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3.25" customHeight="1" x14ac:dyDescent="0.25">
      <c r="A10" s="13">
        <v>2</v>
      </c>
      <c r="B10" s="14" t="s">
        <v>40</v>
      </c>
      <c r="C10" s="15" t="s">
        <v>19</v>
      </c>
      <c r="D10" s="16">
        <v>120</v>
      </c>
      <c r="E10" s="20">
        <v>100</v>
      </c>
      <c r="F10" s="22">
        <f t="shared" ref="F10:F41" si="0">D10*E10</f>
        <v>12000</v>
      </c>
      <c r="G10" s="1"/>
      <c r="H10" s="38"/>
      <c r="I10" s="14" t="s">
        <v>40</v>
      </c>
      <c r="J10" s="15" t="s">
        <v>19</v>
      </c>
      <c r="K10" s="16">
        <v>120</v>
      </c>
      <c r="L10" s="39"/>
      <c r="M10" s="20">
        <v>100</v>
      </c>
      <c r="N10" s="40">
        <f t="shared" ref="N10:N41" si="1">L10*M10</f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3.25" customHeight="1" x14ac:dyDescent="0.25">
      <c r="A11" s="13">
        <v>3</v>
      </c>
      <c r="B11" s="14" t="s">
        <v>41</v>
      </c>
      <c r="C11" s="15" t="s">
        <v>19</v>
      </c>
      <c r="D11" s="16">
        <v>143</v>
      </c>
      <c r="E11" s="20">
        <v>100</v>
      </c>
      <c r="F11" s="22">
        <f t="shared" si="0"/>
        <v>14300</v>
      </c>
      <c r="G11" s="1"/>
      <c r="H11" s="38"/>
      <c r="I11" s="14" t="s">
        <v>41</v>
      </c>
      <c r="J11" s="15" t="s">
        <v>19</v>
      </c>
      <c r="K11" s="16">
        <v>143</v>
      </c>
      <c r="L11" s="39"/>
      <c r="M11" s="20">
        <v>100</v>
      </c>
      <c r="N11" s="40">
        <f t="shared" si="1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3.25" customHeight="1" x14ac:dyDescent="0.25">
      <c r="A12" s="13">
        <v>4</v>
      </c>
      <c r="B12" s="14" t="s">
        <v>24</v>
      </c>
      <c r="C12" s="15" t="s">
        <v>19</v>
      </c>
      <c r="D12" s="16">
        <v>560</v>
      </c>
      <c r="E12" s="20">
        <v>120</v>
      </c>
      <c r="F12" s="22">
        <f t="shared" si="0"/>
        <v>67200</v>
      </c>
      <c r="G12" s="1"/>
      <c r="H12" s="38"/>
      <c r="I12" s="14" t="s">
        <v>24</v>
      </c>
      <c r="J12" s="15" t="s">
        <v>19</v>
      </c>
      <c r="K12" s="16">
        <v>560</v>
      </c>
      <c r="L12" s="39"/>
      <c r="M12" s="20">
        <v>120</v>
      </c>
      <c r="N12" s="40">
        <f t="shared" si="1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3.25" customHeight="1" x14ac:dyDescent="0.25">
      <c r="A13" s="13">
        <v>5</v>
      </c>
      <c r="B13" s="17" t="s">
        <v>45</v>
      </c>
      <c r="C13" s="15" t="s">
        <v>19</v>
      </c>
      <c r="D13" s="16">
        <v>50</v>
      </c>
      <c r="E13" s="20">
        <v>480</v>
      </c>
      <c r="F13" s="22">
        <f t="shared" si="0"/>
        <v>24000</v>
      </c>
      <c r="G13" s="1"/>
      <c r="H13" s="38"/>
      <c r="I13" s="17" t="s">
        <v>45</v>
      </c>
      <c r="J13" s="15" t="s">
        <v>19</v>
      </c>
      <c r="K13" s="16">
        <v>50</v>
      </c>
      <c r="L13" s="39"/>
      <c r="M13" s="20">
        <v>480</v>
      </c>
      <c r="N13" s="40">
        <f t="shared" si="1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3.25" customHeight="1" x14ac:dyDescent="0.25">
      <c r="A14" s="13">
        <v>6</v>
      </c>
      <c r="B14" s="14" t="s">
        <v>48</v>
      </c>
      <c r="C14" s="15" t="s">
        <v>19</v>
      </c>
      <c r="D14" s="16">
        <v>110</v>
      </c>
      <c r="E14" s="20">
        <v>216</v>
      </c>
      <c r="F14" s="22">
        <f t="shared" si="0"/>
        <v>23760</v>
      </c>
      <c r="G14" s="1"/>
      <c r="H14" s="38"/>
      <c r="I14" s="14" t="s">
        <v>48</v>
      </c>
      <c r="J14" s="15" t="s">
        <v>19</v>
      </c>
      <c r="K14" s="16">
        <v>110</v>
      </c>
      <c r="L14" s="39"/>
      <c r="M14" s="20">
        <v>216</v>
      </c>
      <c r="N14" s="40">
        <f t="shared" si="1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0" customHeight="1" x14ac:dyDescent="0.25">
      <c r="A15" s="13">
        <v>7</v>
      </c>
      <c r="B15" s="14" t="s">
        <v>25</v>
      </c>
      <c r="C15" s="15" t="s">
        <v>19</v>
      </c>
      <c r="D15" s="16">
        <v>170</v>
      </c>
      <c r="E15" s="20">
        <v>216</v>
      </c>
      <c r="F15" s="22">
        <f t="shared" si="0"/>
        <v>36720</v>
      </c>
      <c r="G15" s="1"/>
      <c r="H15" s="38"/>
      <c r="I15" s="14" t="s">
        <v>25</v>
      </c>
      <c r="J15" s="15" t="s">
        <v>19</v>
      </c>
      <c r="K15" s="16">
        <v>170</v>
      </c>
      <c r="L15" s="39"/>
      <c r="M15" s="20">
        <v>216</v>
      </c>
      <c r="N15" s="40">
        <f t="shared" si="1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3.25" customHeight="1" x14ac:dyDescent="0.25">
      <c r="A16" s="13">
        <v>8</v>
      </c>
      <c r="B16" s="17" t="s">
        <v>49</v>
      </c>
      <c r="C16" s="15" t="s">
        <v>19</v>
      </c>
      <c r="D16" s="16">
        <v>320</v>
      </c>
      <c r="E16" s="20">
        <v>216</v>
      </c>
      <c r="F16" s="22">
        <f t="shared" si="0"/>
        <v>69120</v>
      </c>
      <c r="G16" s="1"/>
      <c r="H16" s="38"/>
      <c r="I16" s="17" t="s">
        <v>49</v>
      </c>
      <c r="J16" s="15" t="s">
        <v>19</v>
      </c>
      <c r="K16" s="16">
        <v>320</v>
      </c>
      <c r="L16" s="39"/>
      <c r="M16" s="20">
        <v>216</v>
      </c>
      <c r="N16" s="40">
        <f t="shared" si="1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2.5" customHeight="1" x14ac:dyDescent="0.25">
      <c r="A17" s="13">
        <v>9</v>
      </c>
      <c r="B17" s="14" t="s">
        <v>26</v>
      </c>
      <c r="C17" s="15" t="s">
        <v>23</v>
      </c>
      <c r="D17" s="16">
        <v>300</v>
      </c>
      <c r="E17" s="20">
        <v>72</v>
      </c>
      <c r="F17" s="22">
        <f t="shared" si="0"/>
        <v>21600</v>
      </c>
      <c r="G17" s="1"/>
      <c r="H17" s="38"/>
      <c r="I17" s="14" t="s">
        <v>26</v>
      </c>
      <c r="J17" s="15" t="s">
        <v>23</v>
      </c>
      <c r="K17" s="16">
        <v>300</v>
      </c>
      <c r="L17" s="39"/>
      <c r="M17" s="20">
        <v>72</v>
      </c>
      <c r="N17" s="40">
        <f t="shared" si="1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3.25" customHeight="1" x14ac:dyDescent="0.25">
      <c r="A18" s="13">
        <v>10</v>
      </c>
      <c r="B18" s="14" t="s">
        <v>27</v>
      </c>
      <c r="C18" s="18" t="s">
        <v>22</v>
      </c>
      <c r="D18" s="16">
        <v>31</v>
      </c>
      <c r="E18" s="23">
        <v>8880</v>
      </c>
      <c r="F18" s="22">
        <f t="shared" si="0"/>
        <v>275280</v>
      </c>
      <c r="G18" s="1"/>
      <c r="H18" s="38"/>
      <c r="I18" s="14" t="s">
        <v>27</v>
      </c>
      <c r="J18" s="15" t="s">
        <v>22</v>
      </c>
      <c r="K18" s="16">
        <v>31</v>
      </c>
      <c r="L18" s="39"/>
      <c r="M18" s="23">
        <v>8880</v>
      </c>
      <c r="N18" s="40">
        <f t="shared" si="1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3.25" customHeight="1" x14ac:dyDescent="0.25">
      <c r="A19" s="13">
        <v>11</v>
      </c>
      <c r="B19" s="14" t="s">
        <v>28</v>
      </c>
      <c r="C19" s="15" t="s">
        <v>19</v>
      </c>
      <c r="D19" s="16">
        <v>250</v>
      </c>
      <c r="E19" s="20">
        <v>216</v>
      </c>
      <c r="F19" s="22">
        <f t="shared" si="0"/>
        <v>54000</v>
      </c>
      <c r="G19" s="1"/>
      <c r="H19" s="38"/>
      <c r="I19" s="14" t="s">
        <v>28</v>
      </c>
      <c r="J19" s="15" t="s">
        <v>19</v>
      </c>
      <c r="K19" s="16">
        <v>250</v>
      </c>
      <c r="L19" s="39"/>
      <c r="M19" s="20">
        <v>216</v>
      </c>
      <c r="N19" s="40">
        <f t="shared" si="1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3.25" customHeight="1" x14ac:dyDescent="0.25">
      <c r="A20" s="13">
        <v>12</v>
      </c>
      <c r="B20" s="14" t="s">
        <v>29</v>
      </c>
      <c r="C20" s="15" t="s">
        <v>19</v>
      </c>
      <c r="D20" s="16">
        <v>264</v>
      </c>
      <c r="E20" s="20">
        <v>216</v>
      </c>
      <c r="F20" s="22">
        <f t="shared" si="0"/>
        <v>57024</v>
      </c>
      <c r="G20" s="1"/>
      <c r="H20" s="38"/>
      <c r="I20" s="14" t="s">
        <v>29</v>
      </c>
      <c r="J20" s="15" t="s">
        <v>19</v>
      </c>
      <c r="K20" s="16">
        <v>264</v>
      </c>
      <c r="L20" s="39"/>
      <c r="M20" s="20">
        <v>216</v>
      </c>
      <c r="N20" s="40">
        <f t="shared" si="1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3.25" customHeight="1" x14ac:dyDescent="0.25">
      <c r="A21" s="13">
        <v>13</v>
      </c>
      <c r="B21" s="14" t="s">
        <v>30</v>
      </c>
      <c r="C21" s="15" t="s">
        <v>19</v>
      </c>
      <c r="D21" s="16">
        <v>200</v>
      </c>
      <c r="E21" s="20">
        <v>240</v>
      </c>
      <c r="F21" s="22">
        <f t="shared" si="0"/>
        <v>48000</v>
      </c>
      <c r="G21" s="1"/>
      <c r="H21" s="38"/>
      <c r="I21" s="14" t="s">
        <v>30</v>
      </c>
      <c r="J21" s="15" t="s">
        <v>19</v>
      </c>
      <c r="K21" s="16">
        <v>200</v>
      </c>
      <c r="L21" s="39"/>
      <c r="M21" s="20">
        <v>240</v>
      </c>
      <c r="N21" s="40">
        <f t="shared" si="1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3.25" customHeight="1" x14ac:dyDescent="0.25">
      <c r="A22" s="13">
        <v>14</v>
      </c>
      <c r="B22" s="14" t="s">
        <v>31</v>
      </c>
      <c r="C22" s="15" t="s">
        <v>19</v>
      </c>
      <c r="D22" s="16">
        <v>190</v>
      </c>
      <c r="E22" s="20">
        <v>120</v>
      </c>
      <c r="F22" s="22">
        <f t="shared" si="0"/>
        <v>22800</v>
      </c>
      <c r="G22" s="1"/>
      <c r="H22" s="38"/>
      <c r="I22" s="14" t="s">
        <v>31</v>
      </c>
      <c r="J22" s="15" t="s">
        <v>19</v>
      </c>
      <c r="K22" s="16">
        <v>190</v>
      </c>
      <c r="L22" s="39"/>
      <c r="M22" s="20">
        <v>120</v>
      </c>
      <c r="N22" s="40">
        <f t="shared" si="1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3.25" customHeight="1" x14ac:dyDescent="0.25">
      <c r="A23" s="13">
        <v>15</v>
      </c>
      <c r="B23" s="14" t="s">
        <v>32</v>
      </c>
      <c r="C23" s="15" t="s">
        <v>19</v>
      </c>
      <c r="D23" s="16">
        <v>85</v>
      </c>
      <c r="E23" s="20">
        <v>216</v>
      </c>
      <c r="F23" s="22">
        <f t="shared" si="0"/>
        <v>18360</v>
      </c>
      <c r="G23" s="1"/>
      <c r="H23" s="38"/>
      <c r="I23" s="14" t="s">
        <v>32</v>
      </c>
      <c r="J23" s="15" t="s">
        <v>19</v>
      </c>
      <c r="K23" s="16">
        <v>85</v>
      </c>
      <c r="L23" s="39"/>
      <c r="M23" s="20">
        <v>216</v>
      </c>
      <c r="N23" s="40">
        <f t="shared" si="1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3.25" customHeight="1" x14ac:dyDescent="0.25">
      <c r="A24" s="13">
        <v>16</v>
      </c>
      <c r="B24" s="14" t="s">
        <v>33</v>
      </c>
      <c r="C24" s="15" t="s">
        <v>19</v>
      </c>
      <c r="D24" s="16">
        <v>75</v>
      </c>
      <c r="E24" s="20">
        <v>216</v>
      </c>
      <c r="F24" s="22">
        <f t="shared" si="0"/>
        <v>16200</v>
      </c>
      <c r="G24" s="1"/>
      <c r="H24" s="38"/>
      <c r="I24" s="14" t="s">
        <v>33</v>
      </c>
      <c r="J24" s="15" t="s">
        <v>19</v>
      </c>
      <c r="K24" s="16">
        <v>75</v>
      </c>
      <c r="L24" s="39"/>
      <c r="M24" s="20">
        <v>216</v>
      </c>
      <c r="N24" s="40">
        <f t="shared" si="1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6.25" customHeight="1" x14ac:dyDescent="0.25">
      <c r="A25" s="13">
        <v>17</v>
      </c>
      <c r="B25" s="19" t="s">
        <v>34</v>
      </c>
      <c r="C25" s="15" t="s">
        <v>20</v>
      </c>
      <c r="D25" s="16">
        <v>244</v>
      </c>
      <c r="E25" s="20">
        <v>12</v>
      </c>
      <c r="F25" s="22">
        <f t="shared" si="0"/>
        <v>2928</v>
      </c>
      <c r="G25" s="1"/>
      <c r="H25" s="38"/>
      <c r="I25" s="19" t="s">
        <v>34</v>
      </c>
      <c r="J25" s="15" t="s">
        <v>20</v>
      </c>
      <c r="K25" s="16">
        <v>244</v>
      </c>
      <c r="L25" s="39"/>
      <c r="M25" s="20">
        <v>12</v>
      </c>
      <c r="N25" s="40">
        <f t="shared" si="1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3.25" customHeight="1" x14ac:dyDescent="0.25">
      <c r="A26" s="13">
        <v>18</v>
      </c>
      <c r="B26" s="14" t="s">
        <v>35</v>
      </c>
      <c r="C26" s="15" t="s">
        <v>20</v>
      </c>
      <c r="D26" s="16">
        <v>200</v>
      </c>
      <c r="E26" s="20">
        <v>12</v>
      </c>
      <c r="F26" s="22">
        <f t="shared" si="0"/>
        <v>2400</v>
      </c>
      <c r="G26" s="1"/>
      <c r="H26" s="38"/>
      <c r="I26" s="14" t="s">
        <v>35</v>
      </c>
      <c r="J26" s="15" t="s">
        <v>20</v>
      </c>
      <c r="K26" s="16">
        <v>200</v>
      </c>
      <c r="L26" s="39"/>
      <c r="M26" s="20">
        <v>12</v>
      </c>
      <c r="N26" s="40">
        <f t="shared" si="1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3.25" customHeight="1" x14ac:dyDescent="0.25">
      <c r="A27" s="13">
        <v>19</v>
      </c>
      <c r="B27" s="18" t="s">
        <v>52</v>
      </c>
      <c r="C27" s="15" t="s">
        <v>19</v>
      </c>
      <c r="D27" s="16">
        <v>180</v>
      </c>
      <c r="E27" s="20">
        <v>30</v>
      </c>
      <c r="F27" s="22">
        <f t="shared" si="0"/>
        <v>5400</v>
      </c>
      <c r="G27" s="1"/>
      <c r="H27" s="38"/>
      <c r="I27" s="18" t="s">
        <v>52</v>
      </c>
      <c r="J27" s="15" t="s">
        <v>19</v>
      </c>
      <c r="K27" s="16">
        <v>180</v>
      </c>
      <c r="L27" s="39"/>
      <c r="M27" s="20">
        <v>30</v>
      </c>
      <c r="N27" s="40">
        <f t="shared" si="1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3.25" customHeight="1" x14ac:dyDescent="0.25">
      <c r="A28" s="13">
        <v>20</v>
      </c>
      <c r="B28" s="18" t="s">
        <v>53</v>
      </c>
      <c r="C28" s="15" t="s">
        <v>19</v>
      </c>
      <c r="D28" s="16">
        <v>220</v>
      </c>
      <c r="E28" s="20">
        <v>30</v>
      </c>
      <c r="F28" s="22">
        <f t="shared" si="0"/>
        <v>6600</v>
      </c>
      <c r="G28" s="1"/>
      <c r="H28" s="38"/>
      <c r="I28" s="18" t="s">
        <v>53</v>
      </c>
      <c r="J28" s="15" t="s">
        <v>19</v>
      </c>
      <c r="K28" s="16">
        <v>220</v>
      </c>
      <c r="L28" s="39"/>
      <c r="M28" s="20">
        <v>30</v>
      </c>
      <c r="N28" s="40">
        <f t="shared" si="1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3.25" customHeight="1" x14ac:dyDescent="0.25">
      <c r="A29" s="13">
        <v>21</v>
      </c>
      <c r="B29" s="25" t="s">
        <v>46</v>
      </c>
      <c r="C29" s="15" t="s">
        <v>47</v>
      </c>
      <c r="D29" s="16">
        <v>90</v>
      </c>
      <c r="E29" s="20">
        <v>64</v>
      </c>
      <c r="F29" s="22">
        <f t="shared" si="0"/>
        <v>5760</v>
      </c>
      <c r="G29" s="1"/>
      <c r="H29" s="38"/>
      <c r="I29" s="25" t="s">
        <v>46</v>
      </c>
      <c r="J29" s="15" t="s">
        <v>47</v>
      </c>
      <c r="K29" s="16">
        <v>90</v>
      </c>
      <c r="L29" s="39"/>
      <c r="M29" s="20">
        <v>64</v>
      </c>
      <c r="N29" s="40">
        <f t="shared" si="1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3.25" customHeight="1" x14ac:dyDescent="0.25">
      <c r="A30" s="13">
        <v>22</v>
      </c>
      <c r="B30" s="14" t="s">
        <v>54</v>
      </c>
      <c r="C30" s="15" t="s">
        <v>19</v>
      </c>
      <c r="D30" s="16">
        <v>620</v>
      </c>
      <c r="E30" s="20">
        <v>60</v>
      </c>
      <c r="F30" s="22">
        <f t="shared" si="0"/>
        <v>37200</v>
      </c>
      <c r="G30" s="1"/>
      <c r="H30" s="38"/>
      <c r="I30" s="14" t="s">
        <v>54</v>
      </c>
      <c r="J30" s="15" t="s">
        <v>19</v>
      </c>
      <c r="K30" s="16">
        <v>620</v>
      </c>
      <c r="L30" s="39"/>
      <c r="M30" s="20">
        <v>60</v>
      </c>
      <c r="N30" s="40">
        <f t="shared" si="1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3.25" customHeight="1" x14ac:dyDescent="0.25">
      <c r="A31" s="13">
        <v>23</v>
      </c>
      <c r="B31" s="14" t="s">
        <v>55</v>
      </c>
      <c r="C31" s="15" t="s">
        <v>23</v>
      </c>
      <c r="D31" s="16">
        <v>200</v>
      </c>
      <c r="E31" s="20">
        <v>12</v>
      </c>
      <c r="F31" s="22">
        <f t="shared" si="0"/>
        <v>2400</v>
      </c>
      <c r="G31" s="1"/>
      <c r="H31" s="38"/>
      <c r="I31" s="14" t="s">
        <v>55</v>
      </c>
      <c r="J31" s="15" t="s">
        <v>23</v>
      </c>
      <c r="K31" s="16">
        <v>200</v>
      </c>
      <c r="L31" s="39"/>
      <c r="M31" s="20">
        <v>12</v>
      </c>
      <c r="N31" s="40">
        <f t="shared" si="1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3.25" customHeight="1" x14ac:dyDescent="0.25">
      <c r="A32" s="13">
        <v>24</v>
      </c>
      <c r="B32" s="17" t="s">
        <v>36</v>
      </c>
      <c r="C32" s="15" t="s">
        <v>19</v>
      </c>
      <c r="D32" s="16">
        <v>300</v>
      </c>
      <c r="E32" s="20">
        <v>48</v>
      </c>
      <c r="F32" s="22">
        <f t="shared" si="0"/>
        <v>14400</v>
      </c>
      <c r="G32" s="1"/>
      <c r="H32" s="38"/>
      <c r="I32" s="17" t="s">
        <v>36</v>
      </c>
      <c r="J32" s="15" t="s">
        <v>19</v>
      </c>
      <c r="K32" s="16">
        <v>300</v>
      </c>
      <c r="L32" s="39"/>
      <c r="M32" s="20">
        <v>48</v>
      </c>
      <c r="N32" s="40">
        <f t="shared" si="1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3.25" customHeight="1" x14ac:dyDescent="0.25">
      <c r="A33" s="13">
        <v>25</v>
      </c>
      <c r="B33" s="17" t="s">
        <v>37</v>
      </c>
      <c r="C33" s="15" t="s">
        <v>19</v>
      </c>
      <c r="D33" s="16">
        <v>1000</v>
      </c>
      <c r="E33" s="20">
        <v>20</v>
      </c>
      <c r="F33" s="22">
        <f t="shared" ref="F33:F38" si="2">D33*E33</f>
        <v>20000</v>
      </c>
      <c r="G33" s="1"/>
      <c r="H33" s="38"/>
      <c r="I33" s="17" t="s">
        <v>37</v>
      </c>
      <c r="J33" s="15" t="s">
        <v>19</v>
      </c>
      <c r="K33" s="16">
        <v>1000</v>
      </c>
      <c r="L33" s="39"/>
      <c r="M33" s="20">
        <v>20</v>
      </c>
      <c r="N33" s="40">
        <f t="shared" si="1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3.25" customHeight="1" x14ac:dyDescent="0.25">
      <c r="A34" s="13">
        <v>26</v>
      </c>
      <c r="B34" s="26" t="s">
        <v>38</v>
      </c>
      <c r="C34" s="15" t="s">
        <v>19</v>
      </c>
      <c r="D34" s="16">
        <v>1000</v>
      </c>
      <c r="E34" s="20">
        <v>12</v>
      </c>
      <c r="F34" s="22">
        <f t="shared" si="2"/>
        <v>12000</v>
      </c>
      <c r="G34" s="1"/>
      <c r="H34" s="38"/>
      <c r="I34" s="26" t="s">
        <v>38</v>
      </c>
      <c r="J34" s="15" t="s">
        <v>19</v>
      </c>
      <c r="K34" s="16">
        <v>1000</v>
      </c>
      <c r="L34" s="39"/>
      <c r="M34" s="20">
        <v>12</v>
      </c>
      <c r="N34" s="40">
        <f t="shared" si="1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3.25" customHeight="1" x14ac:dyDescent="0.25">
      <c r="A35" s="13">
        <v>27</v>
      </c>
      <c r="B35" s="27" t="s">
        <v>39</v>
      </c>
      <c r="C35" s="15" t="s">
        <v>19</v>
      </c>
      <c r="D35" s="16">
        <v>110</v>
      </c>
      <c r="E35" s="20">
        <v>20</v>
      </c>
      <c r="F35" s="22">
        <f t="shared" si="2"/>
        <v>2200</v>
      </c>
      <c r="G35" s="1"/>
      <c r="H35" s="38"/>
      <c r="I35" s="27" t="s">
        <v>39</v>
      </c>
      <c r="J35" s="15" t="s">
        <v>19</v>
      </c>
      <c r="K35" s="16">
        <v>110</v>
      </c>
      <c r="L35" s="39"/>
      <c r="M35" s="20">
        <v>20</v>
      </c>
      <c r="N35" s="40">
        <f t="shared" si="1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3.25" customHeight="1" x14ac:dyDescent="0.25">
      <c r="A36" s="13">
        <v>28</v>
      </c>
      <c r="B36" s="26" t="s">
        <v>57</v>
      </c>
      <c r="C36" s="15" t="s">
        <v>19</v>
      </c>
      <c r="D36" s="16">
        <v>370</v>
      </c>
      <c r="E36" s="20">
        <v>100</v>
      </c>
      <c r="F36" s="22">
        <f t="shared" si="2"/>
        <v>37000</v>
      </c>
      <c r="G36" s="1"/>
      <c r="H36" s="38"/>
      <c r="I36" s="26" t="s">
        <v>57</v>
      </c>
      <c r="J36" s="15" t="s">
        <v>19</v>
      </c>
      <c r="K36" s="16">
        <v>370</v>
      </c>
      <c r="L36" s="39"/>
      <c r="M36" s="20">
        <v>100</v>
      </c>
      <c r="N36" s="40">
        <f t="shared" si="1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3.25" customHeight="1" x14ac:dyDescent="0.25">
      <c r="A37" s="13">
        <v>29</v>
      </c>
      <c r="B37" s="26" t="s">
        <v>50</v>
      </c>
      <c r="C37" s="15" t="s">
        <v>19</v>
      </c>
      <c r="D37" s="16">
        <v>550</v>
      </c>
      <c r="E37" s="20">
        <v>15</v>
      </c>
      <c r="F37" s="22">
        <f t="shared" si="2"/>
        <v>8250</v>
      </c>
      <c r="G37" s="1"/>
      <c r="H37" s="38"/>
      <c r="I37" s="26" t="s">
        <v>50</v>
      </c>
      <c r="J37" s="15" t="s">
        <v>19</v>
      </c>
      <c r="K37" s="16">
        <v>550</v>
      </c>
      <c r="L37" s="39"/>
      <c r="M37" s="20">
        <v>15</v>
      </c>
      <c r="N37" s="40">
        <f t="shared" si="1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3.25" customHeight="1" x14ac:dyDescent="0.25">
      <c r="A38" s="13">
        <v>30</v>
      </c>
      <c r="B38" s="26" t="s">
        <v>51</v>
      </c>
      <c r="C38" s="15" t="s">
        <v>19</v>
      </c>
      <c r="D38" s="16">
        <v>350</v>
      </c>
      <c r="E38" s="20">
        <v>15</v>
      </c>
      <c r="F38" s="22">
        <f t="shared" si="2"/>
        <v>5250</v>
      </c>
      <c r="G38" s="1"/>
      <c r="H38" s="38"/>
      <c r="I38" s="26" t="s">
        <v>51</v>
      </c>
      <c r="J38" s="15" t="s">
        <v>19</v>
      </c>
      <c r="K38" s="16">
        <v>350</v>
      </c>
      <c r="L38" s="39"/>
      <c r="M38" s="20">
        <v>15</v>
      </c>
      <c r="N38" s="40">
        <f t="shared" si="1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3.25" customHeight="1" x14ac:dyDescent="0.25">
      <c r="A39" s="13">
        <v>31</v>
      </c>
      <c r="B39" s="26" t="s">
        <v>56</v>
      </c>
      <c r="C39" s="15" t="s">
        <v>19</v>
      </c>
      <c r="D39" s="16">
        <v>110</v>
      </c>
      <c r="E39" s="20">
        <v>100</v>
      </c>
      <c r="F39" s="22">
        <f t="shared" si="0"/>
        <v>11000</v>
      </c>
      <c r="G39" s="1"/>
      <c r="H39" s="38"/>
      <c r="I39" s="26" t="s">
        <v>56</v>
      </c>
      <c r="J39" s="15" t="s">
        <v>19</v>
      </c>
      <c r="K39" s="16">
        <v>110</v>
      </c>
      <c r="L39" s="39"/>
      <c r="M39" s="20">
        <v>100</v>
      </c>
      <c r="N39" s="40">
        <f t="shared" si="1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3.25" customHeight="1" x14ac:dyDescent="0.25">
      <c r="A40" s="13">
        <v>32</v>
      </c>
      <c r="B40" s="17" t="s">
        <v>43</v>
      </c>
      <c r="C40" s="15" t="s">
        <v>19</v>
      </c>
      <c r="D40" s="16">
        <v>95</v>
      </c>
      <c r="E40" s="20">
        <v>480</v>
      </c>
      <c r="F40" s="22">
        <f t="shared" si="0"/>
        <v>45600</v>
      </c>
      <c r="G40" s="1"/>
      <c r="H40" s="38"/>
      <c r="I40" s="17" t="s">
        <v>43</v>
      </c>
      <c r="J40" s="15" t="s">
        <v>19</v>
      </c>
      <c r="K40" s="16">
        <v>95</v>
      </c>
      <c r="L40" s="39"/>
      <c r="M40" s="20">
        <v>480</v>
      </c>
      <c r="N40" s="40">
        <f t="shared" si="1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3.25" customHeight="1" thickBot="1" x14ac:dyDescent="0.3">
      <c r="A41" s="28">
        <v>33</v>
      </c>
      <c r="B41" s="29" t="s">
        <v>42</v>
      </c>
      <c r="C41" s="30" t="s">
        <v>19</v>
      </c>
      <c r="D41" s="31">
        <v>20</v>
      </c>
      <c r="E41" s="32">
        <v>250</v>
      </c>
      <c r="F41" s="33">
        <f t="shared" si="0"/>
        <v>5000</v>
      </c>
      <c r="G41" s="1"/>
      <c r="H41" s="21"/>
      <c r="I41" s="41" t="s">
        <v>42</v>
      </c>
      <c r="J41" s="42" t="s">
        <v>19</v>
      </c>
      <c r="K41" s="43">
        <v>20</v>
      </c>
      <c r="L41" s="44"/>
      <c r="M41" s="45">
        <v>250</v>
      </c>
      <c r="N41" s="46">
        <f t="shared" si="1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" customHeight="1" thickBot="1" x14ac:dyDescent="0.3">
      <c r="A42" s="69" t="s">
        <v>5</v>
      </c>
      <c r="B42" s="69"/>
      <c r="C42" s="69"/>
      <c r="D42" s="69"/>
      <c r="E42" s="51">
        <f>SUM(E9:E41)</f>
        <v>60904</v>
      </c>
      <c r="F42" s="34">
        <f>SUM(F9:F41)</f>
        <v>1247752</v>
      </c>
      <c r="G42" s="1"/>
      <c r="H42" s="70" t="s">
        <v>5</v>
      </c>
      <c r="I42" s="71"/>
      <c r="J42" s="71"/>
      <c r="K42" s="71"/>
      <c r="L42" s="72"/>
      <c r="M42" s="51">
        <f>SUM(M9:M41)</f>
        <v>60904</v>
      </c>
      <c r="N42" s="51">
        <f>SUM(N9:N41)</f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thickBot="1" x14ac:dyDescent="0.3">
      <c r="A43" s="61" t="s">
        <v>13</v>
      </c>
      <c r="B43" s="61"/>
      <c r="C43" s="61"/>
      <c r="D43" s="61"/>
      <c r="E43" s="35">
        <v>0.22</v>
      </c>
      <c r="F43" s="36">
        <f>F42*E43</f>
        <v>274505.44</v>
      </c>
      <c r="G43" s="1"/>
      <c r="H43" s="61" t="s">
        <v>13</v>
      </c>
      <c r="I43" s="61"/>
      <c r="J43" s="61"/>
      <c r="K43" s="61"/>
      <c r="L43" s="61"/>
      <c r="M43" s="37" t="s">
        <v>59</v>
      </c>
      <c r="N43" s="36" t="e">
        <f>N42*M43</f>
        <v>#VALUE!</v>
      </c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thickBot="1" x14ac:dyDescent="0.3">
      <c r="A44" s="61" t="s">
        <v>6</v>
      </c>
      <c r="B44" s="61"/>
      <c r="C44" s="61"/>
      <c r="D44" s="61"/>
      <c r="E44" s="61"/>
      <c r="F44" s="36">
        <f>F42+F43</f>
        <v>1522257.44</v>
      </c>
      <c r="G44" s="1"/>
      <c r="H44" s="61" t="s">
        <v>6</v>
      </c>
      <c r="I44" s="61"/>
      <c r="J44" s="61"/>
      <c r="K44" s="61"/>
      <c r="L44" s="61"/>
      <c r="M44" s="61"/>
      <c r="N44" s="36" t="e">
        <f>N42+N43</f>
        <v>#VALUE!</v>
      </c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5">
      <c r="A45" s="56"/>
      <c r="B45" s="56"/>
      <c r="C45" s="56"/>
      <c r="D45" s="56"/>
      <c r="E45" s="56"/>
      <c r="F45" s="56"/>
      <c r="G45" s="1"/>
      <c r="H45" s="1"/>
      <c r="I45" s="24" t="s">
        <v>58</v>
      </c>
      <c r="J45" s="2"/>
      <c r="K45" s="2"/>
      <c r="L45" s="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62.25" customHeight="1" x14ac:dyDescent="0.25">
      <c r="A46" s="52"/>
      <c r="B46" s="52"/>
      <c r="C46" s="52"/>
      <c r="D46" s="52"/>
      <c r="E46" s="52"/>
      <c r="F46" s="52"/>
      <c r="G46" s="3"/>
      <c r="H46" s="3"/>
      <c r="I46" s="10" t="s">
        <v>14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"/>
    </row>
    <row r="47" spans="1:24" ht="19.5" x14ac:dyDescent="0.25">
      <c r="F47" s="7"/>
      <c r="I47" s="9"/>
      <c r="X47" s="1"/>
    </row>
    <row r="48" spans="1:24" ht="16.5" x14ac:dyDescent="0.25">
      <c r="F48" s="7"/>
      <c r="I48" s="8"/>
    </row>
    <row r="49" spans="9:9" ht="19.5" x14ac:dyDescent="0.25">
      <c r="I49" s="9"/>
    </row>
  </sheetData>
  <sheetProtection formatCells="0" formatColumns="0" formatRows="0" insertRows="0" deleteRows="0"/>
  <autoFilter ref="A8:F44"/>
  <mergeCells count="15">
    <mergeCell ref="A46:F46"/>
    <mergeCell ref="H7:N7"/>
    <mergeCell ref="A45:F45"/>
    <mergeCell ref="A1:N1"/>
    <mergeCell ref="A3:D3"/>
    <mergeCell ref="A44:E44"/>
    <mergeCell ref="A4:F4"/>
    <mergeCell ref="A7:F7"/>
    <mergeCell ref="H44:M44"/>
    <mergeCell ref="A43:D43"/>
    <mergeCell ref="H43:L43"/>
    <mergeCell ref="H3:N3"/>
    <mergeCell ref="H4:K4"/>
    <mergeCell ref="A42:D42"/>
    <mergeCell ref="H42:L42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Тюрчев Сергей Петрович</cp:lastModifiedBy>
  <cp:lastPrinted>2026-06-16T03:40:01Z</cp:lastPrinted>
  <dcterms:created xsi:type="dcterms:W3CDTF">2018-05-22T01:14:50Z</dcterms:created>
  <dcterms:modified xsi:type="dcterms:W3CDTF">2026-06-17T00:26:00Z</dcterms:modified>
</cp:coreProperties>
</file>