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(Структура НМЦ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<sst xmlns="http://schemas.openxmlformats.org/spreadsheetml/2006/main" count="223" uniqueCount="65">
  <si>
    <t xml:space="preserve">Приложение 2 к Техническим требованиям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</si>
  <si>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</si>
  <si>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</si>
  <si>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</si>
  <si>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</si>
  <si>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</si>
  <si>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</si>
  <si>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</si>
  <si>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</si>
  <si>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</si>
  <si>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</si>
  <si>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</si>
  <si>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</si>
  <si>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НМЦ единицы продукции,
руб. без НДС</t>
  </si>
  <si>
    <t xml:space="preserve">Предлагаемая цена одной единицы продукции,
руб. без НДС</t>
  </si>
  <si>
    <t xml:space="preserve"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</si>
  <si>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</si>
  <si>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</si>
  <si>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</si>
  <si>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НМЦ по позиции продукции,
руб. без НДС</t>
  </si>
  <si>
    <t xml:space="preserve">ОКПД 2: 45.20.11.212 Двигатель - снять/установить</t>
  </si>
  <si>
    <t xml:space="preserve">…</t>
  </si>
  <si>
    <t xml:space="preserve">усл.ед.</t>
  </si>
  <si>
    <t xml:space="preserve">национальный режим предоставляется</t>
  </si>
  <si>
    <t xml:space="preserve">ОКПД 2: 45.20.11.212 Двигатель - разобрать/собрать</t>
  </si>
  <si>
    <t xml:space="preserve">ОКПД 2: 45.20.11.212Головка блока цилиндров в сборе - опрессовка</t>
  </si>
  <si>
    <t xml:space="preserve">ОКПД 2: 45.20.11.212 Головка блока цилиндров - шлифовка</t>
  </si>
  <si>
    <t xml:space="preserve">ОКПД 2: 45.20.11.212 Головка блока цилиндров - ремонт с заменой втулок и  клапанов</t>
  </si>
  <si>
    <t xml:space="preserve">ОКПД 2: 45.20.11.212 Вал коленчатый  - шлифовка и полировка</t>
  </si>
  <si>
    <t xml:space="preserve">ОКПД 2: 45.20.11.212 Двигатель - замена масла и масляного фильтра</t>
  </si>
  <si>
    <t xml:space="preserve">ОКПД 2: 45.20.11.212 Блок двигателя (гильзовка)</t>
  </si>
  <si>
    <t xml:space="preserve">ОКПД 2: 45.20.11.212 К-Т ПРОКЛАДОК ДВИГАТЕЛЯ 04111-31B52 Toyota</t>
  </si>
  <si>
    <t xml:space="preserve">шт.</t>
  </si>
  <si>
    <t xml:space="preserve">ОКПД 2: 45.20.11.212 КЛАПАН ВПУСКНОЙ 13711-31101 Toyota</t>
  </si>
  <si>
    <t xml:space="preserve">ОКПД 2: 45.20.11.212 Клапан выпускной 13715-31140 Toyota</t>
  </si>
  <si>
    <t xml:space="preserve">ОКПД 2: 45.20.11.212 КОЛЬЦА ПОРШНЕВЫЕ 13011-31210 Toyota(комплект)</t>
  </si>
  <si>
    <t xml:space="preserve">ОКПД 2: 45.20.11.212 Поршень двигателя 13101-31120-B0 Toyota</t>
  </si>
  <si>
    <t xml:space="preserve">ОКПД 2: 45.20.11.212 Вкладыш коренной 11071-31050-01 Toyota</t>
  </si>
  <si>
    <t xml:space="preserve">ОКПД 2: 45.20.11.212 Вкладыш шатунный 13041-31090-01 Toyota</t>
  </si>
  <si>
    <t xml:space="preserve">ОКПД 2: 45.20.11.212 Упорная шайба 1101131071 Toyota(комплект)</t>
  </si>
  <si>
    <t xml:space="preserve">ОКПД 2: 45.20.11.212 Цепь ГРМ 13506-31040 Toyota(комплект)</t>
  </si>
  <si>
    <t xml:space="preserve">ОКПД 2: 45.20.11.212 Напрвляющая цепи 13561-31030 Toyota</t>
  </si>
  <si>
    <t xml:space="preserve">ОКПД 2: 45.20.11.212 Успокоитель цепи 13562-31030 Toyota</t>
  </si>
  <si>
    <t xml:space="preserve">ОКПД 2: 45.20.11.212 Натяжитель цепи 13540-31031 Toyota</t>
  </si>
  <si>
    <t xml:space="preserve">ОКПД 2: 45.20.11.212 Натяжитель цепи 13550-31020 Toyota</t>
  </si>
  <si>
    <t xml:space="preserve">ОКПД 2: 45.20.11.212 Шестерня vvti 13050-31190 Toyota</t>
  </si>
  <si>
    <t xml:space="preserve">ОКПД 2: 45.20.11.212 Шкив 13070-31030 Toyota</t>
  </si>
  <si>
    <t xml:space="preserve">ОКПД 2: 45.20.11.212 Болт 90910-02162 Toyota</t>
  </si>
  <si>
    <t xml:space="preserve">ОКПД 2: 45.20.11.212 Помпа водяная 16100-39545 Toyota</t>
  </si>
  <si>
    <t xml:space="preserve">ОКПД 2: 45.20.11.212 Ремень поликлиновый 99367H2150 Toyota</t>
  </si>
  <si>
    <t xml:space="preserve">ОКПД 2: 45.20.11.212 Свеча зажигания Toyota 90919-01191 (иридиевые свечи)</t>
  </si>
  <si>
    <t xml:space="preserve">ОКПД 2: 45.20.11.212 Масло моторное Toyota 08880-80365 (5 л)</t>
  </si>
  <si>
    <t xml:space="preserve">ОКПД 2: 45.20.11.212 Фильтр масляны TOYOTA 04152-YZZB5</t>
  </si>
  <si>
    <t xml:space="preserve">ОКПД 2: 45.20.11.212 Фильтр воздушный TOYOTA 17801-38051-8E</t>
  </si>
  <si>
    <t xml:space="preserve">ОКПД 2: 45.20.11.212 Фильтр топливный TOYOTA 23300-31160</t>
  </si>
  <si>
    <t xml:space="preserve">Стоимость заявки (цена Договора):</t>
  </si>
  <si>
    <t xml:space="preserve">Итого без НДС:</t>
  </si>
  <si>
    <t xml:space="preserve">НМЦ: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</si>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</sst>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;[RED]#,##0.00"/>
    <numFmt numFmtId="166" formatCode="#,##0.00"/>
    <numFmt numFmtId="167" formatCode="#,##0"/>
    <numFmt numFmtId="168" formatCode="0%"/>
  </numFmts>
  <fonts count="13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 val="true"/>
      <sz val="10"/>
      <color rgb="FF000000"/>
      <name val="Times New Roman"/>
      <family val="1"/>
      <charset val="1"/>
    </font>
    <font>
      <i val="true"/>
      <sz val="12"/>
      <name val="Times New Roman"/>
      <family val="1"/>
      <charset val="1"/>
    </font>
    <font>
      <i val="true"/>
      <sz val="12"/>
      <color rgb="FF70AD47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E2F0D9"/>
        <bgColor rgb="FFFFFFCC"/>
      </patternFill>
    </fill>
    <fill>
      <patternFill patternType="solid">
        <fgColor rgb="FFD0CECE"/>
        <bgColor rgb="FFCC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3" borderId="8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3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8" fillId="3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0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6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6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6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6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3" borderId="7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10" fillId="0" borderId="1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1" fillId="2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4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W63"/>
  <sheetViews>
    <sheetView showFormulas="false" showGridLines="fals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Q3" activeCellId="0" sqref="Q3"/>
    </sheetView>
  </sheetViews>
  <sheetFormatPr defaultColWidth="18.5703125" defaultRowHeight="15.75" zeroHeight="false" outlineLevelRow="0" outlineLevelCol="0"/>
  <cols>
    <col collapsed="false" customWidth="true" hidden="false" outlineLevel="0" max="2" min="1" style="1" width="4.57"/>
    <col collapsed="false" customWidth="true" hidden="false" outlineLevel="0" max="3" min="3" style="1" width="6.57"/>
    <col collapsed="false" customWidth="true" hidden="false" outlineLevel="0" max="4" min="4" style="1" width="84.71"/>
    <col collapsed="false" customWidth="false" hidden="false" outlineLevel="0" max="7" min="5" style="1" width="18.57"/>
    <col collapsed="false" customWidth="true" hidden="false" outlineLevel="0" max="8" min="8" style="1" width="8.57"/>
    <col collapsed="false" customWidth="false" hidden="false" outlineLevel="0" max="10" min="9" style="1" width="18.57"/>
    <col collapsed="false" customWidth="true" hidden="false" outlineLevel="0" max="11" min="11" style="1" width="14.57"/>
    <col collapsed="false" customWidth="false" hidden="false" outlineLevel="0" max="12" min="12" style="1" width="18.57"/>
    <col collapsed="false" customWidth="true" hidden="false" outlineLevel="0" max="16" min="13" style="1" width="4.57"/>
    <col collapsed="false" customWidth="true" hidden="false" outlineLevel="0" max="17" min="17" style="1" width="6.57"/>
    <col collapsed="false" customWidth="true" hidden="false" outlineLevel="0" max="18" min="18" style="1" width="83.14"/>
    <col collapsed="false" customWidth="true" hidden="false" outlineLevel="0" max="19" min="19" style="1" width="25.29"/>
    <col collapsed="false" customWidth="true" hidden="false" outlineLevel="0" max="20" min="20" style="1" width="8.57"/>
    <col collapsed="false" customWidth="false" hidden="false" outlineLevel="0" max="21" min="21" style="1" width="18.57"/>
    <col collapsed="false" customWidth="true" hidden="false" outlineLevel="0" max="22" min="22" style="1" width="14.57"/>
    <col collapsed="false" customWidth="false" hidden="false" outlineLevel="0" max="23" min="23" style="1" width="18.57"/>
    <col collapsed="false" customWidth="true" hidden="false" outlineLevel="0" max="24" min="24" style="1" width="14.28"/>
    <col collapsed="false" customWidth="true" hidden="false" outlineLevel="0" max="25" min="25" style="1" width="4.57"/>
    <col collapsed="false" customWidth="false" hidden="false" outlineLevel="0" max="16384" min="26" style="1" width="18.57"/>
  </cols>
  <sheetData>
    <row r="1" customFormat="false" ht="34.5" hidden="false" customHeight="true" outlineLevel="0" collapsed="false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customFormat="false" ht="16.5" hidden="false" customHeight="false" outlineLevel="0" collapsed="false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false" ht="15.75" hidden="false" customHeight="fals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Q3" s="7"/>
      <c r="R3" s="7"/>
      <c r="S3" s="7"/>
      <c r="T3" s="7"/>
      <c r="U3" s="7"/>
      <c r="V3" s="7"/>
      <c r="W3" s="7"/>
    </row>
    <row r="4" customFormat="false" ht="15.75" hidden="false" customHeight="true" outlineLevel="0" collapsed="false">
      <c r="B4" s="8"/>
      <c r="C4" s="9" t="s">
        <v>0</v>
      </c>
      <c r="D4" s="9"/>
      <c r="E4" s="9"/>
      <c r="F4" s="9"/>
      <c r="M4" s="10"/>
      <c r="Q4" s="7"/>
      <c r="R4" s="7"/>
      <c r="S4" s="7"/>
      <c r="T4" s="7"/>
      <c r="U4" s="7"/>
      <c r="V4" s="7"/>
      <c r="W4" s="7"/>
    </row>
    <row r="5" customFormat="false" ht="15.75" hidden="false" customHeight="true" outlineLevel="0" collapsed="false">
      <c r="B5" s="8"/>
      <c r="C5" s="11" t="s">
        <v>1</v>
      </c>
      <c r="D5" s="11"/>
      <c r="E5" s="9"/>
      <c r="F5" s="9"/>
      <c r="M5" s="10"/>
      <c r="Q5" s="7"/>
      <c r="R5" s="7"/>
      <c r="S5" s="7"/>
      <c r="T5" s="7"/>
      <c r="U5" s="7"/>
      <c r="V5" s="7"/>
      <c r="W5" s="7"/>
    </row>
    <row r="6" customFormat="false" ht="24" hidden="false" customHeight="true" outlineLevel="0" collapsed="false">
      <c r="B6" s="8"/>
      <c r="M6" s="10"/>
      <c r="Q6" s="12"/>
      <c r="R6" s="12"/>
      <c r="S6" s="12"/>
      <c r="T6" s="12"/>
      <c r="U6" s="12"/>
      <c r="V6" s="12"/>
      <c r="W6" s="12"/>
    </row>
    <row r="7" customFormat="false" ht="15.75" hidden="false" customHeight="false" outlineLevel="0" collapsed="false">
      <c r="B7" s="8"/>
      <c r="C7" s="13" t="s">
        <v>2</v>
      </c>
      <c r="D7" s="13"/>
      <c r="E7" s="13"/>
      <c r="F7" s="13"/>
      <c r="G7" s="13"/>
      <c r="H7" s="13"/>
      <c r="I7" s="13"/>
      <c r="J7" s="13"/>
      <c r="K7" s="13"/>
      <c r="L7" s="13"/>
      <c r="M7" s="10"/>
      <c r="Q7" s="14" t="s">
        <v>3</v>
      </c>
      <c r="R7" s="14"/>
      <c r="S7" s="14"/>
      <c r="T7" s="14"/>
      <c r="U7" s="14"/>
      <c r="V7" s="14"/>
      <c r="W7" s="14"/>
    </row>
    <row r="8" customFormat="false" ht="24" hidden="false" customHeight="true" outlineLevel="0" collapsed="false">
      <c r="B8" s="8"/>
      <c r="M8" s="10"/>
      <c r="Q8" s="12"/>
      <c r="R8" s="12"/>
      <c r="S8" s="12"/>
      <c r="T8" s="12"/>
      <c r="U8" s="12"/>
      <c r="V8" s="12"/>
      <c r="W8" s="12"/>
    </row>
    <row r="9" customFormat="false" ht="24" hidden="false" customHeight="true" outlineLevel="0" collapsed="false">
      <c r="B9" s="8"/>
      <c r="C9" s="15" t="s">
        <v>4</v>
      </c>
      <c r="D9" s="15"/>
      <c r="E9" s="16"/>
      <c r="F9" s="16"/>
      <c r="G9" s="16"/>
      <c r="H9" s="16"/>
      <c r="I9" s="16"/>
      <c r="M9" s="10"/>
      <c r="Q9" s="12"/>
      <c r="R9" s="12"/>
      <c r="S9" s="12"/>
      <c r="T9" s="12"/>
      <c r="U9" s="12"/>
      <c r="V9" s="12"/>
      <c r="W9" s="12"/>
    </row>
    <row r="10" customFormat="false" ht="24" hidden="false" customHeight="true" outlineLevel="0" collapsed="false">
      <c r="B10" s="8"/>
      <c r="C10" s="15" t="s">
        <v>5</v>
      </c>
      <c r="D10" s="15"/>
      <c r="E10" s="17"/>
      <c r="F10" s="17"/>
      <c r="G10" s="17"/>
      <c r="H10" s="17"/>
      <c r="I10" s="17"/>
      <c r="M10" s="10"/>
      <c r="Q10" s="12"/>
      <c r="R10" s="12"/>
      <c r="S10" s="12"/>
      <c r="T10" s="12"/>
      <c r="U10" s="12"/>
      <c r="V10" s="12"/>
      <c r="W10" s="12"/>
    </row>
    <row r="11" customFormat="false" ht="24" hidden="false" customHeight="true" outlineLevel="0" collapsed="false">
      <c r="B11" s="8"/>
      <c r="C11" s="15" t="s">
        <v>6</v>
      </c>
      <c r="D11" s="15"/>
      <c r="E11" s="17"/>
      <c r="F11" s="17"/>
      <c r="G11" s="17"/>
      <c r="H11" s="17"/>
      <c r="I11" s="17"/>
      <c r="M11" s="10"/>
      <c r="Q11" s="12"/>
      <c r="R11" s="12"/>
      <c r="S11" s="12"/>
      <c r="T11" s="12"/>
      <c r="U11" s="12"/>
      <c r="V11" s="12"/>
      <c r="W11" s="12"/>
    </row>
    <row r="12" customFormat="false" ht="15.75" hidden="false" customHeight="false" outlineLevel="0" collapsed="false">
      <c r="B12" s="8"/>
      <c r="M12" s="10"/>
      <c r="Q12" s="12"/>
      <c r="R12" s="12"/>
      <c r="S12" s="12"/>
      <c r="T12" s="12"/>
      <c r="U12" s="12"/>
      <c r="V12" s="12"/>
      <c r="W12" s="12"/>
    </row>
    <row r="13" customFormat="false" ht="84" hidden="false" customHeight="true" outlineLevel="0" collapsed="false">
      <c r="B13" s="8"/>
      <c r="C13" s="18" t="s">
        <v>7</v>
      </c>
      <c r="D13" s="18" t="s">
        <v>8</v>
      </c>
      <c r="E13" s="18" t="s">
        <v>9</v>
      </c>
      <c r="F13" s="18" t="s">
        <v>10</v>
      </c>
      <c r="G13" s="18" t="s">
        <v>11</v>
      </c>
      <c r="H13" s="18" t="s">
        <v>12</v>
      </c>
      <c r="I13" s="18" t="s">
        <v>13</v>
      </c>
      <c r="J13" s="18" t="s">
        <v>14</v>
      </c>
      <c r="K13" s="18" t="s">
        <v>15</v>
      </c>
      <c r="L13" s="18" t="s">
        <v>16</v>
      </c>
      <c r="M13" s="10"/>
      <c r="Q13" s="18" t="s">
        <v>7</v>
      </c>
      <c r="R13" s="18" t="s">
        <v>17</v>
      </c>
      <c r="S13" s="18" t="s">
        <v>18</v>
      </c>
      <c r="T13" s="18" t="s">
        <v>12</v>
      </c>
      <c r="U13" s="18" t="s">
        <v>13</v>
      </c>
      <c r="V13" s="18" t="s">
        <v>15</v>
      </c>
      <c r="W13" s="18" t="s">
        <v>19</v>
      </c>
    </row>
    <row r="14" customFormat="false" ht="22.5" hidden="false" customHeight="true" outlineLevel="0" collapsed="false">
      <c r="B14" s="8"/>
      <c r="C14" s="19" t="n">
        <v>1</v>
      </c>
      <c r="D14" s="20" t="s">
        <v>20</v>
      </c>
      <c r="E14" s="21" t="s">
        <v>21</v>
      </c>
      <c r="F14" s="21" t="s">
        <v>21</v>
      </c>
      <c r="G14" s="21" t="s">
        <v>21</v>
      </c>
      <c r="H14" s="22" t="s">
        <v>22</v>
      </c>
      <c r="I14" s="23" t="n">
        <f aca="false">U14</f>
        <v>40000</v>
      </c>
      <c r="J14" s="24"/>
      <c r="K14" s="19" t="n">
        <v>1</v>
      </c>
      <c r="L14" s="25" t="n">
        <f aca="false">J14*K14</f>
        <v>0</v>
      </c>
      <c r="M14" s="10"/>
      <c r="Q14" s="18" t="n">
        <f aca="false">C14</f>
        <v>1</v>
      </c>
      <c r="R14" s="20" t="str">
        <f aca="false">D14</f>
        <v>ОКПД 2: 45.20.11.212 Двигатель - снять/установить</v>
      </c>
      <c r="S14" s="26" t="s">
        <v>23</v>
      </c>
      <c r="T14" s="18" t="str">
        <f aca="false">H14</f>
        <v>усл.ед.</v>
      </c>
      <c r="U14" s="27" t="n">
        <v>40000</v>
      </c>
      <c r="V14" s="19" t="n">
        <f aca="false">K14</f>
        <v>1</v>
      </c>
      <c r="W14" s="28" t="n">
        <f aca="false">U14*V14</f>
        <v>40000</v>
      </c>
    </row>
    <row r="15" customFormat="false" ht="22.5" hidden="false" customHeight="true" outlineLevel="0" collapsed="false">
      <c r="B15" s="8"/>
      <c r="C15" s="19" t="n">
        <v>2</v>
      </c>
      <c r="D15" s="20" t="s">
        <v>24</v>
      </c>
      <c r="E15" s="21" t="s">
        <v>21</v>
      </c>
      <c r="F15" s="21" t="s">
        <v>21</v>
      </c>
      <c r="G15" s="21" t="s">
        <v>21</v>
      </c>
      <c r="H15" s="22" t="s">
        <v>22</v>
      </c>
      <c r="I15" s="23" t="n">
        <f aca="false">U15</f>
        <v>120000</v>
      </c>
      <c r="J15" s="24"/>
      <c r="K15" s="19" t="n">
        <v>1</v>
      </c>
      <c r="L15" s="25" t="n">
        <f aca="false">J15*K15</f>
        <v>0</v>
      </c>
      <c r="M15" s="10"/>
      <c r="Q15" s="18" t="n">
        <f aca="false">C15</f>
        <v>2</v>
      </c>
      <c r="R15" s="20" t="str">
        <f aca="false">D15</f>
        <v>ОКПД 2: 45.20.11.212 Двигатель - разобрать/собрать</v>
      </c>
      <c r="S15" s="26" t="s">
        <v>23</v>
      </c>
      <c r="T15" s="18" t="str">
        <f aca="false">H15</f>
        <v>усл.ед.</v>
      </c>
      <c r="U15" s="27" t="n">
        <v>120000</v>
      </c>
      <c r="V15" s="19" t="n">
        <f aca="false">K15</f>
        <v>1</v>
      </c>
      <c r="W15" s="28" t="n">
        <f aca="false">U15*V15</f>
        <v>120000</v>
      </c>
    </row>
    <row r="16" customFormat="false" ht="22.5" hidden="false" customHeight="true" outlineLevel="0" collapsed="false">
      <c r="B16" s="8"/>
      <c r="C16" s="19" t="n">
        <v>3</v>
      </c>
      <c r="D16" s="20" t="s">
        <v>25</v>
      </c>
      <c r="E16" s="21" t="s">
        <v>21</v>
      </c>
      <c r="F16" s="21" t="s">
        <v>21</v>
      </c>
      <c r="G16" s="21" t="s">
        <v>21</v>
      </c>
      <c r="H16" s="22" t="s">
        <v>22</v>
      </c>
      <c r="I16" s="23" t="n">
        <f aca="false">U16</f>
        <v>5000</v>
      </c>
      <c r="J16" s="24"/>
      <c r="K16" s="19" t="n">
        <v>1</v>
      </c>
      <c r="L16" s="25" t="n">
        <f aca="false">J16*K16</f>
        <v>0</v>
      </c>
      <c r="M16" s="10"/>
      <c r="Q16" s="18" t="n">
        <f aca="false">C16</f>
        <v>3</v>
      </c>
      <c r="R16" s="20" t="str">
        <f aca="false">D16</f>
        <v>ОКПД 2: 45.20.11.212Головка блока цилиндров в сборе - опрессовка</v>
      </c>
      <c r="S16" s="26" t="s">
        <v>23</v>
      </c>
      <c r="T16" s="18" t="str">
        <f aca="false">H16</f>
        <v>усл.ед.</v>
      </c>
      <c r="U16" s="27" t="n">
        <v>5000</v>
      </c>
      <c r="V16" s="19" t="n">
        <f aca="false">K16</f>
        <v>1</v>
      </c>
      <c r="W16" s="28" t="n">
        <f aca="false">U16*V16</f>
        <v>5000</v>
      </c>
    </row>
    <row r="17" customFormat="false" ht="22.5" hidden="false" customHeight="true" outlineLevel="0" collapsed="false">
      <c r="B17" s="8"/>
      <c r="C17" s="19" t="n">
        <v>4</v>
      </c>
      <c r="D17" s="20" t="s">
        <v>26</v>
      </c>
      <c r="E17" s="21" t="s">
        <v>21</v>
      </c>
      <c r="F17" s="21" t="s">
        <v>21</v>
      </c>
      <c r="G17" s="21" t="s">
        <v>21</v>
      </c>
      <c r="H17" s="22" t="s">
        <v>22</v>
      </c>
      <c r="I17" s="23" t="n">
        <f aca="false">U17</f>
        <v>5000</v>
      </c>
      <c r="J17" s="24"/>
      <c r="K17" s="19" t="n">
        <v>1</v>
      </c>
      <c r="L17" s="25" t="n">
        <f aca="false">J17*K17</f>
        <v>0</v>
      </c>
      <c r="M17" s="10"/>
      <c r="Q17" s="18" t="n">
        <f aca="false">C17</f>
        <v>4</v>
      </c>
      <c r="R17" s="20" t="str">
        <f aca="false">D17</f>
        <v>ОКПД 2: 45.20.11.212 Головка блока цилиндров - шлифовка</v>
      </c>
      <c r="S17" s="26" t="s">
        <v>23</v>
      </c>
      <c r="T17" s="18" t="str">
        <f aca="false">H17</f>
        <v>усл.ед.</v>
      </c>
      <c r="U17" s="27" t="n">
        <v>5000</v>
      </c>
      <c r="V17" s="19" t="n">
        <f aca="false">K17</f>
        <v>1</v>
      </c>
      <c r="W17" s="28" t="n">
        <f aca="false">U17*V17</f>
        <v>5000</v>
      </c>
    </row>
    <row r="18" customFormat="false" ht="22.5" hidden="false" customHeight="true" outlineLevel="0" collapsed="false">
      <c r="B18" s="8"/>
      <c r="C18" s="19" t="n">
        <v>5</v>
      </c>
      <c r="D18" s="20" t="s">
        <v>27</v>
      </c>
      <c r="E18" s="21" t="s">
        <v>21</v>
      </c>
      <c r="F18" s="21" t="s">
        <v>21</v>
      </c>
      <c r="G18" s="21" t="s">
        <v>21</v>
      </c>
      <c r="H18" s="22" t="s">
        <v>22</v>
      </c>
      <c r="I18" s="23" t="n">
        <f aca="false">U18</f>
        <v>15000</v>
      </c>
      <c r="J18" s="24"/>
      <c r="K18" s="19" t="n">
        <v>1</v>
      </c>
      <c r="L18" s="25" t="n">
        <f aca="false">J18*K18</f>
        <v>0</v>
      </c>
      <c r="M18" s="10"/>
      <c r="Q18" s="18" t="n">
        <f aca="false">C18</f>
        <v>5</v>
      </c>
      <c r="R18" s="20" t="str">
        <f aca="false">D18</f>
        <v>ОКПД 2: 45.20.11.212 Головка блока цилиндров - ремонт с заменой втулок и  клапанов</v>
      </c>
      <c r="S18" s="26" t="s">
        <v>23</v>
      </c>
      <c r="T18" s="18" t="str">
        <f aca="false">H18</f>
        <v>усл.ед.</v>
      </c>
      <c r="U18" s="27" t="n">
        <v>15000</v>
      </c>
      <c r="V18" s="19" t="n">
        <f aca="false">K18</f>
        <v>1</v>
      </c>
      <c r="W18" s="28" t="n">
        <f aca="false">U18*V18</f>
        <v>15000</v>
      </c>
    </row>
    <row r="19" customFormat="false" ht="22.5" hidden="false" customHeight="true" outlineLevel="0" collapsed="false">
      <c r="B19" s="8"/>
      <c r="C19" s="19" t="n">
        <v>6</v>
      </c>
      <c r="D19" s="20" t="s">
        <v>28</v>
      </c>
      <c r="E19" s="21" t="s">
        <v>21</v>
      </c>
      <c r="F19" s="21" t="s">
        <v>21</v>
      </c>
      <c r="G19" s="21" t="s">
        <v>21</v>
      </c>
      <c r="H19" s="22" t="s">
        <v>22</v>
      </c>
      <c r="I19" s="23" t="n">
        <f aca="false">U19</f>
        <v>10000</v>
      </c>
      <c r="J19" s="24"/>
      <c r="K19" s="19" t="n">
        <v>1</v>
      </c>
      <c r="L19" s="25" t="n">
        <f aca="false">J19*K19</f>
        <v>0</v>
      </c>
      <c r="M19" s="10"/>
      <c r="Q19" s="18" t="n">
        <f aca="false">C19</f>
        <v>6</v>
      </c>
      <c r="R19" s="20" t="str">
        <f aca="false">D19</f>
        <v>ОКПД 2: 45.20.11.212 Вал коленчатый  - шлифовка и полировка</v>
      </c>
      <c r="S19" s="26" t="s">
        <v>23</v>
      </c>
      <c r="T19" s="18" t="str">
        <f aca="false">H19</f>
        <v>усл.ед.</v>
      </c>
      <c r="U19" s="27" t="n">
        <v>10000</v>
      </c>
      <c r="V19" s="19" t="n">
        <f aca="false">K19</f>
        <v>1</v>
      </c>
      <c r="W19" s="28" t="n">
        <f aca="false">U19*V19</f>
        <v>10000</v>
      </c>
    </row>
    <row r="20" customFormat="false" ht="22.5" hidden="false" customHeight="true" outlineLevel="0" collapsed="false">
      <c r="B20" s="8"/>
      <c r="C20" s="19" t="n">
        <v>7</v>
      </c>
      <c r="D20" s="20" t="s">
        <v>29</v>
      </c>
      <c r="E20" s="21" t="s">
        <v>21</v>
      </c>
      <c r="F20" s="21" t="s">
        <v>21</v>
      </c>
      <c r="G20" s="21" t="s">
        <v>21</v>
      </c>
      <c r="H20" s="22" t="s">
        <v>22</v>
      </c>
      <c r="I20" s="23" t="n">
        <f aca="false">U20</f>
        <v>1000</v>
      </c>
      <c r="J20" s="24"/>
      <c r="K20" s="19" t="n">
        <v>1</v>
      </c>
      <c r="L20" s="25" t="n">
        <f aca="false">J20*K20</f>
        <v>0</v>
      </c>
      <c r="M20" s="10"/>
      <c r="Q20" s="18" t="n">
        <f aca="false">C20</f>
        <v>7</v>
      </c>
      <c r="R20" s="20" t="str">
        <f aca="false">D20</f>
        <v>ОКПД 2: 45.20.11.212 Двигатель - замена масла и масляного фильтра</v>
      </c>
      <c r="S20" s="26" t="s">
        <v>23</v>
      </c>
      <c r="T20" s="18" t="str">
        <f aca="false">H20</f>
        <v>усл.ед.</v>
      </c>
      <c r="U20" s="27" t="n">
        <v>1000</v>
      </c>
      <c r="V20" s="19" t="n">
        <f aca="false">K20</f>
        <v>1</v>
      </c>
      <c r="W20" s="28" t="n">
        <f aca="false">U20*V20</f>
        <v>1000</v>
      </c>
    </row>
    <row r="21" customFormat="false" ht="22.5" hidden="false" customHeight="true" outlineLevel="0" collapsed="false">
      <c r="B21" s="8"/>
      <c r="C21" s="19" t="n">
        <v>8</v>
      </c>
      <c r="D21" s="20" t="s">
        <v>30</v>
      </c>
      <c r="E21" s="21" t="s">
        <v>21</v>
      </c>
      <c r="F21" s="21" t="s">
        <v>21</v>
      </c>
      <c r="G21" s="21" t="s">
        <v>21</v>
      </c>
      <c r="H21" s="22" t="s">
        <v>22</v>
      </c>
      <c r="I21" s="23" t="n">
        <f aca="false">U21</f>
        <v>50000</v>
      </c>
      <c r="J21" s="24"/>
      <c r="K21" s="19" t="n">
        <v>1</v>
      </c>
      <c r="L21" s="25" t="n">
        <f aca="false">J21*K21</f>
        <v>0</v>
      </c>
      <c r="M21" s="10"/>
      <c r="Q21" s="18" t="n">
        <f aca="false">C21</f>
        <v>8</v>
      </c>
      <c r="R21" s="20" t="str">
        <f aca="false">D21</f>
        <v>ОКПД 2: 45.20.11.212 Блок двигателя (гильзовка)</v>
      </c>
      <c r="S21" s="26" t="s">
        <v>23</v>
      </c>
      <c r="T21" s="18" t="str">
        <f aca="false">H21</f>
        <v>усл.ед.</v>
      </c>
      <c r="U21" s="27" t="n">
        <v>50000</v>
      </c>
      <c r="V21" s="19" t="n">
        <f aca="false">K21</f>
        <v>1</v>
      </c>
      <c r="W21" s="28" t="n">
        <f aca="false">U21*V21</f>
        <v>50000</v>
      </c>
    </row>
    <row r="22" customFormat="false" ht="22.5" hidden="false" customHeight="true" outlineLevel="0" collapsed="false">
      <c r="B22" s="8"/>
      <c r="C22" s="19" t="n">
        <v>9</v>
      </c>
      <c r="D22" s="20" t="s">
        <v>31</v>
      </c>
      <c r="E22" s="21" t="s">
        <v>21</v>
      </c>
      <c r="F22" s="21" t="s">
        <v>21</v>
      </c>
      <c r="G22" s="21" t="s">
        <v>21</v>
      </c>
      <c r="H22" s="22" t="s">
        <v>32</v>
      </c>
      <c r="I22" s="23" t="n">
        <f aca="false">U22</f>
        <v>38000</v>
      </c>
      <c r="J22" s="24"/>
      <c r="K22" s="19" t="n">
        <v>1</v>
      </c>
      <c r="L22" s="25" t="n">
        <f aca="false">J22*K22</f>
        <v>0</v>
      </c>
      <c r="M22" s="10"/>
      <c r="Q22" s="18" t="n">
        <f aca="false">C22</f>
        <v>9</v>
      </c>
      <c r="R22" s="20" t="str">
        <f aca="false">D22</f>
        <v>ОКПД 2: 45.20.11.212 К-Т ПРОКЛАДОК ДВИГАТЕЛЯ 04111-31B52 Toyota</v>
      </c>
      <c r="S22" s="26" t="s">
        <v>23</v>
      </c>
      <c r="T22" s="18" t="str">
        <f aca="false">H22</f>
        <v>шт.</v>
      </c>
      <c r="U22" s="27" t="n">
        <v>38000</v>
      </c>
      <c r="V22" s="19" t="n">
        <f aca="false">K22</f>
        <v>1</v>
      </c>
      <c r="W22" s="28" t="n">
        <f aca="false">U22*V22</f>
        <v>38000</v>
      </c>
    </row>
    <row r="23" customFormat="false" ht="22.5" hidden="false" customHeight="true" outlineLevel="0" collapsed="false">
      <c r="B23" s="8"/>
      <c r="C23" s="19" t="n">
        <v>10</v>
      </c>
      <c r="D23" s="20" t="s">
        <v>33</v>
      </c>
      <c r="E23" s="21" t="s">
        <v>21</v>
      </c>
      <c r="F23" s="21" t="s">
        <v>21</v>
      </c>
      <c r="G23" s="21" t="s">
        <v>21</v>
      </c>
      <c r="H23" s="22" t="s">
        <v>32</v>
      </c>
      <c r="I23" s="23" t="n">
        <f aca="false">U23</f>
        <v>1750</v>
      </c>
      <c r="J23" s="24"/>
      <c r="K23" s="19" t="n">
        <v>12</v>
      </c>
      <c r="L23" s="25" t="n">
        <f aca="false">J23*K23</f>
        <v>0</v>
      </c>
      <c r="M23" s="10"/>
      <c r="Q23" s="18" t="n">
        <f aca="false">C23</f>
        <v>10</v>
      </c>
      <c r="R23" s="20" t="str">
        <f aca="false">D23</f>
        <v>ОКПД 2: 45.20.11.212 КЛАПАН ВПУСКНОЙ 13711-31101 Toyota</v>
      </c>
      <c r="S23" s="26" t="s">
        <v>23</v>
      </c>
      <c r="T23" s="18" t="str">
        <f aca="false">H23</f>
        <v>шт.</v>
      </c>
      <c r="U23" s="27" t="n">
        <v>1750</v>
      </c>
      <c r="V23" s="19" t="n">
        <f aca="false">K23</f>
        <v>12</v>
      </c>
      <c r="W23" s="28" t="n">
        <f aca="false">U23*V23</f>
        <v>21000</v>
      </c>
    </row>
    <row r="24" customFormat="false" ht="22.5" hidden="false" customHeight="true" outlineLevel="0" collapsed="false">
      <c r="B24" s="8"/>
      <c r="C24" s="19" t="n">
        <v>11</v>
      </c>
      <c r="D24" s="20" t="s">
        <v>34</v>
      </c>
      <c r="E24" s="21" t="s">
        <v>21</v>
      </c>
      <c r="F24" s="21" t="s">
        <v>21</v>
      </c>
      <c r="G24" s="21" t="s">
        <v>21</v>
      </c>
      <c r="H24" s="22" t="s">
        <v>32</v>
      </c>
      <c r="I24" s="23" t="n">
        <f aca="false">U24</f>
        <v>2050</v>
      </c>
      <c r="J24" s="24"/>
      <c r="K24" s="19" t="n">
        <v>12</v>
      </c>
      <c r="L24" s="25" t="n">
        <f aca="false">J24*K24</f>
        <v>0</v>
      </c>
      <c r="M24" s="10"/>
      <c r="Q24" s="18" t="n">
        <f aca="false">C24</f>
        <v>11</v>
      </c>
      <c r="R24" s="20" t="str">
        <f aca="false">D24</f>
        <v>ОКПД 2: 45.20.11.212 Клапан выпускной 13715-31140 Toyota</v>
      </c>
      <c r="S24" s="26" t="s">
        <v>23</v>
      </c>
      <c r="T24" s="18" t="str">
        <f aca="false">H24</f>
        <v>шт.</v>
      </c>
      <c r="U24" s="27" t="n">
        <v>2050</v>
      </c>
      <c r="V24" s="19" t="n">
        <f aca="false">K24</f>
        <v>12</v>
      </c>
      <c r="W24" s="28" t="n">
        <f aca="false">U24*V24</f>
        <v>24600</v>
      </c>
    </row>
    <row r="25" customFormat="false" ht="22.5" hidden="false" customHeight="true" outlineLevel="0" collapsed="false">
      <c r="B25" s="8"/>
      <c r="C25" s="19" t="n">
        <v>12</v>
      </c>
      <c r="D25" s="20" t="s">
        <v>35</v>
      </c>
      <c r="E25" s="21" t="s">
        <v>21</v>
      </c>
      <c r="F25" s="21" t="s">
        <v>21</v>
      </c>
      <c r="G25" s="21" t="s">
        <v>21</v>
      </c>
      <c r="H25" s="22" t="s">
        <v>32</v>
      </c>
      <c r="I25" s="23" t="n">
        <f aca="false">U25</f>
        <v>18000</v>
      </c>
      <c r="J25" s="24"/>
      <c r="K25" s="19" t="n">
        <v>1</v>
      </c>
      <c r="L25" s="25" t="n">
        <f aca="false">J25*K25</f>
        <v>0</v>
      </c>
      <c r="M25" s="10"/>
      <c r="Q25" s="18" t="n">
        <f aca="false">C25</f>
        <v>12</v>
      </c>
      <c r="R25" s="20" t="str">
        <f aca="false">D25</f>
        <v>ОКПД 2: 45.20.11.212 КОЛЬЦА ПОРШНЕВЫЕ 13011-31210 Toyota(комплект)</v>
      </c>
      <c r="S25" s="26" t="s">
        <v>23</v>
      </c>
      <c r="T25" s="18" t="str">
        <f aca="false">H25</f>
        <v>шт.</v>
      </c>
      <c r="U25" s="27" t="n">
        <v>18000</v>
      </c>
      <c r="V25" s="19" t="n">
        <f aca="false">K25</f>
        <v>1</v>
      </c>
      <c r="W25" s="28" t="n">
        <f aca="false">U25*V25</f>
        <v>18000</v>
      </c>
    </row>
    <row r="26" customFormat="false" ht="22.5" hidden="false" customHeight="true" outlineLevel="0" collapsed="false">
      <c r="B26" s="8"/>
      <c r="C26" s="19" t="n">
        <v>13</v>
      </c>
      <c r="D26" s="20" t="s">
        <v>36</v>
      </c>
      <c r="E26" s="21" t="s">
        <v>21</v>
      </c>
      <c r="F26" s="21" t="s">
        <v>21</v>
      </c>
      <c r="G26" s="21" t="s">
        <v>21</v>
      </c>
      <c r="H26" s="22" t="s">
        <v>32</v>
      </c>
      <c r="I26" s="23" t="n">
        <f aca="false">U26</f>
        <v>7000</v>
      </c>
      <c r="J26" s="24"/>
      <c r="K26" s="19" t="n">
        <v>6</v>
      </c>
      <c r="L26" s="25" t="n">
        <f aca="false">J26*K26</f>
        <v>0</v>
      </c>
      <c r="M26" s="10"/>
      <c r="Q26" s="18" t="n">
        <f aca="false">C26</f>
        <v>13</v>
      </c>
      <c r="R26" s="20" t="str">
        <f aca="false">D26</f>
        <v>ОКПД 2: 45.20.11.212 Поршень двигателя 13101-31120-B0 Toyota</v>
      </c>
      <c r="S26" s="26" t="s">
        <v>23</v>
      </c>
      <c r="T26" s="18" t="str">
        <f aca="false">H26</f>
        <v>шт.</v>
      </c>
      <c r="U26" s="27" t="n">
        <v>7000</v>
      </c>
      <c r="V26" s="19" t="n">
        <f aca="false">K26</f>
        <v>6</v>
      </c>
      <c r="W26" s="28" t="n">
        <f aca="false">U26*V26</f>
        <v>42000</v>
      </c>
    </row>
    <row r="27" customFormat="false" ht="22.5" hidden="false" customHeight="true" outlineLevel="0" collapsed="false">
      <c r="B27" s="8"/>
      <c r="C27" s="19" t="n">
        <v>14</v>
      </c>
      <c r="D27" s="20" t="s">
        <v>37</v>
      </c>
      <c r="E27" s="21" t="s">
        <v>21</v>
      </c>
      <c r="F27" s="21" t="s">
        <v>21</v>
      </c>
      <c r="G27" s="21" t="s">
        <v>21</v>
      </c>
      <c r="H27" s="22" t="s">
        <v>32</v>
      </c>
      <c r="I27" s="23" t="n">
        <f aca="false">U27</f>
        <v>1300</v>
      </c>
      <c r="J27" s="24"/>
      <c r="K27" s="19" t="n">
        <v>10</v>
      </c>
      <c r="L27" s="25" t="n">
        <f aca="false">J27*K27</f>
        <v>0</v>
      </c>
      <c r="M27" s="10"/>
      <c r="Q27" s="18" t="n">
        <f aca="false">C27</f>
        <v>14</v>
      </c>
      <c r="R27" s="20" t="str">
        <f aca="false">D27</f>
        <v>ОКПД 2: 45.20.11.212 Вкладыш коренной 11071-31050-01 Toyota</v>
      </c>
      <c r="S27" s="26" t="s">
        <v>23</v>
      </c>
      <c r="T27" s="18" t="str">
        <f aca="false">H27</f>
        <v>шт.</v>
      </c>
      <c r="U27" s="27" t="n">
        <v>1300</v>
      </c>
      <c r="V27" s="19" t="n">
        <f aca="false">K27</f>
        <v>10</v>
      </c>
      <c r="W27" s="28" t="n">
        <f aca="false">U27*V27</f>
        <v>13000</v>
      </c>
    </row>
    <row r="28" customFormat="false" ht="22.5" hidden="false" customHeight="true" outlineLevel="0" collapsed="false">
      <c r="B28" s="8"/>
      <c r="C28" s="19" t="n">
        <v>15</v>
      </c>
      <c r="D28" s="20" t="s">
        <v>38</v>
      </c>
      <c r="E28" s="21" t="s">
        <v>21</v>
      </c>
      <c r="F28" s="21" t="s">
        <v>21</v>
      </c>
      <c r="G28" s="21" t="s">
        <v>21</v>
      </c>
      <c r="H28" s="22" t="s">
        <v>32</v>
      </c>
      <c r="I28" s="23" t="n">
        <f aca="false">U28</f>
        <v>1300</v>
      </c>
      <c r="J28" s="24"/>
      <c r="K28" s="19" t="n">
        <v>6</v>
      </c>
      <c r="L28" s="25" t="n">
        <f aca="false">J28*K28</f>
        <v>0</v>
      </c>
      <c r="M28" s="10"/>
      <c r="Q28" s="18" t="n">
        <f aca="false">C28</f>
        <v>15</v>
      </c>
      <c r="R28" s="20" t="str">
        <f aca="false">D28</f>
        <v>ОКПД 2: 45.20.11.212 Вкладыш шатунный 13041-31090-01 Toyota</v>
      </c>
      <c r="S28" s="26" t="s">
        <v>23</v>
      </c>
      <c r="T28" s="18" t="str">
        <f aca="false">H28</f>
        <v>шт.</v>
      </c>
      <c r="U28" s="27" t="n">
        <v>1300</v>
      </c>
      <c r="V28" s="19" t="n">
        <f aca="false">K28</f>
        <v>6</v>
      </c>
      <c r="W28" s="28" t="n">
        <f aca="false">U28*V28</f>
        <v>7800</v>
      </c>
    </row>
    <row r="29" customFormat="false" ht="22.5" hidden="false" customHeight="true" outlineLevel="0" collapsed="false">
      <c r="B29" s="8"/>
      <c r="C29" s="19" t="n">
        <v>16</v>
      </c>
      <c r="D29" s="20" t="s">
        <v>39</v>
      </c>
      <c r="E29" s="21" t="s">
        <v>21</v>
      </c>
      <c r="F29" s="21" t="s">
        <v>21</v>
      </c>
      <c r="G29" s="21" t="s">
        <v>21</v>
      </c>
      <c r="H29" s="22" t="s">
        <v>32</v>
      </c>
      <c r="I29" s="23" t="n">
        <f aca="false">U29</f>
        <v>4500</v>
      </c>
      <c r="J29" s="24"/>
      <c r="K29" s="19" t="n">
        <v>1</v>
      </c>
      <c r="L29" s="25" t="n">
        <f aca="false">J29*K29</f>
        <v>0</v>
      </c>
      <c r="M29" s="10"/>
      <c r="Q29" s="18" t="n">
        <f aca="false">C29</f>
        <v>16</v>
      </c>
      <c r="R29" s="20" t="str">
        <f aca="false">D29</f>
        <v>ОКПД 2: 45.20.11.212 Упорная шайба 1101131071 Toyota(комплект)</v>
      </c>
      <c r="S29" s="26" t="s">
        <v>23</v>
      </c>
      <c r="T29" s="18" t="str">
        <f aca="false">H29</f>
        <v>шт.</v>
      </c>
      <c r="U29" s="27" t="n">
        <v>4500</v>
      </c>
      <c r="V29" s="19" t="n">
        <f aca="false">K29</f>
        <v>1</v>
      </c>
      <c r="W29" s="28" t="n">
        <f aca="false">U29*V29</f>
        <v>4500</v>
      </c>
    </row>
    <row r="30" customFormat="false" ht="22.5" hidden="false" customHeight="true" outlineLevel="0" collapsed="false">
      <c r="B30" s="8"/>
      <c r="C30" s="19" t="n">
        <v>17</v>
      </c>
      <c r="D30" s="20" t="s">
        <v>40</v>
      </c>
      <c r="E30" s="21" t="s">
        <v>21</v>
      </c>
      <c r="F30" s="21" t="s">
        <v>21</v>
      </c>
      <c r="G30" s="21" t="s">
        <v>21</v>
      </c>
      <c r="H30" s="22" t="s">
        <v>32</v>
      </c>
      <c r="I30" s="23" t="n">
        <f aca="false">U30</f>
        <v>8500</v>
      </c>
      <c r="J30" s="24"/>
      <c r="K30" s="19" t="n">
        <v>1</v>
      </c>
      <c r="L30" s="25" t="n">
        <f aca="false">J30*K30</f>
        <v>0</v>
      </c>
      <c r="M30" s="10"/>
      <c r="Q30" s="18" t="n">
        <f aca="false">C30</f>
        <v>17</v>
      </c>
      <c r="R30" s="20" t="str">
        <f aca="false">D30</f>
        <v>ОКПД 2: 45.20.11.212 Цепь ГРМ 13506-31040 Toyota(комплект)</v>
      </c>
      <c r="S30" s="26" t="s">
        <v>23</v>
      </c>
      <c r="T30" s="18" t="str">
        <f aca="false">H30</f>
        <v>шт.</v>
      </c>
      <c r="U30" s="27" t="n">
        <v>8500</v>
      </c>
      <c r="V30" s="19" t="n">
        <f aca="false">K30</f>
        <v>1</v>
      </c>
      <c r="W30" s="28" t="n">
        <f aca="false">U30*V30</f>
        <v>8500</v>
      </c>
    </row>
    <row r="31" customFormat="false" ht="22.5" hidden="false" customHeight="true" outlineLevel="0" collapsed="false">
      <c r="B31" s="8"/>
      <c r="C31" s="19" t="n">
        <v>18</v>
      </c>
      <c r="D31" s="20" t="s">
        <v>41</v>
      </c>
      <c r="E31" s="21" t="s">
        <v>21</v>
      </c>
      <c r="F31" s="21" t="s">
        <v>21</v>
      </c>
      <c r="G31" s="21" t="s">
        <v>21</v>
      </c>
      <c r="H31" s="22" t="s">
        <v>32</v>
      </c>
      <c r="I31" s="23" t="n">
        <f aca="false">U31</f>
        <v>6600</v>
      </c>
      <c r="J31" s="24"/>
      <c r="K31" s="19" t="n">
        <v>1</v>
      </c>
      <c r="L31" s="25" t="n">
        <f aca="false">J31*K31</f>
        <v>0</v>
      </c>
      <c r="M31" s="10"/>
      <c r="Q31" s="18" t="n">
        <f aca="false">C31</f>
        <v>18</v>
      </c>
      <c r="R31" s="20" t="str">
        <f aca="false">D31</f>
        <v>ОКПД 2: 45.20.11.212 Напрвляющая цепи 13561-31030 Toyota</v>
      </c>
      <c r="S31" s="26" t="s">
        <v>23</v>
      </c>
      <c r="T31" s="18" t="str">
        <f aca="false">H31</f>
        <v>шт.</v>
      </c>
      <c r="U31" s="27" t="n">
        <v>6600</v>
      </c>
      <c r="V31" s="19" t="n">
        <f aca="false">K31</f>
        <v>1</v>
      </c>
      <c r="W31" s="28" t="n">
        <f aca="false">U31*V31</f>
        <v>6600</v>
      </c>
    </row>
    <row r="32" customFormat="false" ht="22.5" hidden="false" customHeight="true" outlineLevel="0" collapsed="false">
      <c r="B32" s="8"/>
      <c r="C32" s="19" t="n">
        <v>19</v>
      </c>
      <c r="D32" s="20" t="s">
        <v>42</v>
      </c>
      <c r="E32" s="21" t="s">
        <v>21</v>
      </c>
      <c r="F32" s="21" t="s">
        <v>21</v>
      </c>
      <c r="G32" s="21" t="s">
        <v>21</v>
      </c>
      <c r="H32" s="22" t="s">
        <v>32</v>
      </c>
      <c r="I32" s="23" t="n">
        <f aca="false">U32</f>
        <v>2200</v>
      </c>
      <c r="J32" s="24"/>
      <c r="K32" s="19" t="n">
        <v>2</v>
      </c>
      <c r="L32" s="25" t="n">
        <f aca="false">J32*K32</f>
        <v>0</v>
      </c>
      <c r="M32" s="10"/>
      <c r="Q32" s="18" t="n">
        <f aca="false">C32</f>
        <v>19</v>
      </c>
      <c r="R32" s="20" t="str">
        <f aca="false">D32</f>
        <v>ОКПД 2: 45.20.11.212 Успокоитель цепи 13562-31030 Toyota</v>
      </c>
      <c r="S32" s="26" t="s">
        <v>23</v>
      </c>
      <c r="T32" s="18" t="str">
        <f aca="false">H32</f>
        <v>шт.</v>
      </c>
      <c r="U32" s="27" t="n">
        <v>2200</v>
      </c>
      <c r="V32" s="19" t="n">
        <f aca="false">K32</f>
        <v>2</v>
      </c>
      <c r="W32" s="28" t="n">
        <f aca="false">U32*V32</f>
        <v>4400</v>
      </c>
    </row>
    <row r="33" customFormat="false" ht="22.5" hidden="false" customHeight="true" outlineLevel="0" collapsed="false">
      <c r="B33" s="8"/>
      <c r="C33" s="19" t="n">
        <v>20</v>
      </c>
      <c r="D33" s="20" t="s">
        <v>43</v>
      </c>
      <c r="E33" s="21" t="s">
        <v>21</v>
      </c>
      <c r="F33" s="21" t="s">
        <v>21</v>
      </c>
      <c r="G33" s="21" t="s">
        <v>21</v>
      </c>
      <c r="H33" s="22" t="s">
        <v>32</v>
      </c>
      <c r="I33" s="23" t="n">
        <f aca="false">U33</f>
        <v>5700</v>
      </c>
      <c r="J33" s="24"/>
      <c r="K33" s="19" t="n">
        <v>1</v>
      </c>
      <c r="L33" s="25" t="n">
        <f aca="false">J33*K33</f>
        <v>0</v>
      </c>
      <c r="M33" s="10"/>
      <c r="Q33" s="18" t="n">
        <f aca="false">C33</f>
        <v>20</v>
      </c>
      <c r="R33" s="20" t="str">
        <f aca="false">D33</f>
        <v>ОКПД 2: 45.20.11.212 Натяжитель цепи 13540-31031 Toyota</v>
      </c>
      <c r="S33" s="26" t="s">
        <v>23</v>
      </c>
      <c r="T33" s="18" t="str">
        <f aca="false">H33</f>
        <v>шт.</v>
      </c>
      <c r="U33" s="27" t="n">
        <v>5700</v>
      </c>
      <c r="V33" s="19" t="n">
        <f aca="false">K33</f>
        <v>1</v>
      </c>
      <c r="W33" s="28" t="n">
        <f aca="false">U33*V33</f>
        <v>5700</v>
      </c>
    </row>
    <row r="34" customFormat="false" ht="22.5" hidden="false" customHeight="true" outlineLevel="0" collapsed="false">
      <c r="B34" s="8"/>
      <c r="C34" s="19" t="n">
        <v>21</v>
      </c>
      <c r="D34" s="20" t="s">
        <v>44</v>
      </c>
      <c r="E34" s="21" t="s">
        <v>21</v>
      </c>
      <c r="F34" s="21" t="s">
        <v>21</v>
      </c>
      <c r="G34" s="21" t="s">
        <v>21</v>
      </c>
      <c r="H34" s="22" t="s">
        <v>32</v>
      </c>
      <c r="I34" s="23" t="n">
        <f aca="false">U34</f>
        <v>5000</v>
      </c>
      <c r="J34" s="24"/>
      <c r="K34" s="19" t="n">
        <v>1</v>
      </c>
      <c r="L34" s="25" t="n">
        <f aca="false">J34*K34</f>
        <v>0</v>
      </c>
      <c r="M34" s="10"/>
      <c r="Q34" s="18" t="n">
        <f aca="false">C34</f>
        <v>21</v>
      </c>
      <c r="R34" s="20" t="str">
        <f aca="false">D34</f>
        <v>ОКПД 2: 45.20.11.212 Натяжитель цепи 13550-31020 Toyota</v>
      </c>
      <c r="S34" s="26" t="s">
        <v>23</v>
      </c>
      <c r="T34" s="18" t="str">
        <f aca="false">H34</f>
        <v>шт.</v>
      </c>
      <c r="U34" s="27" t="n">
        <v>5000</v>
      </c>
      <c r="V34" s="19" t="n">
        <f aca="false">K34</f>
        <v>1</v>
      </c>
      <c r="W34" s="28" t="n">
        <f aca="false">U34*V34</f>
        <v>5000</v>
      </c>
    </row>
    <row r="35" customFormat="false" ht="22.5" hidden="false" customHeight="true" outlineLevel="0" collapsed="false">
      <c r="B35" s="8"/>
      <c r="C35" s="19" t="n">
        <v>22</v>
      </c>
      <c r="D35" s="20" t="s">
        <v>45</v>
      </c>
      <c r="E35" s="21" t="s">
        <v>21</v>
      </c>
      <c r="F35" s="21" t="s">
        <v>21</v>
      </c>
      <c r="G35" s="21" t="s">
        <v>21</v>
      </c>
      <c r="H35" s="22" t="s">
        <v>32</v>
      </c>
      <c r="I35" s="23" t="n">
        <f aca="false">U35</f>
        <v>16500</v>
      </c>
      <c r="J35" s="24"/>
      <c r="K35" s="19" t="n">
        <v>2</v>
      </c>
      <c r="L35" s="25" t="n">
        <f aca="false">J35*K35</f>
        <v>0</v>
      </c>
      <c r="M35" s="10"/>
      <c r="Q35" s="18" t="n">
        <f aca="false">C35</f>
        <v>22</v>
      </c>
      <c r="R35" s="20" t="str">
        <f aca="false">D35</f>
        <v>ОКПД 2: 45.20.11.212 Шестерня vvti 13050-31190 Toyota</v>
      </c>
      <c r="S35" s="26" t="s">
        <v>23</v>
      </c>
      <c r="T35" s="18" t="str">
        <f aca="false">H35</f>
        <v>шт.</v>
      </c>
      <c r="U35" s="27" t="n">
        <v>16500</v>
      </c>
      <c r="V35" s="19" t="n">
        <f aca="false">K35</f>
        <v>2</v>
      </c>
      <c r="W35" s="28" t="n">
        <f aca="false">U35*V35</f>
        <v>33000</v>
      </c>
    </row>
    <row r="36" customFormat="false" ht="22.5" hidden="false" customHeight="true" outlineLevel="0" collapsed="false">
      <c r="B36" s="8"/>
      <c r="C36" s="19" t="n">
        <v>23</v>
      </c>
      <c r="D36" s="20" t="s">
        <v>46</v>
      </c>
      <c r="E36" s="21" t="s">
        <v>21</v>
      </c>
      <c r="F36" s="21" t="s">
        <v>21</v>
      </c>
      <c r="G36" s="21" t="s">
        <v>21</v>
      </c>
      <c r="H36" s="22" t="s">
        <v>32</v>
      </c>
      <c r="I36" s="23" t="n">
        <f aca="false">U36</f>
        <v>18000</v>
      </c>
      <c r="J36" s="24"/>
      <c r="K36" s="19" t="n">
        <v>2</v>
      </c>
      <c r="L36" s="25" t="n">
        <f aca="false">J36*K36</f>
        <v>0</v>
      </c>
      <c r="M36" s="10"/>
      <c r="Q36" s="18" t="n">
        <f aca="false">C36</f>
        <v>23</v>
      </c>
      <c r="R36" s="20" t="str">
        <f aca="false">D36</f>
        <v>ОКПД 2: 45.20.11.212 Шкив 13070-31030 Toyota</v>
      </c>
      <c r="S36" s="26" t="s">
        <v>23</v>
      </c>
      <c r="T36" s="18" t="str">
        <f aca="false">H36</f>
        <v>шт.</v>
      </c>
      <c r="U36" s="27" t="n">
        <v>18000</v>
      </c>
      <c r="V36" s="19" t="n">
        <f aca="false">K36</f>
        <v>2</v>
      </c>
      <c r="W36" s="28" t="n">
        <f aca="false">U36*V36</f>
        <v>36000</v>
      </c>
    </row>
    <row r="37" customFormat="false" ht="22.5" hidden="false" customHeight="true" outlineLevel="0" collapsed="false">
      <c r="B37" s="8"/>
      <c r="C37" s="19" t="n">
        <v>24</v>
      </c>
      <c r="D37" s="20" t="s">
        <v>47</v>
      </c>
      <c r="E37" s="21" t="s">
        <v>21</v>
      </c>
      <c r="F37" s="21" t="s">
        <v>21</v>
      </c>
      <c r="G37" s="21" t="s">
        <v>21</v>
      </c>
      <c r="H37" s="22" t="s">
        <v>32</v>
      </c>
      <c r="I37" s="23" t="n">
        <f aca="false">U37</f>
        <v>850</v>
      </c>
      <c r="J37" s="24"/>
      <c r="K37" s="19" t="n">
        <v>16</v>
      </c>
      <c r="L37" s="25" t="n">
        <f aca="false">J37*K37</f>
        <v>0</v>
      </c>
      <c r="M37" s="10"/>
      <c r="Q37" s="18" t="n">
        <f aca="false">C37</f>
        <v>24</v>
      </c>
      <c r="R37" s="20" t="str">
        <f aca="false">D37</f>
        <v>ОКПД 2: 45.20.11.212 Болт 90910-02162 Toyota</v>
      </c>
      <c r="S37" s="26" t="s">
        <v>23</v>
      </c>
      <c r="T37" s="18" t="str">
        <f aca="false">H37</f>
        <v>шт.</v>
      </c>
      <c r="U37" s="27" t="n">
        <v>850</v>
      </c>
      <c r="V37" s="19" t="n">
        <f aca="false">K37</f>
        <v>16</v>
      </c>
      <c r="W37" s="28" t="n">
        <f aca="false">U37*V37</f>
        <v>13600</v>
      </c>
    </row>
    <row r="38" customFormat="false" ht="22.5" hidden="false" customHeight="true" outlineLevel="0" collapsed="false">
      <c r="B38" s="8"/>
      <c r="C38" s="19" t="n">
        <v>25</v>
      </c>
      <c r="D38" s="20" t="s">
        <v>48</v>
      </c>
      <c r="E38" s="21" t="s">
        <v>21</v>
      </c>
      <c r="F38" s="21" t="s">
        <v>21</v>
      </c>
      <c r="G38" s="21" t="s">
        <v>21</v>
      </c>
      <c r="H38" s="22" t="s">
        <v>32</v>
      </c>
      <c r="I38" s="23" t="n">
        <f aca="false">U38</f>
        <v>18500</v>
      </c>
      <c r="J38" s="24"/>
      <c r="K38" s="19" t="n">
        <v>1</v>
      </c>
      <c r="L38" s="25" t="n">
        <f aca="false">J38*K38</f>
        <v>0</v>
      </c>
      <c r="M38" s="10"/>
      <c r="Q38" s="18" t="n">
        <f aca="false">C38</f>
        <v>25</v>
      </c>
      <c r="R38" s="20" t="str">
        <f aca="false">D38</f>
        <v>ОКПД 2: 45.20.11.212 Помпа водяная 16100-39545 Toyota</v>
      </c>
      <c r="S38" s="26" t="s">
        <v>23</v>
      </c>
      <c r="T38" s="18" t="str">
        <f aca="false">H38</f>
        <v>шт.</v>
      </c>
      <c r="U38" s="27" t="n">
        <v>18500</v>
      </c>
      <c r="V38" s="19" t="n">
        <f aca="false">K38</f>
        <v>1</v>
      </c>
      <c r="W38" s="28" t="n">
        <f aca="false">U38*V38</f>
        <v>18500</v>
      </c>
    </row>
    <row r="39" customFormat="false" ht="22.5" hidden="false" customHeight="true" outlineLevel="0" collapsed="false">
      <c r="B39" s="8"/>
      <c r="C39" s="19" t="n">
        <v>26</v>
      </c>
      <c r="D39" s="20" t="s">
        <v>49</v>
      </c>
      <c r="E39" s="21" t="s">
        <v>21</v>
      </c>
      <c r="F39" s="21" t="s">
        <v>21</v>
      </c>
      <c r="G39" s="21" t="s">
        <v>21</v>
      </c>
      <c r="H39" s="22" t="s">
        <v>32</v>
      </c>
      <c r="I39" s="23" t="n">
        <f aca="false">U39</f>
        <v>9100</v>
      </c>
      <c r="J39" s="24"/>
      <c r="K39" s="19" t="n">
        <v>1</v>
      </c>
      <c r="L39" s="25" t="n">
        <f aca="false">J39*K39</f>
        <v>0</v>
      </c>
      <c r="M39" s="10"/>
      <c r="Q39" s="18" t="n">
        <f aca="false">C39</f>
        <v>26</v>
      </c>
      <c r="R39" s="20" t="str">
        <f aca="false">D39</f>
        <v>ОКПД 2: 45.20.11.212 Ремень поликлиновый 99367H2150 Toyota</v>
      </c>
      <c r="S39" s="26" t="s">
        <v>23</v>
      </c>
      <c r="T39" s="18" t="str">
        <f aca="false">H39</f>
        <v>шт.</v>
      </c>
      <c r="U39" s="27" t="n">
        <v>9100</v>
      </c>
      <c r="V39" s="19" t="n">
        <f aca="false">K39</f>
        <v>1</v>
      </c>
      <c r="W39" s="28" t="n">
        <f aca="false">U39*V39</f>
        <v>9100</v>
      </c>
    </row>
    <row r="40" customFormat="false" ht="22.5" hidden="false" customHeight="true" outlineLevel="0" collapsed="false">
      <c r="B40" s="8"/>
      <c r="C40" s="19" t="n">
        <v>27</v>
      </c>
      <c r="D40" s="20" t="s">
        <v>50</v>
      </c>
      <c r="E40" s="21" t="s">
        <v>21</v>
      </c>
      <c r="F40" s="21" t="s">
        <v>21</v>
      </c>
      <c r="G40" s="21" t="s">
        <v>21</v>
      </c>
      <c r="H40" s="22" t="s">
        <v>32</v>
      </c>
      <c r="I40" s="23" t="n">
        <f aca="false">U40</f>
        <v>1500</v>
      </c>
      <c r="J40" s="24"/>
      <c r="K40" s="19" t="n">
        <v>6</v>
      </c>
      <c r="L40" s="25" t="n">
        <f aca="false">J40*K40</f>
        <v>0</v>
      </c>
      <c r="M40" s="10"/>
      <c r="Q40" s="18" t="n">
        <f aca="false">C40</f>
        <v>27</v>
      </c>
      <c r="R40" s="20" t="str">
        <f aca="false">D40</f>
        <v>ОКПД 2: 45.20.11.212 Свеча зажигания Toyota 90919-01191 (иридиевые свечи)</v>
      </c>
      <c r="S40" s="26" t="s">
        <v>23</v>
      </c>
      <c r="T40" s="18" t="str">
        <f aca="false">H40</f>
        <v>шт.</v>
      </c>
      <c r="U40" s="27" t="n">
        <v>1500</v>
      </c>
      <c r="V40" s="19" t="n">
        <f aca="false">K40</f>
        <v>6</v>
      </c>
      <c r="W40" s="28" t="n">
        <f aca="false">U40*V40</f>
        <v>9000</v>
      </c>
    </row>
    <row r="41" customFormat="false" ht="22.5" hidden="false" customHeight="true" outlineLevel="0" collapsed="false">
      <c r="B41" s="8"/>
      <c r="C41" s="19" t="n">
        <v>28</v>
      </c>
      <c r="D41" s="20" t="s">
        <v>51</v>
      </c>
      <c r="E41" s="21" t="s">
        <v>21</v>
      </c>
      <c r="F41" s="21" t="s">
        <v>21</v>
      </c>
      <c r="G41" s="21" t="s">
        <v>21</v>
      </c>
      <c r="H41" s="22" t="s">
        <v>32</v>
      </c>
      <c r="I41" s="23" t="n">
        <f aca="false">U41</f>
        <v>9750</v>
      </c>
      <c r="J41" s="24"/>
      <c r="K41" s="19" t="n">
        <v>2</v>
      </c>
      <c r="L41" s="25" t="n">
        <f aca="false">J41*K41</f>
        <v>0</v>
      </c>
      <c r="M41" s="10"/>
      <c r="Q41" s="18" t="n">
        <f aca="false">C41</f>
        <v>28</v>
      </c>
      <c r="R41" s="20" t="str">
        <f aca="false">D41</f>
        <v>ОКПД 2: 45.20.11.212 Масло моторное Toyota 08880-80365 (5 л)</v>
      </c>
      <c r="S41" s="26" t="s">
        <v>23</v>
      </c>
      <c r="T41" s="18" t="str">
        <f aca="false">H41</f>
        <v>шт.</v>
      </c>
      <c r="U41" s="27" t="n">
        <v>9750</v>
      </c>
      <c r="V41" s="19" t="n">
        <f aca="false">K41</f>
        <v>2</v>
      </c>
      <c r="W41" s="28" t="n">
        <f aca="false">U41*V41</f>
        <v>19500</v>
      </c>
    </row>
    <row r="42" customFormat="false" ht="22.5" hidden="false" customHeight="true" outlineLevel="0" collapsed="false">
      <c r="B42" s="8"/>
      <c r="C42" s="19" t="n">
        <v>29</v>
      </c>
      <c r="D42" s="20" t="s">
        <v>52</v>
      </c>
      <c r="E42" s="21" t="s">
        <v>21</v>
      </c>
      <c r="F42" s="21" t="s">
        <v>21</v>
      </c>
      <c r="G42" s="21" t="s">
        <v>21</v>
      </c>
      <c r="H42" s="22" t="s">
        <v>32</v>
      </c>
      <c r="I42" s="23" t="n">
        <f aca="false">U42</f>
        <v>2400</v>
      </c>
      <c r="J42" s="24"/>
      <c r="K42" s="19" t="n">
        <v>1</v>
      </c>
      <c r="L42" s="25" t="n">
        <f aca="false">J42*K42</f>
        <v>0</v>
      </c>
      <c r="M42" s="10"/>
      <c r="Q42" s="18" t="n">
        <f aca="false">C42</f>
        <v>29</v>
      </c>
      <c r="R42" s="20" t="str">
        <f aca="false">D42</f>
        <v>ОКПД 2: 45.20.11.212 Фильтр масляны TOYOTA 04152-YZZB5</v>
      </c>
      <c r="S42" s="26" t="s">
        <v>23</v>
      </c>
      <c r="T42" s="18" t="str">
        <f aca="false">H42</f>
        <v>шт.</v>
      </c>
      <c r="U42" s="27" t="n">
        <v>2400</v>
      </c>
      <c r="V42" s="19" t="n">
        <f aca="false">K42</f>
        <v>1</v>
      </c>
      <c r="W42" s="28" t="n">
        <f aca="false">U42*V42</f>
        <v>2400</v>
      </c>
    </row>
    <row r="43" customFormat="false" ht="22.5" hidden="false" customHeight="true" outlineLevel="0" collapsed="false">
      <c r="B43" s="8"/>
      <c r="C43" s="19" t="n">
        <v>30</v>
      </c>
      <c r="D43" s="20" t="s">
        <v>53</v>
      </c>
      <c r="E43" s="21" t="s">
        <v>21</v>
      </c>
      <c r="F43" s="21" t="s">
        <v>21</v>
      </c>
      <c r="G43" s="21" t="s">
        <v>21</v>
      </c>
      <c r="H43" s="22" t="s">
        <v>32</v>
      </c>
      <c r="I43" s="23" t="n">
        <f aca="false">U43</f>
        <v>3800</v>
      </c>
      <c r="J43" s="24"/>
      <c r="K43" s="19" t="n">
        <v>1</v>
      </c>
      <c r="L43" s="25" t="n">
        <f aca="false">J43*K43</f>
        <v>0</v>
      </c>
      <c r="M43" s="10"/>
      <c r="Q43" s="18" t="n">
        <f aca="false">C43</f>
        <v>30</v>
      </c>
      <c r="R43" s="20" t="str">
        <f aca="false">D43</f>
        <v>ОКПД 2: 45.20.11.212 Фильтр воздушный TOYOTA 17801-38051-8E</v>
      </c>
      <c r="S43" s="26" t="s">
        <v>23</v>
      </c>
      <c r="T43" s="18" t="str">
        <f aca="false">H43</f>
        <v>шт.</v>
      </c>
      <c r="U43" s="27" t="n">
        <v>3800</v>
      </c>
      <c r="V43" s="19" t="n">
        <f aca="false">K43</f>
        <v>1</v>
      </c>
      <c r="W43" s="28" t="n">
        <f aca="false">U43*V43</f>
        <v>3800</v>
      </c>
    </row>
    <row r="44" customFormat="false" ht="22.5" hidden="false" customHeight="true" outlineLevel="0" collapsed="false">
      <c r="B44" s="8"/>
      <c r="C44" s="19" t="n">
        <v>31</v>
      </c>
      <c r="D44" s="29" t="s">
        <v>54</v>
      </c>
      <c r="E44" s="21" t="s">
        <v>21</v>
      </c>
      <c r="F44" s="21" t="s">
        <v>21</v>
      </c>
      <c r="G44" s="21" t="s">
        <v>21</v>
      </c>
      <c r="H44" s="22" t="s">
        <v>32</v>
      </c>
      <c r="I44" s="23" t="n">
        <f aca="false">U44</f>
        <v>5100</v>
      </c>
      <c r="J44" s="30"/>
      <c r="K44" s="31" t="n">
        <v>1</v>
      </c>
      <c r="L44" s="25" t="n">
        <f aca="false">J44*K44</f>
        <v>0</v>
      </c>
      <c r="M44" s="10"/>
      <c r="Q44" s="18" t="n">
        <f aca="false">C44</f>
        <v>31</v>
      </c>
      <c r="R44" s="20" t="str">
        <f aca="false">D44</f>
        <v>ОКПД 2: 45.20.11.212 Фильтр топливный TOYOTA 23300-31160</v>
      </c>
      <c r="S44" s="26" t="s">
        <v>23</v>
      </c>
      <c r="T44" s="18" t="str">
        <f aca="false">H44</f>
        <v>шт.</v>
      </c>
      <c r="U44" s="32" t="n">
        <v>5100</v>
      </c>
      <c r="V44" s="33" t="n">
        <f aca="false">K44</f>
        <v>1</v>
      </c>
      <c r="W44" s="28" t="n">
        <f aca="false">U44*V44</f>
        <v>5100</v>
      </c>
    </row>
    <row r="45" customFormat="false" ht="24" hidden="false" customHeight="true" outlineLevel="0" collapsed="false">
      <c r="B45" s="8"/>
      <c r="C45" s="34" t="s">
        <v>55</v>
      </c>
      <c r="D45" s="34"/>
      <c r="E45" s="34"/>
      <c r="F45" s="34"/>
      <c r="G45" s="34"/>
      <c r="H45" s="34"/>
      <c r="I45" s="34"/>
      <c r="J45" s="35" t="s">
        <v>56</v>
      </c>
      <c r="K45" s="35"/>
      <c r="L45" s="36" t="n">
        <f aca="false">SUM(L14:L44)</f>
        <v>0</v>
      </c>
      <c r="M45" s="10"/>
      <c r="Q45" s="37" t="s">
        <v>57</v>
      </c>
      <c r="R45" s="37"/>
      <c r="S45" s="37"/>
      <c r="T45" s="37"/>
      <c r="U45" s="38" t="s">
        <v>56</v>
      </c>
      <c r="V45" s="38"/>
      <c r="W45" s="39" t="n">
        <f aca="false">SUM(W14:W44)</f>
        <v>595100</v>
      </c>
    </row>
    <row r="46" customFormat="false" ht="24" hidden="false" customHeight="true" outlineLevel="0" collapsed="false">
      <c r="B46" s="8"/>
      <c r="C46" s="34"/>
      <c r="D46" s="34"/>
      <c r="E46" s="34"/>
      <c r="F46" s="34"/>
      <c r="G46" s="34"/>
      <c r="H46" s="34"/>
      <c r="I46" s="34"/>
      <c r="J46" s="40" t="s">
        <v>58</v>
      </c>
      <c r="K46" s="41" t="n">
        <f aca="false">V46</f>
        <v>0.22</v>
      </c>
      <c r="L46" s="36" t="n">
        <f aca="false">K46*L45</f>
        <v>0</v>
      </c>
      <c r="M46" s="10"/>
      <c r="Q46" s="37"/>
      <c r="R46" s="37"/>
      <c r="S46" s="37"/>
      <c r="T46" s="37"/>
      <c r="U46" s="38" t="s">
        <v>58</v>
      </c>
      <c r="V46" s="42" t="n">
        <v>0.22</v>
      </c>
      <c r="W46" s="39" t="n">
        <f aca="false">V46*W45</f>
        <v>130922</v>
      </c>
    </row>
    <row r="47" customFormat="false" ht="24" hidden="false" customHeight="true" outlineLevel="0" collapsed="false">
      <c r="B47" s="8"/>
      <c r="C47" s="34"/>
      <c r="D47" s="34"/>
      <c r="E47" s="34"/>
      <c r="F47" s="34"/>
      <c r="G47" s="34"/>
      <c r="H47" s="34"/>
      <c r="I47" s="34"/>
      <c r="J47" s="35" t="s">
        <v>59</v>
      </c>
      <c r="K47" s="35"/>
      <c r="L47" s="36" t="n">
        <f aca="false">SUM(L45:L46)</f>
        <v>0</v>
      </c>
      <c r="M47" s="10"/>
      <c r="Q47" s="37"/>
      <c r="R47" s="37"/>
      <c r="S47" s="37"/>
      <c r="T47" s="37"/>
      <c r="U47" s="38" t="s">
        <v>59</v>
      </c>
      <c r="V47" s="38"/>
      <c r="W47" s="39" t="n">
        <f aca="false">SUM(W45:W46)</f>
        <v>726022</v>
      </c>
    </row>
    <row r="48" customFormat="false" ht="24" hidden="false" customHeight="true" outlineLevel="0" collapsed="false">
      <c r="B48" s="8"/>
      <c r="M48" s="10"/>
      <c r="Q48" s="43"/>
      <c r="R48" s="43"/>
      <c r="S48" s="43"/>
      <c r="T48" s="43"/>
      <c r="U48" s="43"/>
      <c r="V48" s="43"/>
      <c r="W48" s="43"/>
    </row>
    <row r="49" customFormat="false" ht="15.75" hidden="false" customHeight="true" outlineLevel="0" collapsed="false">
      <c r="B49" s="8"/>
      <c r="C49" s="16"/>
      <c r="D49" s="16"/>
      <c r="E49" s="16"/>
      <c r="F49" s="44"/>
      <c r="G49" s="45"/>
      <c r="H49" s="44"/>
      <c r="I49" s="46"/>
      <c r="J49" s="46"/>
      <c r="K49" s="46"/>
      <c r="L49" s="46"/>
      <c r="M49" s="10"/>
      <c r="Q49" s="2"/>
      <c r="R49" s="2"/>
      <c r="S49" s="2"/>
      <c r="T49" s="2"/>
      <c r="U49" s="2"/>
      <c r="V49" s="2"/>
      <c r="W49" s="2"/>
    </row>
    <row r="50" customFormat="false" ht="15.75" hidden="false" customHeight="false" outlineLevel="0" collapsed="false">
      <c r="B50" s="8"/>
      <c r="C50" s="47" t="s">
        <v>60</v>
      </c>
      <c r="D50" s="47"/>
      <c r="E50" s="47"/>
      <c r="F50" s="44"/>
      <c r="G50" s="48" t="s">
        <v>61</v>
      </c>
      <c r="H50" s="44" t="s">
        <v>62</v>
      </c>
      <c r="I50" s="47" t="s">
        <v>63</v>
      </c>
      <c r="J50" s="47"/>
      <c r="K50" s="47"/>
      <c r="L50" s="47"/>
      <c r="M50" s="10"/>
      <c r="Q50" s="2"/>
      <c r="R50" s="2"/>
      <c r="S50" s="2"/>
      <c r="T50" s="2"/>
      <c r="U50" s="2"/>
      <c r="V50" s="2"/>
      <c r="W50" s="2"/>
    </row>
    <row r="51" customFormat="false" ht="16.5" hidden="false" customHeight="false" outlineLevel="0" collapsed="false"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1"/>
      <c r="Q51" s="43"/>
      <c r="R51" s="43"/>
      <c r="S51" s="43"/>
      <c r="T51" s="43"/>
      <c r="U51" s="43"/>
      <c r="V51" s="43"/>
      <c r="W51" s="43"/>
    </row>
    <row r="52" customFormat="false" ht="15.75" hidden="false" customHeight="true" outlineLevel="0" collapsed="false">
      <c r="Q52" s="52"/>
      <c r="R52" s="52"/>
      <c r="S52" s="52"/>
      <c r="T52" s="52"/>
      <c r="U52" s="52"/>
      <c r="V52" s="52"/>
      <c r="W52" s="52"/>
    </row>
    <row r="53" customFormat="false" ht="15.75" hidden="false" customHeight="true" outlineLevel="0" collapsed="false">
      <c r="B53" s="53" t="s">
        <v>64</v>
      </c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Q53" s="52"/>
      <c r="R53" s="52"/>
      <c r="S53" s="52"/>
      <c r="T53" s="52"/>
      <c r="U53" s="52"/>
      <c r="V53" s="52"/>
      <c r="W53" s="52"/>
    </row>
    <row r="54" customFormat="false" ht="15" hidden="false" customHeight="false" outlineLevel="0" collapsed="false"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Q54" s="52"/>
      <c r="R54" s="52"/>
      <c r="S54" s="52"/>
      <c r="T54" s="52"/>
      <c r="U54" s="52"/>
      <c r="V54" s="52"/>
      <c r="W54" s="52"/>
    </row>
    <row r="55" customFormat="false" ht="15" hidden="false" customHeight="false" outlineLevel="0" collapsed="false">
      <c r="Q55" s="52"/>
      <c r="R55" s="52"/>
      <c r="S55" s="52"/>
      <c r="T55" s="52"/>
      <c r="U55" s="52"/>
      <c r="V55" s="52"/>
      <c r="W55" s="52"/>
    </row>
    <row r="56" customFormat="false" ht="15" hidden="false" customHeight="false" outlineLevel="0" collapsed="false">
      <c r="Q56" s="52"/>
      <c r="R56" s="52"/>
      <c r="S56" s="52"/>
      <c r="T56" s="52"/>
      <c r="U56" s="52"/>
      <c r="V56" s="52"/>
      <c r="W56" s="52"/>
    </row>
    <row r="57" customFormat="false" ht="15" hidden="false" customHeight="false" outlineLevel="0" collapsed="false">
      <c r="Q57" s="52"/>
      <c r="R57" s="52"/>
      <c r="S57" s="52"/>
      <c r="T57" s="52"/>
      <c r="U57" s="52"/>
      <c r="V57" s="52"/>
      <c r="W57" s="52"/>
    </row>
    <row r="58" customFormat="false" ht="15" hidden="false" customHeight="false" outlineLevel="0" collapsed="false">
      <c r="Q58" s="52"/>
      <c r="R58" s="52"/>
      <c r="S58" s="52"/>
      <c r="T58" s="52"/>
      <c r="U58" s="52"/>
      <c r="V58" s="52"/>
      <c r="W58" s="52"/>
    </row>
    <row r="59" customFormat="false" ht="15" hidden="false" customHeight="false" outlineLevel="0" collapsed="false">
      <c r="Q59" s="52"/>
      <c r="R59" s="52"/>
      <c r="S59" s="52"/>
      <c r="T59" s="52"/>
      <c r="U59" s="52"/>
      <c r="V59" s="52"/>
      <c r="W59" s="52"/>
    </row>
    <row r="60" customFormat="false" ht="15" hidden="false" customHeight="false" outlineLevel="0" collapsed="false">
      <c r="Q60" s="52"/>
      <c r="R60" s="52"/>
      <c r="S60" s="52"/>
      <c r="T60" s="52"/>
      <c r="U60" s="52"/>
      <c r="V60" s="52"/>
      <c r="W60" s="52"/>
    </row>
    <row r="61" customFormat="false" ht="15" hidden="false" customHeight="false" outlineLevel="0" collapsed="false">
      <c r="Q61" s="52"/>
      <c r="R61" s="52"/>
      <c r="S61" s="52"/>
      <c r="T61" s="52"/>
      <c r="U61" s="52"/>
      <c r="V61" s="52"/>
      <c r="W61" s="52"/>
    </row>
    <row r="62" customFormat="false" ht="15" hidden="false" customHeight="false" outlineLevel="0" collapsed="false">
      <c r="Q62" s="52"/>
      <c r="R62" s="52"/>
      <c r="S62" s="52"/>
      <c r="T62" s="52"/>
      <c r="U62" s="52"/>
      <c r="V62" s="52"/>
      <c r="W62" s="52"/>
    </row>
    <row r="63" customFormat="false" ht="15" hidden="false" customHeight="false" outlineLevel="0" collapsed="false">
      <c r="Q63" s="52"/>
      <c r="R63" s="52"/>
      <c r="S63" s="52"/>
      <c r="T63" s="52"/>
      <c r="U63" s="52"/>
      <c r="V63" s="52"/>
      <c r="W63" s="52"/>
    </row>
  </sheetData>
  <mergeCells count="23">
    <mergeCell ref="B1:W1"/>
    <mergeCell ref="Q3:W5"/>
    <mergeCell ref="C7:L7"/>
    <mergeCell ref="Q7:W7"/>
    <mergeCell ref="C9:D9"/>
    <mergeCell ref="E9:I9"/>
    <mergeCell ref="C10:D10"/>
    <mergeCell ref="E10:I10"/>
    <mergeCell ref="C11:D11"/>
    <mergeCell ref="E11:I11"/>
    <mergeCell ref="C45:I47"/>
    <mergeCell ref="J45:K45"/>
    <mergeCell ref="Q45:T47"/>
    <mergeCell ref="U45:V45"/>
    <mergeCell ref="J47:K47"/>
    <mergeCell ref="U47:V47"/>
    <mergeCell ref="C49:E49"/>
    <mergeCell ref="I49:L49"/>
    <mergeCell ref="Q49:W50"/>
    <mergeCell ref="C50:E50"/>
    <mergeCell ref="I50:L50"/>
    <mergeCell ref="Q52:W63"/>
    <mergeCell ref="B53:M54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shlychkovaiv@corp.gidroogk.com</cp:lastModifiedBy>
  <cp:lastPrinted>2023-05-26T09:59:13Z</cp:lastPrinted>
  <dcterms:modified xsi:type="dcterms:W3CDTF">2026-06-09T09:38:09Z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