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1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V_Litinskiy\Desktop\"/>
    </mc:Choice>
  </mc:AlternateContent>
  <bookViews>
    <workbookView xWindow="14475" yWindow="1035" windowWidth="21600" windowHeight="11385" tabRatio="897" firstSheet="1" activeTab="3"/>
  </bookViews>
  <sheets>
    <sheet name="Справочник" sheetId="7" state="hidden" r:id="rId1"/>
    <sheet name="Основные атрибуты услуги" sheetId="1" r:id="rId2"/>
    <sheet name="Получатели услуги" sheetId="24" r:id="rId3"/>
    <sheet name="Услуги оказания услуг" sheetId="30" r:id="rId4"/>
    <sheet name="Структура и состав линий" sheetId="23" r:id="rId5"/>
    <sheet name="Исполнители" sheetId="31" r:id="rId6"/>
    <sheet name="Структура согласования" sheetId="29" r:id="rId7"/>
    <sheet name="Параметры SLA" sheetId="22" r:id="rId8"/>
    <sheet name="Признаки КИ" sheetId="27" r:id="rId9"/>
    <sheet name="Внешний подрядчик" sheetId="14" r:id="rId10"/>
    <sheet name="Адрес эл.почты" sheetId="32" state="hidden" r:id="rId11"/>
    <sheet name="Правила поддерживающих услуг" sheetId="34" state="hidden" r:id="rId12"/>
    <sheet name="Динамические поля" sheetId="33" state="hidden" r:id="rId13"/>
    <sheet name="Коды закрытия_композиты" sheetId="36" state="hidden" r:id="rId14"/>
    <sheet name="Аналитические признаки" sheetId="41" state="hidden" r:id="rId15"/>
    <sheet name="Заметки и шаблоны" sheetId="43" state="hidden" r:id="rId16"/>
    <sheet name="Справочная информация" sheetId="25" r:id="rId17"/>
  </sheets>
  <definedNames>
    <definedName name="_xlnm._FilterDatabase" localSheetId="5" hidden="1">Исполнители!$C$7:$H$11</definedName>
    <definedName name="_xlnm._FilterDatabase" localSheetId="1" hidden="1">'Основные атрибуты услуги'!$A$4:$B$12</definedName>
    <definedName name="Внешний_подрядчик">'Основные атрибуты услуги'!$B$11</definedName>
    <definedName name="Внутренняя_услуга_КЕ_Обслуживается">Справочник!$A$26:$A$29</definedName>
    <definedName name="Временной_интервал">Справочник!$K$21:$K$22</definedName>
    <definedName name="Компонент_имя">Справочник!$D$61:$D$100</definedName>
    <definedName name="Компонент_имя_с_номером">Справочник!$B$61:$C$100</definedName>
    <definedName name="Компонент_номер">Справочник!$B$60:$B$99</definedName>
    <definedName name="Критичная_услуга">'Основные атрибуты услуги'!$B$8</definedName>
    <definedName name="лист_Внешний_подрядчик">'Внешний подрядчик'!$A$1</definedName>
    <definedName name="лист_Получатели_услуги">'Получатели услуги'!$A$1</definedName>
    <definedName name="Лист_Признаки_КИ">'Признаки КИ'!$A$1</definedName>
    <definedName name="Набор_элементов_выбора_из_Пользовательского_справочника">Справочник!$K$48:$K$49</definedName>
    <definedName name="Параметры_даты_времени">Справочник!$K$24:$K$28</definedName>
    <definedName name="Получатели_услуги">'Основные атрибуты услуги'!$B$12</definedName>
    <definedName name="Пользовательские_справочники_1ур">'Динамические поля'!$A$15:$A$19</definedName>
    <definedName name="Пользовательские_справочники_2ур">'Динамические поля'!$A$30:$A$34</definedName>
    <definedName name="Пользовательские_справочники_3ур">'Динамические поля'!$A$45:$A$49</definedName>
    <definedName name="Пользовательский_код_закрытия">'Коды закрытия_композиты'!$A$7:$A$13</definedName>
    <definedName name="Строка">Справочник!$K$30:$K$37</definedName>
    <definedName name="Текст">Справочник!$K$39:$K$40</definedName>
    <definedName name="Типовой_код_закрытия">Справочник!$M$6:$M$13</definedName>
    <definedName name="Управление_конфигурациями">'Основные атрибуты услуги'!$B$17</definedName>
    <definedName name="Элемент_выбора_из_Пользовательского_справочника_радиобатон">Справочник!$K$45:$K$46</definedName>
    <definedName name="Элемент_Пользовательского_справочника">Справочник!$K$42:$K$43</definedName>
    <definedName name="Элементы_ПС_1ур">'Динамические поля'!$B$15:$B$19</definedName>
    <definedName name="Элементы_ПС_2ур">'Динамические поля'!$B$30:$B$34</definedName>
    <definedName name="Элементы_ПС_3ур">'Динамические поля'!$B$45:$B$49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4" l="1"/>
  <c r="A1" i="27"/>
  <c r="C114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62" i="7"/>
  <c r="C61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D115" i="7"/>
  <c r="B114" i="7"/>
  <c r="D114" i="7"/>
  <c r="B113" i="7"/>
  <c r="D113" i="7"/>
  <c r="B112" i="7"/>
  <c r="D112" i="7"/>
  <c r="B111" i="7"/>
  <c r="D111" i="7"/>
  <c r="B110" i="7"/>
  <c r="D110" i="7"/>
  <c r="B109" i="7"/>
  <c r="D109" i="7"/>
  <c r="B108" i="7"/>
  <c r="D108" i="7"/>
  <c r="B107" i="7"/>
  <c r="D107" i="7"/>
  <c r="B106" i="7"/>
  <c r="D106" i="7"/>
  <c r="B105" i="7"/>
  <c r="D105" i="7"/>
  <c r="B104" i="7"/>
  <c r="D104" i="7"/>
  <c r="B103" i="7"/>
  <c r="D103" i="7"/>
  <c r="B102" i="7"/>
  <c r="D102" i="7"/>
  <c r="B101" i="7"/>
  <c r="D101" i="7"/>
  <c r="B100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54" i="7"/>
  <c r="D55" i="7"/>
  <c r="D56" i="7"/>
  <c r="D57" i="7"/>
  <c r="D58" i="7"/>
  <c r="D59" i="7"/>
  <c r="D60" i="7"/>
  <c r="D47" i="7"/>
  <c r="D48" i="7"/>
  <c r="D49" i="7"/>
  <c r="D50" i="7"/>
  <c r="D51" i="7"/>
  <c r="D52" i="7"/>
  <c r="D53" i="7"/>
  <c r="D46" i="7"/>
  <c r="C12" i="1"/>
  <c r="C11" i="1"/>
  <c r="C8" i="1"/>
  <c r="G19" i="33"/>
</calcChain>
</file>

<file path=xl/comments1.xml><?xml version="1.0" encoding="utf-8"?>
<comments xmlns="http://schemas.openxmlformats.org/spreadsheetml/2006/main">
  <authors>
    <author>Автор</author>
    <author>Левшина Ирина Иосифовна</author>
  </authors>
  <commentList>
    <comment ref="C2" authorId="0" shapeId="0">
      <text>
        <r>
          <rPr>
            <sz val="10"/>
            <color indexed="81"/>
            <rFont val="Tahoma"/>
            <family val="2"/>
            <charset val="204"/>
          </rPr>
          <t>Процессы</t>
        </r>
      </text>
    </comment>
    <comment ref="E2" authorId="0" shapeId="0">
      <text>
        <r>
          <rPr>
            <sz val="12"/>
            <color indexed="81"/>
            <rFont val="Calibri"/>
            <family val="2"/>
            <charset val="204"/>
          </rPr>
          <t>Роль исполнителя</t>
        </r>
      </text>
    </comment>
    <comment ref="G2" authorId="0" shapeId="0">
      <text>
        <r>
          <rPr>
            <sz val="11"/>
            <color indexed="81"/>
            <rFont val="Tahoma"/>
            <family val="2"/>
            <charset val="204"/>
          </rPr>
          <t>Политика согласования</t>
        </r>
      </text>
    </comment>
    <comment ref="K2" authorId="0" shapeId="0">
      <text>
        <r>
          <rPr>
            <sz val="10"/>
            <color indexed="81"/>
            <rFont val="Tahoma"/>
            <family val="2"/>
            <charset val="204"/>
          </rPr>
          <t>Тип объекта (шаблон атрибута)</t>
        </r>
      </text>
    </comment>
    <comment ref="M2" authorId="0" shapeId="0">
      <text>
        <r>
          <rPr>
            <sz val="10"/>
            <color indexed="81"/>
            <rFont val="Tahoma"/>
            <family val="2"/>
            <charset val="204"/>
          </rPr>
          <t>Код закрытия запроса</t>
        </r>
      </text>
    </comment>
    <comment ref="O2" authorId="0" shapeId="0">
      <text>
        <r>
          <rPr>
            <sz val="10"/>
            <color indexed="81"/>
            <rFont val="Tahoma"/>
            <family val="2"/>
            <charset val="204"/>
          </rPr>
          <t>Процессы</t>
        </r>
      </text>
    </comment>
    <comment ref="A5" authorId="0" shapeId="0">
      <text>
        <r>
          <rPr>
            <sz val="12"/>
            <color indexed="81"/>
            <rFont val="Calibri"/>
            <family val="2"/>
            <charset val="204"/>
          </rPr>
          <t>Тип услуги</t>
        </r>
      </text>
    </comment>
    <comment ref="M6" authorId="0" shapeId="0">
      <text>
        <r>
          <rPr>
            <sz val="10"/>
            <color indexed="81"/>
            <rFont val="Tahoma"/>
            <family val="2"/>
            <charset val="204"/>
          </rPr>
          <t>Типовые коды закрытия</t>
        </r>
      </text>
    </comment>
    <comment ref="E7" authorId="0" shapeId="0">
      <text>
        <r>
          <rPr>
            <sz val="10"/>
            <color indexed="81"/>
            <rFont val="Tahoma"/>
            <family val="2"/>
            <charset val="204"/>
          </rPr>
          <t>линия поддержки</t>
        </r>
      </text>
    </comment>
    <comment ref="G8" authorId="1" shapeId="0">
      <text>
        <r>
          <rPr>
            <sz val="10"/>
            <color indexed="81"/>
            <rFont val="Tahoma"/>
            <family val="2"/>
            <charset val="204"/>
          </rPr>
          <t>Результат согласования</t>
        </r>
      </text>
    </comment>
    <comment ref="A9" authorId="0" shapeId="0">
      <text>
        <r>
          <rPr>
            <sz val="12"/>
            <color indexed="81"/>
            <rFont val="Calibri"/>
            <family val="2"/>
            <charset val="204"/>
          </rPr>
          <t>Географический охват услуги</t>
        </r>
      </text>
    </comment>
    <comment ref="C9" authorId="0" shapeId="0">
      <text>
        <r>
          <rPr>
            <sz val="12"/>
            <color indexed="81"/>
            <rFont val="Calibri"/>
            <family val="2"/>
            <charset val="204"/>
          </rPr>
          <t>Классификация запроса</t>
        </r>
      </text>
    </comment>
    <comment ref="G13" authorId="1" shapeId="0">
      <text>
        <r>
          <rPr>
            <sz val="10"/>
            <color indexed="81"/>
            <rFont val="Tahoma"/>
            <family val="2"/>
            <charset val="204"/>
          </rPr>
          <t>Целевой этап</t>
        </r>
      </text>
    </comment>
    <comment ref="A14" authorId="0" shapeId="0">
      <text>
        <r>
          <rPr>
            <sz val="12"/>
            <color indexed="81"/>
            <rFont val="Calibri"/>
            <family val="2"/>
            <charset val="204"/>
          </rPr>
          <t>Получатели услуги</t>
        </r>
      </text>
    </comment>
    <comment ref="C19" authorId="0" shapeId="0">
      <text>
        <r>
          <rPr>
            <sz val="12"/>
            <color indexed="81"/>
            <rFont val="Calibri"/>
            <family val="2"/>
            <charset val="204"/>
          </rPr>
          <t>Критичность запроса/Уровень срочности</t>
        </r>
      </text>
    </comment>
    <comment ref="C20" authorId="0" shapeId="0">
      <text>
        <r>
          <rPr>
            <sz val="12"/>
            <color indexed="81"/>
            <rFont val="Calibri"/>
            <family val="2"/>
            <charset val="204"/>
          </rPr>
          <t>Критичность запроса</t>
        </r>
      </text>
    </comment>
    <comment ref="A21" authorId="0" shapeId="0">
      <text>
        <r>
          <rPr>
            <sz val="12"/>
            <color indexed="81"/>
            <rFont val="Calibri"/>
            <family val="2"/>
            <charset val="204"/>
          </rPr>
          <t>Процесс Управления конфигурациями</t>
        </r>
      </text>
    </comment>
    <comment ref="C24" authorId="0" shapeId="0">
      <text>
        <r>
          <rPr>
            <sz val="12"/>
            <color indexed="81"/>
            <rFont val="Calibri"/>
            <family val="2"/>
            <charset val="204"/>
          </rPr>
          <t>Состав 1 линии поддержки</t>
        </r>
      </text>
    </comment>
    <comment ref="A25" authorId="0" shapeId="0">
      <text>
        <r>
          <rPr>
            <sz val="12"/>
            <color indexed="81"/>
            <rFont val="Calibri"/>
            <family val="2"/>
            <charset val="204"/>
          </rPr>
          <t>Политика указания КЕ в сервисных запросах</t>
        </r>
      </text>
    </comment>
    <comment ref="C31" authorId="0" shapeId="0">
      <text>
        <r>
          <rPr>
            <sz val="12"/>
            <color indexed="81"/>
            <rFont val="Calibri"/>
            <family val="2"/>
            <charset val="204"/>
          </rPr>
          <t>Состав 2 линии поддержки</t>
        </r>
      </text>
    </comment>
    <comment ref="I36" authorId="0" shapeId="0">
      <text>
        <r>
          <rPr>
            <sz val="12"/>
            <color indexed="81"/>
            <rFont val="Calibri"/>
            <family val="2"/>
            <charset val="204"/>
          </rPr>
          <t>Часовой пояс объекта обслуживания</t>
        </r>
      </text>
    </comment>
    <comment ref="C49" authorId="0" shapeId="0">
      <text>
        <r>
          <rPr>
            <sz val="12"/>
            <color indexed="81"/>
            <rFont val="Calibri"/>
            <family val="2"/>
            <charset val="204"/>
          </rPr>
          <t>Состав 3 линии поддержки</t>
        </r>
      </text>
    </comment>
    <comment ref="I58" authorId="0" shapeId="0">
      <text>
        <r>
          <rPr>
            <sz val="10"/>
            <color indexed="81"/>
            <rFont val="Tahoma"/>
            <family val="2"/>
            <charset val="204"/>
          </rPr>
          <t>Приоритет объекта</t>
        </r>
      </text>
    </comment>
    <comment ref="I64" authorId="0" shapeId="0">
      <text>
        <r>
          <rPr>
            <sz val="10"/>
            <color indexed="81"/>
            <rFont val="Tahoma"/>
            <family val="2"/>
            <charset val="204"/>
          </rPr>
          <t>Подключение ОПС</t>
        </r>
      </text>
    </comment>
    <comment ref="I78" authorId="1" shapeId="0">
      <text>
        <r>
          <rPr>
            <sz val="10"/>
            <color indexed="81"/>
            <rFont val="Tahoma"/>
            <family val="2"/>
            <charset val="204"/>
          </rPr>
          <t>Политика учета времени</t>
        </r>
      </text>
    </comment>
  </commentList>
</comments>
</file>

<file path=xl/comments10.xml><?xml version="1.0" encoding="utf-8"?>
<comments xmlns="http://schemas.openxmlformats.org/spreadsheetml/2006/main">
  <authors>
    <author>Левшина Ирина Иосифовна</author>
    <author>Автор</author>
  </authors>
  <commentList>
    <comment ref="A6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M17" authorId="1" shapeId="0">
      <text>
        <r>
          <rPr>
            <sz val="10"/>
            <color indexed="81"/>
            <rFont val="Tahoma"/>
            <family val="2"/>
            <charset val="204"/>
          </rPr>
          <t>не обязательное поле</t>
        </r>
      </text>
    </comment>
    <comment ref="Q17" authorId="1" shapeId="0">
      <text>
        <r>
          <rPr>
            <sz val="10"/>
            <color indexed="81"/>
            <rFont val="Tahoma"/>
            <family val="2"/>
            <charset val="204"/>
          </rPr>
          <t>не обязательное поле</t>
        </r>
      </text>
    </comment>
  </commentList>
</comments>
</file>

<file path=xl/comments11.xml><?xml version="1.0" encoding="utf-8"?>
<comments xmlns="http://schemas.openxmlformats.org/spreadsheetml/2006/main">
  <authors>
    <author>Левшина Ирина Иосифовна</author>
    <author>Автор</author>
  </authors>
  <commentList>
    <comment ref="A7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C7" authorId="1" shapeId="0">
      <text>
        <r>
          <rPr>
            <sz val="10"/>
            <color indexed="81"/>
            <rFont val="Tahoma"/>
            <family val="2"/>
            <charset val="204"/>
          </rPr>
          <t>Порядок расположения поля в форме регистрации</t>
        </r>
      </text>
    </comment>
    <comment ref="D7" authorId="1" shapeId="0">
      <text>
        <r>
          <rPr>
            <sz val="10"/>
            <color indexed="81"/>
            <rFont val="Tahoma"/>
            <family val="2"/>
            <charset val="204"/>
          </rPr>
          <t>Как это поле будет отображаться на Портале. Например: "Проверка даты/времени на регистраторе талонов"</t>
        </r>
      </text>
    </comment>
    <comment ref="G7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(выбор из списка)</t>
        </r>
      </text>
    </comment>
    <comment ref="H7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- ввести наименование справочника</t>
        </r>
      </text>
    </comment>
    <comment ref="I7" authorId="1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</t>
        </r>
      </text>
    </comment>
    <comment ref="C22" authorId="1" shapeId="0">
      <text>
        <r>
          <rPr>
            <sz val="10"/>
            <color indexed="81"/>
            <rFont val="Tahoma"/>
            <family val="2"/>
            <charset val="204"/>
          </rPr>
          <t>Порядок расположения поля в форме регистрации</t>
        </r>
      </text>
    </comment>
    <comment ref="D22" authorId="1" shapeId="0">
      <text>
        <r>
          <rPr>
            <sz val="10"/>
            <color indexed="81"/>
            <rFont val="Tahoma"/>
            <family val="2"/>
            <charset val="204"/>
          </rPr>
          <t>Так, как это поле будет отображаться на Портале. Например: "Проверка даты/времени на регистраторе талонов"</t>
        </r>
      </text>
    </comment>
    <comment ref="G22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(выбор из списка)</t>
        </r>
      </text>
    </comment>
    <comment ref="H22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- ввести наименование справочника</t>
        </r>
      </text>
    </comment>
    <comment ref="I22" authorId="1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</t>
        </r>
      </text>
    </comment>
    <comment ref="C37" authorId="1" shapeId="0">
      <text>
        <r>
          <rPr>
            <sz val="10"/>
            <color indexed="81"/>
            <rFont val="Tahoma"/>
            <family val="2"/>
            <charset val="204"/>
          </rPr>
          <t>Порядок расположения поля в форме регистрации</t>
        </r>
      </text>
    </comment>
    <comment ref="D37" authorId="1" shapeId="0">
      <text>
        <r>
          <rPr>
            <sz val="10"/>
            <color indexed="81"/>
            <rFont val="Tahoma"/>
            <family val="2"/>
            <charset val="204"/>
          </rPr>
          <t>Так, как это поле будет отображаться на Портале. Например: "Проверка даты/времени на регистраторе талонов"</t>
        </r>
      </text>
    </comment>
    <comment ref="G37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(выбор из списка)</t>
        </r>
      </text>
    </comment>
    <comment ref="H37" authorId="1" shapeId="0">
      <text>
        <r>
          <rPr>
            <sz val="10"/>
            <color indexed="81"/>
            <rFont val="Tahoma"/>
            <family val="2"/>
            <charset val="204"/>
          </rPr>
          <t>Заполняются незакрашенные ячейки - ввести наименование справочника</t>
        </r>
      </text>
    </comment>
    <comment ref="I37" authorId="1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</t>
        </r>
      </text>
    </comment>
  </commentList>
</comments>
</file>

<file path=xl/comments12.xml><?xml version="1.0" encoding="utf-8"?>
<comments xmlns="http://schemas.openxmlformats.org/spreadsheetml/2006/main">
  <authors>
    <author>Автор</author>
    <author>Левшина Ирина Иосифовна</author>
  </authors>
  <commentList>
    <comment ref="A17" authorId="0" shapeId="0">
      <text>
        <r>
          <rPr>
            <sz val="10"/>
            <color indexed="81"/>
            <rFont val="Tahoma"/>
            <family val="2"/>
            <charset val="204"/>
          </rPr>
          <t>Порядковый номер, означающий очередность выполнения правил.
После настройки в АСУИП заменяется ответственным сотрудником на номер правила из системы.</t>
        </r>
      </text>
    </comment>
    <comment ref="B17" authorId="1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D17" authorId="0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</t>
        </r>
      </text>
    </comment>
    <comment ref="E17" authorId="0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</t>
        </r>
      </text>
    </comment>
    <comment ref="F17" authorId="0" shapeId="0">
      <text>
        <r>
          <rPr>
            <sz val="10"/>
            <color indexed="81"/>
            <rFont val="Tahoma"/>
            <family val="2"/>
            <charset val="204"/>
          </rPr>
          <t>Если в первом в цепочке правиле указано какое-либо значение, то первый дочерний запрос появится в статусе "Ожидает подтверждения", т.е. после завершения работ по основному запросу.</t>
        </r>
      </text>
    </comment>
    <comment ref="K17" authorId="0" shapeId="0">
      <text>
        <r>
          <rPr>
            <sz val="10"/>
            <color indexed="81"/>
            <rFont val="Tahoma"/>
            <family val="2"/>
            <charset val="204"/>
          </rPr>
          <t>Указать номер следующего правила</t>
        </r>
      </text>
    </comment>
  </commentList>
</comments>
</file>

<file path=xl/comments13.xml><?xml version="1.0" encoding="utf-8"?>
<comments xmlns="http://schemas.openxmlformats.org/spreadsheetml/2006/main">
  <authors>
    <author>Левшина Ирина Иосифовна</author>
  </authors>
  <commentList>
    <comment ref="C4" authorId="0" shapeId="0">
      <text>
        <r>
          <rPr>
            <sz val="10"/>
            <color indexed="81"/>
            <rFont val="Tahoma"/>
            <family val="2"/>
            <charset val="204"/>
          </rPr>
          <t>При использовании справочника в нескольких услугах вносимые изменения отразятся во всех связанных услугах</t>
        </r>
      </text>
    </comment>
    <comment ref="F4" authorId="0" shapeId="0">
      <text>
        <r>
          <rPr>
            <sz val="10"/>
            <color indexed="81"/>
            <rFont val="Tahoma"/>
            <family val="2"/>
            <charset val="204"/>
          </rPr>
          <t>Каким подразделениям/ сотрудникам доступен аналитический признак.
Если поле не заполнено, то признак доступен всем.</t>
        </r>
      </text>
    </comment>
  </commentList>
</comments>
</file>

<file path=xl/comments14.xml><?xml version="1.0" encoding="utf-8"?>
<comments xmlns="http://schemas.openxmlformats.org/spreadsheetml/2006/main">
  <authors>
    <author>Левшина Ирина Иосифовна</author>
  </authors>
  <commentList>
    <comment ref="A5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A46" authorId="0" shapeId="0">
      <text>
        <r>
          <rPr>
            <b/>
            <sz val="12"/>
            <color indexed="81"/>
            <rFont val="Calibri"/>
            <family val="2"/>
            <charset val="204"/>
            <scheme val="minor"/>
          </rPr>
          <t>Класс обслуживания (график поддержки) услуги</t>
        </r>
        <r>
          <rPr>
            <sz val="12"/>
            <color indexed="81"/>
            <rFont val="Calibri"/>
            <family val="2"/>
            <charset val="204"/>
            <scheme val="minor"/>
          </rPr>
          <t xml:space="preserve"> – период времени, в течение которого оказывается техническая поддержка по услуге.</t>
        </r>
      </text>
    </comment>
    <comment ref="E46" authorId="0" shapeId="0">
      <text>
        <r>
          <rPr>
            <b/>
            <sz val="12"/>
            <color indexed="81"/>
            <rFont val="Calibri"/>
            <family val="2"/>
            <charset val="204"/>
            <scheme val="minor"/>
          </rPr>
          <t xml:space="preserve">Время решения – </t>
        </r>
        <r>
          <rPr>
            <sz val="12"/>
            <color indexed="81"/>
            <rFont val="Calibri"/>
            <family val="2"/>
            <charset val="204"/>
            <scheme val="minor"/>
          </rPr>
          <t>период времени от момента регистрации запроса до выполнения работ, запрошенных пользователем.  Время решения включает время реакции.</t>
        </r>
      </text>
    </comment>
  </commentList>
</comments>
</file>

<file path=xl/comments2.xml><?xml version="1.0" encoding="utf-8"?>
<comments xmlns="http://schemas.openxmlformats.org/spreadsheetml/2006/main">
  <authors>
    <author>Автор</author>
    <author>Левшина Ирина Иосифовна</author>
  </authors>
  <commentList>
    <comment ref="B5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Присваивается автоматически, при регистрации услуги в АСУИП</t>
        </r>
      </text>
    </comment>
    <comment ref="A6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Название должно содержать краткую информацию, из которой понятно, для чего и для кого услуга предназначается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 xml:space="preserve">. </t>
        </r>
      </text>
    </comment>
    <comment ref="A7" authorId="0" shapeId="0">
      <text>
        <r>
          <rPr>
            <i/>
            <sz val="12"/>
            <color indexed="81"/>
            <rFont val="Calibri"/>
            <family val="2"/>
            <charset val="204"/>
            <scheme val="minor"/>
          </rPr>
          <t>выбирается из выпадающего списка справочных значений</t>
        </r>
      </text>
    </comment>
    <comment ref="A8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К критичным услугам относятся услуги, недоступность которых представляют фактическую или потенциальную опасность,  или остановку выполнения основных бизнес-процессов предприятия. 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Критичность услуги определяет Бизнес заказчик.</t>
        </r>
      </text>
    </comment>
    <comment ref="B8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Услуга определяется как критичная на основании Регламента о КИ (Приказ 101-п от 18.11.2019) только после внесения в список критичных услуг - приложение к указанному Регламенту. 
Для критичных услуг необходимо использовать централизованную 1 линию поддержки.
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Внесение в список критичных услуг необходимо согласовать с Менеджером каталога услуг (Гавриленков В.А.). 
Готовность к работе централизованной 1 линии необходимо согласовать с Гарцем А.Н.
Ответственный за ведение списка критичных услуг - Грекова А.И.</t>
        </r>
        <r>
          <rPr>
            <sz val="12"/>
            <color indexed="81"/>
            <rFont val="Calibri"/>
            <family val="2"/>
            <charset val="204"/>
            <scheme val="minor"/>
          </rPr>
          <t xml:space="preserve">
После согласования услуги как "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Критичная</t>
        </r>
        <r>
          <rPr>
            <sz val="12"/>
            <color indexed="81"/>
            <rFont val="Calibri"/>
            <family val="2"/>
            <charset val="204"/>
            <scheme val="minor"/>
          </rPr>
          <t>", заполняется лист "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Признаки КИ</t>
        </r>
        <r>
          <rPr>
            <sz val="12"/>
            <color indexed="81"/>
            <rFont val="Calibri"/>
            <family val="2"/>
            <charset val="204"/>
            <scheme val="minor"/>
          </rPr>
          <t>" , где указываются критерии, по достижению которых инциденту присваивается признак КИ и список оповещаемых лиц.</t>
        </r>
      </text>
    </comment>
    <comment ref="A9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Описывается подробный функционал и предназначение услуги.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10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Локация предоставления/потребления услуги.
</t>
        </r>
        <r>
          <rPr>
            <i/>
            <sz val="12"/>
            <color indexed="81"/>
            <rFont val="Calibri"/>
            <family val="2"/>
            <charset val="204"/>
            <scheme val="minor"/>
          </rPr>
          <t>Значение выбирается из выпадающего списка.</t>
        </r>
      </text>
    </comment>
    <comment ref="A11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Если услуга внутренняя, но на одной из линии привлекается внешний подрядчик/поставщик, то установить значение данного параметра "Да" и заполнить лист "Внешний подрядчик".
Для услуг внешнего подрядчика установить значение параметра "Нет".</t>
        </r>
      </text>
    </comment>
    <comment ref="A12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Необходимо выбрать политику предоставления услуги, кто будет иметь возможность подать заявку по данной  услуге.</t>
        </r>
      </text>
    </comment>
    <comment ref="B12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При выборе  "Управляется индивидуально" 
 - лист "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Получатели услуг</t>
        </r>
        <r>
          <rPr>
            <sz val="12"/>
            <color indexed="81"/>
            <rFont val="Calibri"/>
            <family val="2"/>
            <charset val="204"/>
            <scheme val="minor"/>
          </rPr>
          <t>" заполняется обязательно, 
 - лист "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Услуги оказания услуг</t>
        </r>
        <r>
          <rPr>
            <sz val="12"/>
            <color indexed="81"/>
            <rFont val="Calibri"/>
            <family val="2"/>
            <charset val="204"/>
            <scheme val="minor"/>
          </rPr>
          <t>" - при необходимости ограничить видимость услуги при создании дочерних запросов.</t>
        </r>
      </text>
    </comment>
    <comment ref="A13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Ответственное лицо со стороны Бизнес-подразделения Общества, которое определяет требование к ИТ-услуге и отвечает за результат потребления и эксплуатацию ИТ-услуги Пользователями.</t>
        </r>
      </text>
    </comment>
    <comment ref="B13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Указать не более двух человек: основной исполнитель и замещающий. Перечислить ФИО через запятую.</t>
        </r>
      </text>
    </comment>
    <comment ref="A14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Работник Общества, ответственный перед Бизнес-заказчиком за предоставление услуги в соответствии с целевыми показателями качества. Указывается не более 2-х человек: основной исполнитель и замещающий.</t>
        </r>
      </text>
    </comment>
    <comment ref="B14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Указать не более двух человек: основной исполнитель и замещающий. Перечислить ФИО через запятую.</t>
        </r>
      </text>
    </comment>
    <comment ref="A15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Работник Общества, ответственный за функционирование услуги, а также отвечающий за:
• принятие решений по составу, порядку, временным параметрам и показателям предоставления ИТ-услуги;
• предоставление услуги в соответствии с целевыми показателями качества, зафиксированными в Паспорте услуги;
• результаты принятых решений о способах реагирования на сбои и методах реализации корректирующих мероприятий;
• определение типов запросов;
• определение правил маршрутизации запросов на соответствующие линии поддержки и услуги подрядчиков, зафиксированных в Паспорте услуги;
• исполнение регламентов процессов, связанных с предоставляемой услугой.</t>
        </r>
      </text>
    </comment>
    <comment ref="B15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Указать не более двух человек: основной исполнитель и замещающий. Перечислить ФИО через запятую.</t>
        </r>
      </text>
    </comment>
    <comment ref="A16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Работник Общества, обладающий специальными знаниями или опытом применительно к процессам или их деятельности в рамках данной услуги. 
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По умолчанию назначается Менеджер услуги.</t>
        </r>
      </text>
    </comment>
    <comment ref="A17" authorId="1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Указать обслуживается ли услуга по процессу Управления конфигурациями или нет.</t>
        </r>
      </text>
    </comment>
    <comment ref="A18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Менеджер по учету услуги осуществляет управление КЕ по своей Услуге, контролирует полноту и достоверность данных о КЕ в рамках своей Услуги. 
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При отсутствии назначенного Менеджера по учету услуги, его функции выполняет Менеджер Услуги.</t>
        </r>
      </text>
    </comment>
    <comment ref="B18" authorId="1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Заполняется, если услуга обслуживается по процессу Управления конфигурациями (поле «Управление конфигурациями» = 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Обслуживается</t>
        </r>
        <r>
          <rPr>
            <sz val="12"/>
            <color indexed="81"/>
            <rFont val="Calibri"/>
            <family val="2"/>
            <charset val="204"/>
            <scheme val="minor"/>
          </rPr>
          <t>). 
В остальных случаях не указывается.</t>
        </r>
      </text>
    </comment>
    <comment ref="A19" authorId="1" shapeId="0">
      <text>
        <r>
          <rPr>
            <sz val="11"/>
            <color theme="1"/>
            <rFont val="Calibri"/>
            <family val="2"/>
            <scheme val="minor"/>
          </rPr>
          <t>Условие (этап жизненного цикла запроса), при котором указание КЕ в запросе является обязательным. 
Заполняется только для внутренних услуг (поле «Тип услуги» = Внутренняя услуга), по которым запущен процесс Управления конфигурациями (поле «Управление конфигурациями» = Обслуживается). 
В остальных случаях не указывается (устанавливается «-»).</t>
        </r>
      </text>
    </comment>
    <comment ref="B19" authorId="1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Заполнение возможно только для внутренних услуг (поле «Тип услуги» = 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Внутренняя услуга</t>
        </r>
        <r>
          <rPr>
            <sz val="12"/>
            <color indexed="81"/>
            <rFont val="Calibri"/>
            <family val="2"/>
            <charset val="204"/>
            <scheme val="minor"/>
          </rPr>
          <t xml:space="preserve">), у которых запущен процесс управления конфигурациями (поле «Управление конфигурациями» = 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Обслуживается</t>
        </r>
        <r>
          <rPr>
            <sz val="12"/>
            <color indexed="81"/>
            <rFont val="Calibri"/>
            <family val="2"/>
            <charset val="204"/>
            <scheme val="minor"/>
          </rPr>
          <t>). В остальных случаях не указывается.</t>
        </r>
      </text>
    </comment>
    <comment ref="A20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 xml:space="preserve">Работник Бизнес-подразделения, в ответственности которого находится Услуга. При отсутствии возможности выделить сотрудника от Бизнес-подразделения данную Роль может </t>
        </r>
        <r>
          <rPr>
            <u/>
            <sz val="12"/>
            <color indexed="81"/>
            <rFont val="Calibri"/>
            <family val="2"/>
            <charset val="204"/>
            <scheme val="minor"/>
          </rPr>
          <t>временно</t>
        </r>
        <r>
          <rPr>
            <sz val="12"/>
            <color indexed="81"/>
            <rFont val="Calibri"/>
            <family val="2"/>
            <charset val="204"/>
            <scheme val="minor"/>
          </rPr>
          <t xml:space="preserve"> выполнять сотрудник от ИТ.
Основные функции:
• Обработка Предложений об изменениях (ПОИ);
• Принятие решения о целесообразности реализации Изменения с целью поддержки бизнеса;
• Проверка зарегистрированных Запросов на изменения на предмет соответствия требованиям и полноту их описания;
• Назначение Менеджера изменения.
</t>
        </r>
        <r>
          <rPr>
            <b/>
            <sz val="12"/>
            <color indexed="81"/>
            <rFont val="Calibri"/>
            <family val="2"/>
            <charset val="204"/>
            <scheme val="minor"/>
          </rPr>
          <t>По умолчанию является ИТ Владелец услуги и/или Менеджер услуги.</t>
        </r>
      </text>
    </comment>
    <comment ref="A21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Ответственный работник Общества, имеющий возможность регистрировать изменения по услуге</t>
        </r>
      </text>
    </comment>
    <comment ref="A22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Ответственный работник Общества, обеспечивающий организацию и контроль работ по Запросам на изменение (ЗНИ), проводимых по Услуге, находящейся в его зоне ответственности.
Основные функции:
• Несет ответственность за выполнение ЗНИ;
• Взаимодействие со всеми заинтересованными сторонами по ЗНИ;
• Отслеживание сроков выполнения Задач участниками Процесса;
• Анализ и назначение экспертов;
• Консолидация экспертных заключений и устранение противоречий при необходимости;
• Направление на согласование ЗНИ членам Комитета по изменениям;
• Контроль реализации ЗНИ;
• Анализ и оценка внедренного Изменения;
• Закрытие ЗНИ;
• Расчет показателей Процесса и предоставление их Менеджеру процесса.</t>
        </r>
      </text>
    </comment>
    <comment ref="A23" authorId="0" shapeId="0">
      <text>
        <r>
          <rPr>
            <sz val="12"/>
            <color indexed="81"/>
            <rFont val="Calibri"/>
            <family val="2"/>
            <charset val="204"/>
            <scheme val="minor"/>
          </rPr>
          <t>Работник Общества, имеющий специализированные знания (в области ИТ или бизнес-технологий), отвечающий за предоставление экспертного заключения в рамках своей компетенции и зоны ответственности.</t>
        </r>
      </text>
    </comment>
  </commentList>
</comments>
</file>

<file path=xl/comments3.xml><?xml version="1.0" encoding="utf-8"?>
<comments xmlns="http://schemas.openxmlformats.org/spreadsheetml/2006/main">
  <authors>
    <author>Левшина Ирина Иосифовна</author>
  </authors>
  <commentList>
    <comment ref="B8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C8" authorId="0" shapeId="0">
      <text>
        <r>
          <rPr>
            <sz val="10"/>
            <color indexed="81"/>
            <rFont val="Tahoma"/>
            <family val="2"/>
            <charset val="204"/>
          </rPr>
          <t>если требуется ограничить получателей по компоненту</t>
        </r>
      </text>
    </comment>
    <comment ref="B18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B32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E32" authorId="0" shapeId="0">
      <text>
        <r>
          <rPr>
            <sz val="10"/>
            <color indexed="81"/>
            <rFont val="Tahoma"/>
            <family val="2"/>
            <charset val="204"/>
          </rPr>
          <t>Не обязательное поле</t>
        </r>
      </text>
    </comment>
    <comment ref="B46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</commentList>
</comments>
</file>

<file path=xl/comments4.xml><?xml version="1.0" encoding="utf-8"?>
<comments xmlns="http://schemas.openxmlformats.org/spreadsheetml/2006/main">
  <authors>
    <author>Левшина Ирина Иосифовна</author>
  </authors>
  <commentList>
    <comment ref="A5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</commentList>
</comments>
</file>

<file path=xl/comments5.xml><?xml version="1.0" encoding="utf-8"?>
<comments xmlns="http://schemas.openxmlformats.org/spreadsheetml/2006/main">
  <authors>
    <author>Левшина Ирина Иосифовна</author>
    <author>Автор</author>
  </authors>
  <commentList>
    <comment ref="D29" authorId="0" shapeId="0">
      <text>
        <r>
          <rPr>
            <sz val="10"/>
            <color indexed="81"/>
            <rFont val="Tahoma"/>
            <family val="2"/>
            <charset val="204"/>
          </rPr>
          <t>Необязательное поле.
Заполняется в случае разной маршрутизации запросов в зависимости от указанного в запросе Объекта обслуживания</t>
        </r>
      </text>
    </comment>
    <comment ref="G29" authorId="0" shapeId="0">
      <text>
        <r>
          <rPr>
            <sz val="10"/>
            <color indexed="81"/>
            <rFont val="Tahoma"/>
            <family val="2"/>
            <charset val="204"/>
          </rPr>
          <t>параметры критичности описаны на листе "Справочная информация"</t>
        </r>
      </text>
    </comment>
    <comment ref="H30" authorId="0" shapeId="0">
      <text>
        <r>
          <rPr>
            <sz val="10"/>
            <color indexed="81"/>
            <rFont val="Tahoma"/>
            <family val="2"/>
            <charset val="204"/>
          </rPr>
          <t>Поле не должно быть пусто.
При отсутствии линии выбирать "Не требуется".</t>
        </r>
      </text>
    </comment>
    <comment ref="I30" authorId="0" shapeId="0">
      <text>
        <r>
          <rPr>
            <sz val="10"/>
            <color indexed="81"/>
            <rFont val="Tahoma"/>
            <family val="2"/>
            <charset val="204"/>
          </rPr>
          <t>заполняется только для внешних услуг подрядчиков</t>
        </r>
      </text>
    </comment>
    <comment ref="J30" authorId="1" shapeId="0">
      <text>
        <r>
          <rPr>
            <sz val="10"/>
            <color indexed="81"/>
            <rFont val="Tahoma"/>
            <family val="2"/>
            <charset val="204"/>
          </rPr>
          <t xml:space="preserve">Указать ФИО руководителя рабочей группы, который будет отвечать за актуализацию сотрудников на линии поддержки
ИЛИ
указать конкретных исполнителей (ФИО) на листе "Исполнители", прописав в данном поле текст "см. лист Исполнители"
Для </t>
        </r>
        <r>
          <rPr>
            <b/>
            <sz val="10"/>
            <color indexed="81"/>
            <rFont val="Tahoma"/>
            <family val="2"/>
            <charset val="204"/>
          </rPr>
          <t>ООП МР</t>
        </r>
        <r>
          <rPr>
            <sz val="10"/>
            <color indexed="81"/>
            <rFont val="Tahoma"/>
            <family val="2"/>
            <charset val="204"/>
          </rPr>
          <t xml:space="preserve"> и </t>
        </r>
        <r>
          <rPr>
            <b/>
            <sz val="10"/>
            <color indexed="81"/>
            <rFont val="Tahoma"/>
            <family val="2"/>
            <charset val="204"/>
          </rPr>
          <t>ДПП ЦИС</t>
        </r>
        <r>
          <rPr>
            <sz val="10"/>
            <color indexed="81"/>
            <rFont val="Tahoma"/>
            <family val="2"/>
            <charset val="204"/>
          </rPr>
          <t xml:space="preserve"> - указывается руководитель Гарец А.Н.</t>
        </r>
      </text>
    </comment>
    <comment ref="K30" authorId="0" shapeId="0">
      <text>
        <r>
          <rPr>
            <sz val="10"/>
            <color indexed="81"/>
            <rFont val="Tahoma"/>
            <family val="2"/>
            <charset val="204"/>
          </rPr>
          <t>Поле не должно быть пусто.
При отсутствии линии выбирать "Не требуется".
Значение "</t>
        </r>
        <r>
          <rPr>
            <b/>
            <sz val="10"/>
            <color indexed="81"/>
            <rFont val="Tahoma"/>
            <family val="2"/>
            <charset val="204"/>
          </rPr>
          <t>Менеджеры по развитию услуги</t>
        </r>
        <r>
          <rPr>
            <sz val="10"/>
            <color indexed="81"/>
            <rFont val="Tahoma"/>
            <family val="2"/>
            <charset val="204"/>
          </rPr>
          <t>" выбирается только для процесса "Управление изменениями". ФИО менеджеров должны быть указаны на листе "Основные атрибуты услуги"!</t>
        </r>
      </text>
    </comment>
    <comment ref="M30" authorId="1" shapeId="0">
      <text>
        <r>
          <rPr>
            <sz val="10"/>
            <color indexed="81"/>
            <rFont val="Tahoma"/>
            <family val="2"/>
            <charset val="204"/>
          </rPr>
          <t>Указать ФИО руководителя рабочей группы, который отвечает за актуализацию ответственных исполнителей на данной линии. 
Если необходимо указать ФИО конкретных исполнителей, то в столбце прописать "см. лист "Исполнители" и заполнить лист "</t>
        </r>
        <r>
          <rPr>
            <b/>
            <sz val="10"/>
            <color indexed="81"/>
            <rFont val="Tahoma"/>
            <family val="2"/>
            <charset val="204"/>
          </rPr>
          <t>Исполнители</t>
        </r>
        <r>
          <rPr>
            <sz val="10"/>
            <color indexed="81"/>
            <rFont val="Tahoma"/>
            <family val="2"/>
            <charset val="204"/>
          </rPr>
          <t>".</t>
        </r>
      </text>
    </comment>
    <comment ref="N30" authorId="0" shapeId="0">
      <text>
        <r>
          <rPr>
            <sz val="10"/>
            <color indexed="81"/>
            <rFont val="Tahoma"/>
            <family val="2"/>
            <charset val="204"/>
          </rPr>
          <t>Поле не должно быть пусто.
При отсутствии линии выбирать "Не требуется".</t>
        </r>
      </text>
    </comment>
    <comment ref="P30" authorId="1" shapeId="0">
      <text>
        <r>
          <rPr>
            <sz val="10"/>
            <color indexed="81"/>
            <rFont val="Tahoma"/>
            <family val="2"/>
            <charset val="204"/>
          </rPr>
          <t>Указать ФИО руководителя рабочей группы, который отвечает за актуализацию ответственных исполнителей на данной линии. 
Если необходимо указать ФИО конкретных исполнителей, то в столбце прописать "см. лист "Исполнители" и заполнить лист "</t>
        </r>
        <r>
          <rPr>
            <b/>
            <sz val="10"/>
            <color indexed="81"/>
            <rFont val="Tahoma"/>
            <family val="2"/>
            <charset val="204"/>
          </rPr>
          <t>Исполнители</t>
        </r>
        <r>
          <rPr>
            <sz val="10"/>
            <color indexed="81"/>
            <rFont val="Tahoma"/>
            <family val="2"/>
            <charset val="204"/>
          </rPr>
          <t>".</t>
        </r>
      </text>
    </comment>
  </commentList>
</comments>
</file>

<file path=xl/comments6.xml><?xml version="1.0" encoding="utf-8"?>
<comments xmlns="http://schemas.openxmlformats.org/spreadsheetml/2006/main">
  <authors>
    <author>Левшина Ирина Иосифовна</author>
    <author>Автор</author>
  </authors>
  <commentList>
    <comment ref="A7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C7" authorId="1" shapeId="0">
      <text>
        <r>
          <rPr>
            <sz val="10"/>
            <color indexed="81"/>
            <rFont val="Tahoma"/>
            <family val="2"/>
            <charset val="204"/>
          </rPr>
          <t>Указывается Подразделение/УФПС/МР, запросы которого будет отрабатывать указанный Исполнитель. 
Если поле не заполнено, это значит, что Исполнитель будет отрабатывать запросы независимо от подразделения.</t>
        </r>
      </text>
    </comment>
    <comment ref="D7" authorId="1" shapeId="0">
      <text>
        <r>
          <rPr>
            <sz val="10"/>
            <color indexed="81"/>
            <rFont val="Tahoma"/>
            <family val="2"/>
            <charset val="204"/>
          </rPr>
          <t>Указывается Расположение, запросы которого будет отрабатывать указанный Исполнитель. 
Если поле не заполнено, это значит, что Исполнитель будет отрабатывать запросы независимо от указанного в запросах расположения.</t>
        </r>
      </text>
    </comment>
    <comment ref="F7" authorId="1" shapeId="0">
      <text>
        <r>
          <rPr>
            <sz val="10"/>
            <color indexed="81"/>
            <rFont val="Tahoma"/>
            <family val="2"/>
            <charset val="204"/>
          </rPr>
          <t>по умолчанию присваивается роль "Ответственный"</t>
        </r>
      </text>
    </comment>
    <comment ref="G7" authorId="1" shapeId="0">
      <text>
        <r>
          <rPr>
            <sz val="10"/>
            <color indexed="81"/>
            <rFont val="Tahoma"/>
            <family val="2"/>
            <charset val="204"/>
          </rPr>
          <t xml:space="preserve">Необязательное поле. 
Заполняется для идентификации тезок. </t>
        </r>
        <r>
          <rPr>
            <b/>
            <sz val="10"/>
            <color indexed="81"/>
            <rFont val="Tahoma"/>
            <family val="2"/>
            <charset val="204"/>
          </rPr>
          <t>Например</t>
        </r>
        <r>
          <rPr>
            <sz val="10"/>
            <color indexed="81"/>
            <rFont val="Tahoma"/>
            <family val="2"/>
            <charset val="204"/>
          </rPr>
          <t>, в АСУИП 3 сотрудника с ФИО Иванова Ольга Ивановна.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5" authorId="0" shapeId="0">
      <text>
        <r>
          <rPr>
            <sz val="11"/>
            <color indexed="81"/>
            <rFont val="Tahoma"/>
            <family val="2"/>
            <charset val="204"/>
          </rPr>
          <t>Заполняется при необходимости наличия согласования по конкретному компоненту, а не по услуге в целом.
если список компонентов "пуст" - передвиньте полозок прокрутки до упора вверх</t>
        </r>
      </text>
    </comment>
    <comment ref="A6" authorId="0" shapeId="0">
      <text>
        <r>
          <rPr>
            <sz val="11"/>
            <color indexed="81"/>
            <rFont val="Tahoma"/>
            <family val="2"/>
            <charset val="204"/>
          </rPr>
          <t>Заполняется при необходимости наличия согласования по конкретному виду запроса</t>
        </r>
      </text>
    </comment>
    <comment ref="A7" authorId="0" shapeId="0">
      <text>
        <r>
          <rPr>
            <sz val="11"/>
            <color indexed="81"/>
            <rFont val="Tahoma"/>
            <family val="2"/>
            <charset val="204"/>
          </rPr>
          <t>Заполняется при необходимости запускать согласование при подаче запроса из конктетного подразделения</t>
        </r>
      </text>
    </comment>
    <comment ref="A8" authorId="0" shapeId="0">
      <text>
        <r>
          <rPr>
            <sz val="11"/>
            <color indexed="81"/>
            <rFont val="Tahoma"/>
            <family val="2"/>
            <charset val="204"/>
          </rPr>
          <t>Заполняется при необходимости запускать согласование при подаче запроса из конктетного расположения</t>
        </r>
      </text>
    </comment>
    <comment ref="A9" authorId="0" shapeId="0">
      <text>
        <r>
          <rPr>
            <sz val="11"/>
            <color indexed="81"/>
            <rFont val="Tahoma"/>
            <family val="2"/>
            <charset val="204"/>
          </rPr>
          <t>"Да" - запрос автоматически уходит на согласование после создания, минуя 1 линию
"Нет" - запрос должен быть отправлен на согласование вручную сотрудниками 1 линии</t>
        </r>
      </text>
    </comment>
    <comment ref="A14" authorId="0" shapeId="0">
      <text>
        <r>
          <rPr>
            <sz val="11"/>
            <color indexed="81"/>
            <rFont val="Tahoma"/>
            <family val="2"/>
            <charset val="204"/>
          </rPr>
          <t xml:space="preserve">Как результат согласования влияет на запрос.
Для каждого результата согласования можно установить свой целевой этап для запроса.
</t>
        </r>
        <r>
          <rPr>
            <i/>
            <sz val="11"/>
            <color indexed="81"/>
            <rFont val="Tahoma"/>
            <family val="2"/>
            <charset val="204"/>
          </rPr>
          <t>По умолчанию при любом результате согласования запрос маршрутизируется на следующую линию.</t>
        </r>
      </text>
    </comment>
  </commentList>
</comments>
</file>

<file path=xl/comments8.xml><?xml version="1.0" encoding="utf-8"?>
<comments xmlns="http://schemas.openxmlformats.org/spreadsheetml/2006/main">
  <authors>
    <author>Левшина Ирина Иосифовна</author>
    <author>Автор</author>
    <author>Администратор</author>
  </authors>
  <commentList>
    <comment ref="A4" authorId="0" shapeId="0">
      <text>
        <r>
          <rPr>
            <sz val="10"/>
            <color indexed="81"/>
            <rFont val="Tahoma"/>
            <family val="2"/>
            <charset val="204"/>
          </rPr>
          <t>При настройке SLA используются "Компонент" и "Вид запроса". 
ЛИБО
Для группировки/упрощения описания можно использовать "Классификация запроса" и "Критичность вида запроса".
ЗАПОЛНЯЕТСЯ ТОЛЬКО ОДНА ПАРА ПАРАМЕТРОВ!</t>
        </r>
      </text>
    </comment>
    <comment ref="A5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  <comment ref="E5" authorId="1" shapeId="0">
      <text>
        <r>
          <rPr>
            <sz val="12"/>
            <color indexed="81"/>
            <rFont val="Calibri"/>
            <family val="2"/>
            <charset val="204"/>
            <scheme val="minor"/>
          </rPr>
          <t>Параметр устанавливается только для внешних услуг</t>
        </r>
      </text>
    </comment>
    <comment ref="M5" authorId="1" shapeId="0">
      <text>
        <r>
          <rPr>
            <b/>
            <sz val="12"/>
            <color indexed="81"/>
            <rFont val="Calibri"/>
            <family val="2"/>
            <charset val="204"/>
            <scheme val="minor"/>
          </rPr>
          <t>Класс обслуживания (график технической поддержки) услуги</t>
        </r>
        <r>
          <rPr>
            <sz val="12"/>
            <color indexed="81"/>
            <rFont val="Calibri"/>
            <family val="2"/>
            <charset val="204"/>
            <scheme val="minor"/>
          </rPr>
          <t xml:space="preserve"> – период времени, в течение которого оказывается техническая поддержка по услуге.</t>
        </r>
      </text>
    </comment>
    <comment ref="O5" authorId="1" shapeId="0">
      <text>
        <r>
          <rPr>
            <b/>
            <sz val="12"/>
            <color indexed="81"/>
            <rFont val="Calibri"/>
            <family val="2"/>
            <charset val="204"/>
            <scheme val="minor"/>
          </rPr>
          <t xml:space="preserve">Время решения – </t>
        </r>
        <r>
          <rPr>
            <sz val="12"/>
            <color indexed="81"/>
            <rFont val="Calibri"/>
            <family val="2"/>
            <charset val="204"/>
            <scheme val="minor"/>
          </rPr>
          <t>период времени от момента регистрации запроса до выполнения работ, запрошенных пользователем.  Время решения включает время реакции.</t>
        </r>
      </text>
    </comment>
    <comment ref="P5" authorId="1" shapeId="0">
      <text>
        <r>
          <rPr>
            <b/>
            <sz val="12"/>
            <color indexed="81"/>
            <rFont val="Calibri"/>
            <family val="2"/>
            <charset val="204"/>
            <scheme val="minor"/>
          </rPr>
          <t xml:space="preserve">Время решения – </t>
        </r>
        <r>
          <rPr>
            <sz val="12"/>
            <color indexed="81"/>
            <rFont val="Calibri"/>
            <family val="2"/>
            <charset val="204"/>
            <scheme val="minor"/>
          </rPr>
          <t>период времени от момента регистрации запроса до выполнения работ, запрошенных пользователем.  Время решения включает время реакции.</t>
        </r>
      </text>
    </comment>
    <comment ref="P11" authorId="2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время решения включает процесс закупки и поставку ЗЧ
</t>
        </r>
      </text>
    </comment>
  </commentList>
</comments>
</file>

<file path=xl/comments9.xml><?xml version="1.0" encoding="utf-8"?>
<comments xmlns="http://schemas.openxmlformats.org/spreadsheetml/2006/main">
  <authors>
    <author>Левшина Ирина Иосифовна</author>
  </authors>
  <commentList>
    <comment ref="B9" authorId="0" shapeId="0">
      <text>
        <r>
          <rPr>
            <sz val="10"/>
            <color indexed="81"/>
            <rFont val="Tahoma"/>
            <family val="2"/>
            <charset val="204"/>
          </rPr>
          <t>если список компонентов "пуст" - передвиньте полозок прокрутки до упора вверх</t>
        </r>
      </text>
    </comment>
  </commentList>
</comments>
</file>

<file path=xl/sharedStrings.xml><?xml version="1.0" encoding="utf-8"?>
<sst xmlns="http://schemas.openxmlformats.org/spreadsheetml/2006/main" count="809" uniqueCount="492">
  <si>
    <t>Атрибуты паспорта услуги</t>
  </si>
  <si>
    <t>Значения</t>
  </si>
  <si>
    <t>ЗНО</t>
  </si>
  <si>
    <t>Выбрать из списка</t>
  </si>
  <si>
    <t>Не требуется</t>
  </si>
  <si>
    <t>Вид запроса</t>
  </si>
  <si>
    <t>Да</t>
  </si>
  <si>
    <t>Нет</t>
  </si>
  <si>
    <t>Всем участникам</t>
  </si>
  <si>
    <t>Всем сотрудникам внутренних подразделений</t>
  </si>
  <si>
    <t>Управляется индивидуально</t>
  </si>
  <si>
    <t>Вид обращения</t>
  </si>
  <si>
    <t>Инцидент</t>
  </si>
  <si>
    <t>Номер
 договора</t>
  </si>
  <si>
    <t>Срок
 действия договора</t>
  </si>
  <si>
    <t>Часовой пояс</t>
  </si>
  <si>
    <t>5x10 (8:30-18:30)</t>
  </si>
  <si>
    <t>5х12 (9:00-21:00)</t>
  </si>
  <si>
    <t>5x12 (6:00-18:00)</t>
  </si>
  <si>
    <t>7x12 (9:00-21:00)</t>
  </si>
  <si>
    <t>5x12 (6:00-13:00 - 14:00-19:00)</t>
  </si>
  <si>
    <t>5х16 (6:00-22:00)</t>
  </si>
  <si>
    <t>7x16 (8:00-00:00)</t>
  </si>
  <si>
    <t>7x18 (6:00-00:00)</t>
  </si>
  <si>
    <t>7x24</t>
  </si>
  <si>
    <t>5x18 (4:00-22:00)</t>
  </si>
  <si>
    <t>5х8 (10:00-13:00 - 14:00-19:00)</t>
  </si>
  <si>
    <t>5x14 (6:00-20:00)</t>
  </si>
  <si>
    <t>5x9 (8:00-17:00)</t>
  </si>
  <si>
    <t>5х8 (Пн-Чт 8:30-17:30, Пт 8:30-16:15; Перерыв Пн-Пт 12:00-12:45)</t>
  </si>
  <si>
    <t>5х8 (9:00-13:00 - 14:00-18:00)</t>
  </si>
  <si>
    <t>7x8 (9:00-13:00 - 14:00-18:00)</t>
  </si>
  <si>
    <t>Алматы (UTC+6 MSK+3)</t>
  </si>
  <si>
    <t>Иркутск(UTC+8 MSK+5)</t>
  </si>
  <si>
    <t>Камчатка (UTC+12 MSK+9)</t>
  </si>
  <si>
    <t>Красноярск (UTC+7 MSK+4)</t>
  </si>
  <si>
    <t>Магадан (UTC+11 MSK+8)</t>
  </si>
  <si>
    <t>Новокузнецк (UTC+7 MSK+4)</t>
  </si>
  <si>
    <t>Новосибирск (UTC+7 MSK+4)</t>
  </si>
  <si>
    <t>Омск (UTC+6 MSK+3)</t>
  </si>
  <si>
    <t>Владивосток (UTC+10 MSK+7)</t>
  </si>
  <si>
    <t>Якутск (UTC+9 MSK+6)</t>
  </si>
  <si>
    <t>Екатеринбург</t>
  </si>
  <si>
    <t>Калининград (UTC+2 MSK-1)</t>
  </si>
  <si>
    <t>Москва</t>
  </si>
  <si>
    <t>Самара (UTC+4 MSK+1)</t>
  </si>
  <si>
    <t>Часовой пояс объекта обслуживания</t>
  </si>
  <si>
    <t>Наименование связанных услуг</t>
  </si>
  <si>
    <t>ID Услуги</t>
  </si>
  <si>
    <t>Поддерживающая услуга</t>
  </si>
  <si>
    <t>Федеральный</t>
  </si>
  <si>
    <t>Макрорегиональный</t>
  </si>
  <si>
    <t>Филиальный</t>
  </si>
  <si>
    <t>Наименование
 услуги внешнего подрядчика</t>
  </si>
  <si>
    <t>Услуга внешнего подрядчика</t>
  </si>
  <si>
    <t>Уникальный номер услуги в АСУИП</t>
  </si>
  <si>
    <t>Высокая</t>
  </si>
  <si>
    <t>Средняя</t>
  </si>
  <si>
    <t>Низкая</t>
  </si>
  <si>
    <t>2-я линия</t>
  </si>
  <si>
    <t>3-я линия</t>
  </si>
  <si>
    <t>Состав 2-й линии поддержки</t>
  </si>
  <si>
    <t>Состав 3-й линии поддержки</t>
  </si>
  <si>
    <t>Основные атрибуты услуги</t>
  </si>
  <si>
    <t>Критичность обращения</t>
  </si>
  <si>
    <t>Внутренняя услуга</t>
  </si>
  <si>
    <t>Всем сотрудникам внешних подразделений</t>
  </si>
  <si>
    <t>Обоснование</t>
  </si>
  <si>
    <t>Наименование
 Компании подрядчика</t>
  </si>
  <si>
    <t>Контактное лицо по договору
(ФИО, @e-mail, тел.)</t>
  </si>
  <si>
    <t>Наименование компонента
 текущей внутренней услуги (при наличии)</t>
  </si>
  <si>
    <t>Менеджер услуги (ФИО)</t>
  </si>
  <si>
    <t>Параметры SLA</t>
  </si>
  <si>
    <t>Класс обслуживания</t>
  </si>
  <si>
    <t>Время решения (часов)</t>
  </si>
  <si>
    <t>Критичность</t>
  </si>
  <si>
    <t>Вариант 1</t>
  </si>
  <si>
    <t>Вариант 2</t>
  </si>
  <si>
    <t>Структура услуги и состав линий поддержки</t>
  </si>
  <si>
    <t>Правила маршрутизации:</t>
  </si>
  <si>
    <t xml:space="preserve">Класс обслуживания (график технической поддержки) услуги </t>
  </si>
  <si>
    <t>Сотрудники 3-й линии осуществляют анализ поступающих обращений, доработку функционала приложений, поиск ошибок в коде, подготовку и утверждение статей в Базе знаний, контроль выполнения дочерних запросов.</t>
  </si>
  <si>
    <t>Часовой пояс (тех. поддержки)</t>
  </si>
  <si>
    <t>№ п/п</t>
  </si>
  <si>
    <t>• организация экстренного оперативного совещания;</t>
  </si>
  <si>
    <t>ФИО</t>
  </si>
  <si>
    <t xml:space="preserve">Должность </t>
  </si>
  <si>
    <t>Электронная почта</t>
  </si>
  <si>
    <t>Номер телефона</t>
  </si>
  <si>
    <t>Классификация запроса</t>
  </si>
  <si>
    <t>Менеджеры по развитию услуги (ФИО)</t>
  </si>
  <si>
    <t>Регистраторы изменений (ФИО)</t>
  </si>
  <si>
    <t>Менеджеры изменений (ФИО)</t>
  </si>
  <si>
    <t>Эксперты по изменению (ФИО)</t>
  </si>
  <si>
    <t>КЕ</t>
  </si>
  <si>
    <t xml:space="preserve">Услуга не может иметь одновременно компоненты с соответствующими видами запросов и отдельные виды запросов. </t>
  </si>
  <si>
    <t>Она может иметь либо виды запросов (вариант 1), либо компоненты и соответствующие виды запросов к ним (вариант 2).</t>
  </si>
  <si>
    <t>Справочная информация</t>
  </si>
  <si>
    <t>Наименование подразделения</t>
  </si>
  <si>
    <t>Головное подразделение</t>
  </si>
  <si>
    <r>
      <t>Наименование услуги</t>
    </r>
    <r>
      <rPr>
        <sz val="12"/>
        <color rgb="FFFF0000"/>
        <rFont val="Times New Roman"/>
        <family val="1"/>
        <charset val="204"/>
      </rPr>
      <t>*</t>
    </r>
  </si>
  <si>
    <r>
      <t>Критичная услуга</t>
    </r>
    <r>
      <rPr>
        <sz val="12"/>
        <color rgb="FFFF0000"/>
        <rFont val="Times New Roman"/>
        <family val="1"/>
        <charset val="204"/>
      </rPr>
      <t>*</t>
    </r>
  </si>
  <si>
    <r>
      <t>Описание услуги (функционал)</t>
    </r>
    <r>
      <rPr>
        <sz val="12"/>
        <color rgb="FFFF0000"/>
        <rFont val="Times New Roman"/>
        <family val="1"/>
        <charset val="204"/>
      </rPr>
      <t>*</t>
    </r>
  </si>
  <si>
    <r>
      <t>Бизнес-заказчик (ФИО)</t>
    </r>
    <r>
      <rPr>
        <sz val="12"/>
        <color rgb="FFFF0000"/>
        <rFont val="Times New Roman"/>
        <family val="1"/>
        <charset val="204"/>
      </rPr>
      <t>*</t>
    </r>
  </si>
  <si>
    <r>
      <t>ИТ Владелец услуги(ФИО)</t>
    </r>
    <r>
      <rPr>
        <sz val="12"/>
        <color rgb="FFFF0000"/>
        <rFont val="Times New Roman"/>
        <family val="1"/>
        <charset val="204"/>
      </rPr>
      <t>*</t>
    </r>
  </si>
  <si>
    <r>
      <t>Менеджер услуги (ФИО)</t>
    </r>
    <r>
      <rPr>
        <sz val="12"/>
        <color rgb="FFFF0000"/>
        <rFont val="Times New Roman"/>
        <family val="1"/>
        <charset val="204"/>
      </rPr>
      <t>*</t>
    </r>
  </si>
  <si>
    <r>
      <t>ФИО Эксперта для процесса Управления знаниями</t>
    </r>
    <r>
      <rPr>
        <sz val="12"/>
        <color rgb="FFFF0000"/>
        <rFont val="Times New Roman"/>
        <family val="1"/>
        <charset val="204"/>
      </rPr>
      <t>*</t>
    </r>
  </si>
  <si>
    <r>
      <t>Тип услуги</t>
    </r>
    <r>
      <rPr>
        <sz val="12"/>
        <color rgb="FFFF0000"/>
        <rFont val="Times New Roman"/>
        <family val="1"/>
        <charset val="204"/>
      </rPr>
      <t>*</t>
    </r>
  </si>
  <si>
    <r>
      <t>Географический охват услуги</t>
    </r>
    <r>
      <rPr>
        <sz val="12"/>
        <color rgb="FFFF0000"/>
        <rFont val="Times New Roman"/>
        <family val="1"/>
        <charset val="204"/>
      </rPr>
      <t>*</t>
    </r>
  </si>
  <si>
    <r>
      <t>Внешний подрядчик</t>
    </r>
    <r>
      <rPr>
        <sz val="12"/>
        <color rgb="FFFF0000"/>
        <rFont val="Times New Roman"/>
        <family val="1"/>
        <charset val="204"/>
      </rPr>
      <t>*</t>
    </r>
  </si>
  <si>
    <t>Небольшое негативное влияние на Бизнес Процесс: Бизнес Заказчик продолжает в существенной степени функционировать с небольшими помехами или без помех в работе служб.</t>
  </si>
  <si>
    <t>1-я линия</t>
  </si>
  <si>
    <t>Состав 1-й линии поддержки</t>
  </si>
  <si>
    <t>Сотрудники внешнего подрядчика</t>
  </si>
  <si>
    <t>ООП МР</t>
  </si>
  <si>
    <t>Служебный сотрудник внешнего подрядчика (при настроенной интеграции АСУИП с системой Service Desк подрядчика)</t>
  </si>
  <si>
    <t>Запрос на обслуживание</t>
  </si>
  <si>
    <t>Постановка на обслуживание/Снятие с обслуживания</t>
  </si>
  <si>
    <t>Массовое изменение параметров КЕ</t>
  </si>
  <si>
    <t>Создание КЕ</t>
  </si>
  <si>
    <t>Обновление/Изменение КЕ</t>
  </si>
  <si>
    <t>Аудит КЕ</t>
  </si>
  <si>
    <t>Создание/изменение статей БЗ</t>
  </si>
  <si>
    <t>Умеренное негативное влияние на Бизнес Процесс: Произошла утрата в умеренной степени возможностей использования служб или некоторое ухудшение работы служб, необходимых для Бизнес Процесса, но работа может быть продолжена с определенными ограничениями.</t>
  </si>
  <si>
    <t>Требуется согласование для вида запроса?</t>
  </si>
  <si>
    <t>Подразделение пользователя Запроса:</t>
  </si>
  <si>
    <t>Компонет услуги</t>
  </si>
  <si>
    <t>Необходимо запускать согласование при создании запроса?</t>
  </si>
  <si>
    <t>Требуется согласование непосредственного руководителя при создании запроса?</t>
  </si>
  <si>
    <t>указать ФИО полностью</t>
  </si>
  <si>
    <t>Учитывать мнение всех участников</t>
  </si>
  <si>
    <t>Единогласное положительное решение</t>
  </si>
  <si>
    <t>Структура согласования</t>
  </si>
  <si>
    <t>5x16 (4:00-20:00)</t>
  </si>
  <si>
    <t>5х9 (9:00-18:00)</t>
  </si>
  <si>
    <t>Линия</t>
  </si>
  <si>
    <t>Исполнители</t>
  </si>
  <si>
    <t>Резолюция одного участника</t>
  </si>
  <si>
    <r>
      <t>Участники согласования</t>
    </r>
    <r>
      <rPr>
        <sz val="12"/>
        <color rgb="FFFF0000"/>
        <rFont val="Times New Roman"/>
        <family val="1"/>
        <charset val="204"/>
      </rPr>
      <t>*</t>
    </r>
  </si>
  <si>
    <t>Адрес эл.почты</t>
  </si>
  <si>
    <t>Услуга</t>
  </si>
  <si>
    <t>Компонент услуги</t>
  </si>
  <si>
    <t>Работа с локальной технической поддержкой Почты России ведется через оформление дочерних запросов на внутреннюю поддерживающую услугу «ИТ ОСП» (скрытую от конечных пользователей).</t>
  </si>
  <si>
    <t>В случае, если линии поддержки не указаны, по умолчанию все обращения будут назначаться на Менеджера услуги, который по умолчанию располагается на 4-й линии поддержки.</t>
  </si>
  <si>
    <t>в соответствии с Регламентом процесса управления критическими инцидентами в информационных системах АО «Почта России» (приказ 101-п, от 18.11.2019).</t>
  </si>
  <si>
    <t>Устранение критических инцидентов (КИ) контролируется на уровне не ниже 2-й линии поддержки.</t>
  </si>
  <si>
    <t xml:space="preserve">Лист «Внешний подрядчик» заполняется для внутренних услуг, если для поддержки по услуге привлекается внешний подрядчик/поставщик. </t>
  </si>
  <si>
    <t>• информирование о КИ Управления ИТ и заинтересованных лиц в соответствии со списком оповещения</t>
  </si>
  <si>
    <t>• подготовка отчета по КИ и плана восстановительных работ;</t>
  </si>
  <si>
    <t>Ответственный</t>
  </si>
  <si>
    <t>Дежурный</t>
  </si>
  <si>
    <t>Куратор</t>
  </si>
  <si>
    <t>ДПП ЦИС</t>
  </si>
  <si>
    <t>Время на согласование (с указанием единиц измерения)</t>
  </si>
  <si>
    <t>5x12 (7:00-19:00)</t>
  </si>
  <si>
    <t>Единогласное решение с возможностью подключения доп. участника</t>
  </si>
  <si>
    <t>5x10 (8:00-18:00)</t>
  </si>
  <si>
    <t>5x13 (6:00-19:00)</t>
  </si>
  <si>
    <t>5x17 (01:00-18:00)</t>
  </si>
  <si>
    <t>7x14 (8:00-22:00)</t>
  </si>
  <si>
    <t>Основные атрибуты:</t>
  </si>
  <si>
    <t>• отслеживание выполнения пунктов плана восстановительных работ</t>
  </si>
  <si>
    <t>Структура и состав линий:</t>
  </si>
  <si>
    <t>Исполнители:</t>
  </si>
  <si>
    <t>Структура согласования:</t>
  </si>
  <si>
    <t>Параметры SLA:</t>
  </si>
  <si>
    <t>5x8 (Пн-Чт 9:00-18:00, Пт 9:00-16:45; перерыв Пн-Пт 13:00-13:45)</t>
  </si>
  <si>
    <t>Адрес электронной почты</t>
  </si>
  <si>
    <t>Необходимо указать адрес электронной почты, с которой будут забираться письма для регистрации, услугу, компонент и/или вид запроса, на которые будут регистрироваться запросы.</t>
  </si>
  <si>
    <t>График работы объекта обслуживания</t>
  </si>
  <si>
    <t>График объекта обслуживания с учетом календаря выходных дней</t>
  </si>
  <si>
    <t>На листе необходимо указать критерии, по достижению которых регистрируется критический инцидент (КИ)</t>
  </si>
  <si>
    <t>В случае возникновения критического инцидента, в соответствии с регламентом по КИ, выполняются следующие действия:</t>
  </si>
  <si>
    <t xml:space="preserve">Признаки Критического инцидента </t>
  </si>
  <si>
    <t>Динамические поля</t>
  </si>
  <si>
    <t>Лист заполняется в случае необходимости добавления уникальных полей в форму регистрации запроса на Портале для предоставления инициатором максимально подробной информации.</t>
  </si>
  <si>
    <t>Динамические поля 1 уровня:</t>
  </si>
  <si>
    <t>Тип объекта</t>
  </si>
  <si>
    <t>да/нет</t>
  </si>
  <si>
    <t>Наименование поля</t>
  </si>
  <si>
    <t>Динамические поля:</t>
  </si>
  <si>
    <t>Временной интервал</t>
  </si>
  <si>
    <t>Набор файлов</t>
  </si>
  <si>
    <t>Набор элементов Пользовательского справочника</t>
  </si>
  <si>
    <t>Набор элементов справочника КЕ</t>
  </si>
  <si>
    <t>Набор элементов справочника Отделов</t>
  </si>
  <si>
    <t>Набор элементов справочника Расположений</t>
  </si>
  <si>
    <t>Набор элементов справочника Сотрудников</t>
  </si>
  <si>
    <t>Текст</t>
  </si>
  <si>
    <t>Элемент Пользовательского справочника</t>
  </si>
  <si>
    <t>Элемент справочника КЕ</t>
  </si>
  <si>
    <t>Элемент справочника Отделов</t>
  </si>
  <si>
    <t>Представление</t>
  </si>
  <si>
    <t>Единицы измерения кнопками</t>
  </si>
  <si>
    <t>Единицы измерения ссылками</t>
  </si>
  <si>
    <t>Строка</t>
  </si>
  <si>
    <t>Элемент справочника Сотрудников</t>
  </si>
  <si>
    <t>Элемент справочника Расположений</t>
  </si>
  <si>
    <t>Параметры даты_времени</t>
  </si>
  <si>
    <t>Дата</t>
  </si>
  <si>
    <t>Период дат</t>
  </si>
  <si>
    <t>Дата/время</t>
  </si>
  <si>
    <t>Период дат и времени</t>
  </si>
  <si>
    <t>Период времени</t>
  </si>
  <si>
    <t>Вещественное число</t>
  </si>
  <si>
    <t>Гиперссылка</t>
  </si>
  <si>
    <t>Целое число</t>
  </si>
  <si>
    <t>Строка ввода</t>
  </si>
  <si>
    <t>ip-адрес</t>
  </si>
  <si>
    <t>Mac-адрес</t>
  </si>
  <si>
    <t>Электронный адрес</t>
  </si>
  <si>
    <t>Телефонный номер</t>
  </si>
  <si>
    <t>Простой текст</t>
  </si>
  <si>
    <t>Форматируемый текст</t>
  </si>
  <si>
    <t>Компонент (при наличии)</t>
  </si>
  <si>
    <t>Только с выбором элемента (чекбокс)</t>
  </si>
  <si>
    <t>Выбор элемента (чекбокс) и комментарий</t>
  </si>
  <si>
    <t>Наименование</t>
  </si>
  <si>
    <t>Очеред-ность</t>
  </si>
  <si>
    <t>Пользовательский справочник</t>
  </si>
  <si>
    <t>Описание подсказки для инициатора</t>
  </si>
  <si>
    <t>Элементы</t>
  </si>
  <si>
    <t>Динамические поля 2 уровня:</t>
  </si>
  <si>
    <t>Родительский элемент из пользовательского справочника 1 уровня</t>
  </si>
  <si>
    <t>Пользовательские справочники 1 уровня</t>
  </si>
  <si>
    <t>Пользовательские справочники 2 уровня</t>
  </si>
  <si>
    <t>Обяза-тельное поле</t>
  </si>
  <si>
    <t>Динамические поля 3 уровня:</t>
  </si>
  <si>
    <t>Пользовательские справочники 3 уровня</t>
  </si>
  <si>
    <t>Определяющие параметры</t>
  </si>
  <si>
    <t>Определяемые параметры</t>
  </si>
  <si>
    <t>Подразделение пользователя</t>
  </si>
  <si>
    <t>Расположение пользователя</t>
  </si>
  <si>
    <t>Следующее правило</t>
  </si>
  <si>
    <t>Целевая услуга</t>
  </si>
  <si>
    <t>Целевой вид запроса</t>
  </si>
  <si>
    <t>Номер правила</t>
  </si>
  <si>
    <t>Композитные запросы:</t>
  </si>
  <si>
    <t>Пользовательский код закрытия</t>
  </si>
  <si>
    <t>*для каждого шаблона атрибута (ячейки М3-М19) созданы именные диапазоны представлений:</t>
  </si>
  <si>
    <t>Возврат на переклассификацию</t>
  </si>
  <si>
    <t>Согласовано</t>
  </si>
  <si>
    <t>Не согласован</t>
  </si>
  <si>
    <t>Отказано</t>
  </si>
  <si>
    <t>Отменено пользователем</t>
  </si>
  <si>
    <t>Решение предоставлено</t>
  </si>
  <si>
    <t>Уточнение не предоставлено</t>
  </si>
  <si>
    <t>Эскалировать</t>
  </si>
  <si>
    <t>Типовой код закрытия</t>
  </si>
  <si>
    <t>Название кода закрытия</t>
  </si>
  <si>
    <t>Соответствует типовому коду закрытия</t>
  </si>
  <si>
    <t>Целевой компонент (при наличии)</t>
  </si>
  <si>
    <t>Управление конфигурациями</t>
  </si>
  <si>
    <t>Правила поддерживающих услуг</t>
  </si>
  <si>
    <t>Подразделение Пользователя запроса</t>
  </si>
  <si>
    <t>Внешняя поддерживающая услуга КЕ</t>
  </si>
  <si>
    <t>Производитель КЕ</t>
  </si>
  <si>
    <t>Модели производителя</t>
  </si>
  <si>
    <t>Компонент 
(при наличии)</t>
  </si>
  <si>
    <t>выбрать необходимые атрибуты (не являются обязательными)</t>
  </si>
  <si>
    <t>Расположение</t>
  </si>
  <si>
    <t>Поддерживающая внешняя услуга на 2 линии</t>
  </si>
  <si>
    <t>Поддерживающая внешняя услуга на 3 линии</t>
  </si>
  <si>
    <t>Необходимо указать ФИО и контактные данные  заинтересованных лиц, которые будут уведомлены  при возникновении КИ по услуге</t>
  </si>
  <si>
    <t>Аналитические признаки</t>
  </si>
  <si>
    <t>Процесс</t>
  </si>
  <si>
    <t>Название справочника</t>
  </si>
  <si>
    <t>Требуется копирование в дочерние запросы?</t>
  </si>
  <si>
    <t>Аналитические признаки:</t>
  </si>
  <si>
    <t>Управление изменениями</t>
  </si>
  <si>
    <t>Управление проблемами</t>
  </si>
  <si>
    <t>Наименование компонента текущей услуги (при наличии)</t>
  </si>
  <si>
    <t>Экземпляр справочника</t>
  </si>
  <si>
    <t>Индивидуальный</t>
  </si>
  <si>
    <t>Общий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</si>
  <si>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Обязательные к заполнению поля</t>
    </r>
  </si>
  <si>
    <t>Лист заполняется, если по определенному виду запроса необходимо наличие согласования (значение "Требуется согласование для вида запроса?" листа "Структура и состав линий")</t>
  </si>
  <si>
    <t>*Если при параметре Получатели услуги="Управляется индивидуально" получатели не заполнены, услуга будет доступна всем подразделениям Почты России, включая ОПС</t>
  </si>
  <si>
    <t>Только участникам линий поддержки</t>
  </si>
  <si>
    <t>Компонент услуги (при наличии)</t>
  </si>
  <si>
    <t>Компонент услуги (при необходимости)</t>
  </si>
  <si>
    <t>Вид запроса (при необходимости)</t>
  </si>
  <si>
    <t>Детализация Объекта обслуживания (подразделение, расположение) по линиям поддержки</t>
  </si>
  <si>
    <t>Предложение об изменении</t>
  </si>
  <si>
    <r>
      <t>Лист заполняется, если указано значение атрибута Критичная услуга="</t>
    </r>
    <r>
      <rPr>
        <b/>
        <sz val="12"/>
        <color rgb="FFFF0000"/>
        <rFont val="Times New Roman"/>
        <family val="1"/>
        <charset val="204"/>
      </rPr>
      <t>Да</t>
    </r>
    <r>
      <rPr>
        <sz val="12"/>
        <color rgb="FFFF0000"/>
        <rFont val="Times New Roman"/>
        <family val="1"/>
        <charset val="204"/>
      </rPr>
      <t>" (см. лист "Основные атрибуты услуги").</t>
    </r>
  </si>
  <si>
    <t>Список оповещаемых лиц при КИ</t>
  </si>
  <si>
    <t>Результат работ (код закрытия)</t>
  </si>
  <si>
    <t>Пользовательские коды закрытия (Результат работ)</t>
  </si>
  <si>
    <t>Доступ к управлению</t>
  </si>
  <si>
    <t>Возникновение критической ситуации, влияющей на основной Бизнес Процесс: 1. Произошла полная остановка основного (имеющего критическое значение для выполнения необходимых задач) Бизнес Процесса, и работа не может быть продолжена надлежащим образом. 2. Нет обходного пути, включая обработку операций вручную.</t>
  </si>
  <si>
    <t>Содержание:</t>
  </si>
  <si>
    <t>Паспорт услуги содержит скрытые листы, необязательные к заполнению. Они открываются и заполняются в случае необходимости.</t>
  </si>
  <si>
    <t>Перечень скрытых листов:</t>
  </si>
  <si>
    <t>Услуги оказания услуг</t>
  </si>
  <si>
    <t>1. Структура паспорта услуги</t>
  </si>
  <si>
    <t>2. Структура услуги</t>
  </si>
  <si>
    <t>3. Обоснование критичности запросов</t>
  </si>
  <si>
    <t>4. Параметры SLA по умолчанию</t>
  </si>
  <si>
    <t>1. Структура паспорта услуги:</t>
  </si>
  <si>
    <t>2. Структура услуги:</t>
  </si>
  <si>
    <t>3. Обоснование критичности запросов:</t>
  </si>
  <si>
    <t>Согласованные версии паспортов выкладываются в карточку услуги в АСУИП в раздел "Комментарии"</t>
  </si>
  <si>
    <t>Описание ролей:</t>
  </si>
  <si>
    <t>Дежурный группы</t>
  </si>
  <si>
    <t>Куратор линии</t>
  </si>
  <si>
    <r>
      <t>В случае, если параметры SLA не указаны, для всех обращений будут действовать параметры "по умолчанию"</t>
    </r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. </t>
    </r>
  </si>
  <si>
    <t>При внесении корректировок/обновлений в паспорт услуги необходимо руководствоваться последней (текущей) версией из карточки услуги.</t>
  </si>
  <si>
    <t xml:space="preserve">Если требуется постановка/снятие с обслуживания КЕ необходимо указать услугу "Управление конфигурациями (CMDB)", как поддерживающую. </t>
  </si>
  <si>
    <t>Пример: Управление конфигурациями (CMDB)</t>
  </si>
  <si>
    <t>Перечень кодов закрытия/композитных запросов</t>
  </si>
  <si>
    <t>Лист заполняется в случае необходимости настройки пользовательских кодов закрытия и правил определения обработки запроса, так называемых "композитов" (автоматическое создание запросов по определяющим параметрам).</t>
  </si>
  <si>
    <t>Для настройки правил определения обработки запроса (композитов) заполняется таблица ниже:</t>
  </si>
  <si>
    <t>Показывать подсказку по умолчанию</t>
  </si>
  <si>
    <t>Заметки и шаблоны</t>
  </si>
  <si>
    <t>Шаблон</t>
  </si>
  <si>
    <t>Текст заметки</t>
  </si>
  <si>
    <t>Файлы к заметке</t>
  </si>
  <si>
    <t>РГ внутренних сотрудников (АУО ПР или ЦД ДЗО)</t>
  </si>
  <si>
    <t>5х3 (9:00-12:00)</t>
  </si>
  <si>
    <t>5х8 (10:00-18:00)</t>
  </si>
  <si>
    <t>Ввод услуги в эксплуатацию осуществляется в соответствии с Регламентом процесса приемки информационных систем в эксплуатацию (Приказ №170-п, от 18.05.2020).</t>
  </si>
  <si>
    <t>Зона обслуживания</t>
  </si>
  <si>
    <t xml:space="preserve"> -</t>
  </si>
  <si>
    <t>Город (ГОПС)</t>
  </si>
  <si>
    <t>Сельская местность (СОПС)</t>
  </si>
  <si>
    <t>Используется в текущей услуге/нескольких услугах</t>
  </si>
  <si>
    <t>Уровень срочности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</si>
  <si>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 xml:space="preserve"> Значения "по умолчанию" описаны на листе "Справочная информация".</t>
    </r>
  </si>
  <si>
    <t>5x3 (15:00-18:00)</t>
  </si>
  <si>
    <t>7x13 (9:00-22:00)</t>
  </si>
  <si>
    <t>5х8 (Пн-Чт 8:00-17:00, Пт 8:00-15:45; Перерыв Пн-Пт 12:00-12:45)</t>
  </si>
  <si>
    <t>5x14/1x11 (Пн-пт: 7:00-21:00 Сб: 8:00-19:00)</t>
  </si>
  <si>
    <r>
      <t xml:space="preserve">Лист заполняется, если указано значение атрибута </t>
    </r>
    <r>
      <rPr>
        <i/>
        <sz val="12"/>
        <color rgb="FFFF0000"/>
        <rFont val="Times New Roman"/>
        <family val="1"/>
        <charset val="204"/>
      </rPr>
      <t>Внешний подрядчик</t>
    </r>
    <r>
      <rPr>
        <sz val="12"/>
        <color rgb="FFFF0000"/>
        <rFont val="Times New Roman"/>
        <family val="1"/>
        <charset val="204"/>
      </rPr>
      <t>="</t>
    </r>
    <r>
      <rPr>
        <b/>
        <sz val="12"/>
        <color rgb="FFFF0000"/>
        <rFont val="Times New Roman"/>
        <family val="1"/>
        <charset val="204"/>
      </rPr>
      <t>Да</t>
    </r>
    <r>
      <rPr>
        <sz val="12"/>
        <color rgb="FFFF0000"/>
        <rFont val="Times New Roman"/>
        <family val="1"/>
        <charset val="204"/>
      </rPr>
      <t>" (см. лист "Основные атрибуты услуги").</t>
    </r>
  </si>
  <si>
    <t>Получатели услуги</t>
  </si>
  <si>
    <t>Приоритет объекта</t>
  </si>
  <si>
    <t>Подключение ОПС</t>
  </si>
  <si>
    <t>Типовой</t>
  </si>
  <si>
    <t>Высокий</t>
  </si>
  <si>
    <t>Критический</t>
  </si>
  <si>
    <t>Наивысший</t>
  </si>
  <si>
    <t>off-line</t>
  </si>
  <si>
    <t>off-line/1-30 км</t>
  </si>
  <si>
    <t>off-line/Менее 1 км</t>
  </si>
  <si>
    <t>off-line/30-70 км</t>
  </si>
  <si>
    <t>off-line/70-200 км</t>
  </si>
  <si>
    <t>off-line/Труднодоступное</t>
  </si>
  <si>
    <t>on-line</t>
  </si>
  <si>
    <t>on-line/1-30 км</t>
  </si>
  <si>
    <t>on-line/Менее 1 км</t>
  </si>
  <si>
    <t>on-line/30-70 км</t>
  </si>
  <si>
    <t>on-line/70-200 км</t>
  </si>
  <si>
    <t>on-line/Труднодоступное</t>
  </si>
  <si>
    <t>номер</t>
  </si>
  <si>
    <r>
      <t>Политика получателей услуги</t>
    </r>
    <r>
      <rPr>
        <sz val="12"/>
        <color rgb="FFFF0000"/>
        <rFont val="Times New Roman"/>
        <family val="1"/>
        <charset val="204"/>
      </rPr>
      <t>*</t>
    </r>
  </si>
  <si>
    <r>
      <t>Управление конфигурациями</t>
    </r>
    <r>
      <rPr>
        <sz val="12"/>
        <color rgb="FFFF0000"/>
        <rFont val="Times New Roman"/>
        <family val="1"/>
        <charset val="204"/>
      </rPr>
      <t>*</t>
    </r>
  </si>
  <si>
    <t>Политика указания КЕ в сервисных запросах</t>
  </si>
  <si>
    <t>Обслуживается</t>
  </si>
  <si>
    <t>Процесс не запущен</t>
  </si>
  <si>
    <t>Обязательное при обработке 1-ой линией</t>
  </si>
  <si>
    <t>Обязательное при оформлении запроса</t>
  </si>
  <si>
    <t>Обязательное при завершении запроса</t>
  </si>
  <si>
    <t>Управление инцидентами и ЗНО</t>
  </si>
  <si>
    <t>Управление знаниями</t>
  </si>
  <si>
    <t>Управление услугами</t>
  </si>
  <si>
    <r>
      <rPr>
        <b/>
        <sz val="12"/>
        <color theme="1"/>
        <rFont val="Times New Roman"/>
        <family val="1"/>
        <charset val="204"/>
      </rPr>
      <t>Услуга должна иметь структуру, в соответствии со схемой, приведенной на листе "Справочная информация"</t>
    </r>
    <r>
      <rPr>
        <sz val="12"/>
        <color theme="1"/>
        <rFont val="Times New Roman"/>
        <family val="1"/>
        <charset val="204"/>
      </rPr>
      <t>. Она должна состоять либо только из видов запросов, либо из компонентов и соответствующих видов запросов к ним.</t>
    </r>
  </si>
  <si>
    <t>Состав линий должен выбираться из выпадающего списка справочных значений.</t>
  </si>
  <si>
    <r>
      <t>1-я линия</t>
    </r>
    <r>
      <rPr>
        <sz val="12"/>
        <rFont val="Times New Roman"/>
        <family val="1"/>
        <charset val="204"/>
      </rPr>
      <t xml:space="preserve"> поддержки для всех </t>
    </r>
    <r>
      <rPr>
        <b/>
        <sz val="12"/>
        <rFont val="Times New Roman"/>
        <family val="1"/>
        <charset val="204"/>
      </rPr>
      <t>Внутренних услуг</t>
    </r>
    <r>
      <rPr>
        <sz val="12"/>
        <rFont val="Times New Roman"/>
        <family val="1"/>
        <charset val="204"/>
      </rPr>
      <t xml:space="preserve"> является централизованной. На ней могут размещаться только сотрудники ДПП ЦИС (Департамент поддержки пользователей централизованных информационных систем ООО Почта сервис) </t>
    </r>
  </si>
  <si>
    <t>и/или ООП МР (Отдел обращения пользователей макрорегионов ООО Почта сервис) для решения типовых обращений и мониторинга критичных сервисов.</t>
  </si>
  <si>
    <r>
      <t>Для</t>
    </r>
    <r>
      <rPr>
        <b/>
        <sz val="12"/>
        <rFont val="Times New Roman"/>
        <family val="1"/>
        <charset val="204"/>
      </rPr>
      <t xml:space="preserve"> Внешних услуг подрядчиков</t>
    </r>
    <r>
      <rPr>
        <sz val="12"/>
        <rFont val="Times New Roman"/>
        <family val="1"/>
        <charset val="204"/>
      </rPr>
      <t xml:space="preserve"> на 1-й линии могут размещаться "Служебные сотрудники" в случае настроенной интеграции АСУИП с другими системами, либо конкретные исполнители со стороны подрядчика.</t>
    </r>
  </si>
  <si>
    <t>Необходимо указать Наименование подразделения/Расположение подразделения (для видимости всем входящим в него сотрудникам) и/или ФИО отдельных сотрудников, которым услуга должна быть видна,</t>
  </si>
  <si>
    <t xml:space="preserve">то есть указать тех, кто должен иметь возможность зарегистрировать запрос по данной услуге в АСУИП.
</t>
  </si>
  <si>
    <t>Политика получателей услуг для компонентов (при необходимости)</t>
  </si>
  <si>
    <t>Политика получателей компонента</t>
  </si>
  <si>
    <t>I</t>
  </si>
  <si>
    <t>Подразделения оказания услуг</t>
  </si>
  <si>
    <t>II</t>
  </si>
  <si>
    <t>Сотрудники для оказания услуг</t>
  </si>
  <si>
    <t>Получатели услуги (ФИО)</t>
  </si>
  <si>
    <t>Подразделение сотрудника</t>
  </si>
  <si>
    <t>III</t>
  </si>
  <si>
    <t>Расположения оказания услуг</t>
  </si>
  <si>
    <t>ДПП ЦИС + Автоматическое создание дочернего запроса на услугу внешнего подрядчика</t>
  </si>
  <si>
    <t>ДПП ЦИС + Автоматическое создание дочернего запроса на внутреннюю услугу</t>
  </si>
  <si>
    <t>ООП МР + Автоматическое создание дочернего запроса на услугу внешнего подрядчика</t>
  </si>
  <si>
    <t>ООП МР + Автоматическое создание дочернего запроса на внутреннюю услугу</t>
  </si>
  <si>
    <t>Автоматическое создание дочернего запроса на услугу внешнего подрядчика</t>
  </si>
  <si>
    <t>Автоматическое создание дочернего запроса на внутреннюю услугу</t>
  </si>
  <si>
    <t>РГ внутренних сотрудников (АУО ПР или ЦД ДЗО) + Автоматическое создание дочернего запроса на услугу внешнего подрядчика</t>
  </si>
  <si>
    <t>РГ внутренних сотрудников (АУО ПР или ЦД ДЗО) + Автоматическое создание дочернего запроса на внутреннюю услугу</t>
  </si>
  <si>
    <t>Менеджеры по развитию услуги</t>
  </si>
  <si>
    <t>Мнения разделились</t>
  </si>
  <si>
    <t>Отменено</t>
  </si>
  <si>
    <t>Абсолютное календарное время (1 день = 24 часа)</t>
  </si>
  <si>
    <t>Учет времени в рабочих днях (next business day)</t>
  </si>
  <si>
    <t xml:space="preserve">Лист заполняется в случае необходимости ограничить создание дочерних запросов на текущую услугу из других услуг: внутренних или внешних.  </t>
  </si>
  <si>
    <t>Наименование подразделения поддержки/ внешней услуги подрядчика</t>
  </si>
  <si>
    <t>ФИО руководителя рабочей группы линии поддержки</t>
  </si>
  <si>
    <t>Наименование подрядчика поддержки</t>
  </si>
  <si>
    <t>РГ внутренних сотрудников (УФПС и/или МР ПР/ДЗО)</t>
  </si>
  <si>
    <t>РГ внутренних сотрудников (УФПС и/или МР ПР/ДЗО) + Автоматическое создание дочернего запроса на услугу внешнего подрядчика</t>
  </si>
  <si>
    <t>РГ внутренних сотрудников (УФПС и/или МР ПР/ДЗО) + Автоматическое создание дочернего запроса на внутреннюю услугу</t>
  </si>
  <si>
    <t>Менеджер по учету услуги (ФИО)</t>
  </si>
  <si>
    <t>Лист «Исполнители» заполняется для детализации специалистов, осуществляющих обработку запроса. Возможно разделение групп ответственных по подразделениям.</t>
  </si>
  <si>
    <r>
      <t>Политика согласования</t>
    </r>
    <r>
      <rPr>
        <sz val="12"/>
        <color rgb="FFFF0000"/>
        <rFont val="Times New Roman"/>
        <family val="1"/>
        <charset val="204"/>
      </rPr>
      <t>*</t>
    </r>
  </si>
  <si>
    <t>Расположение пользователя Запроса:</t>
  </si>
  <si>
    <t>Передвижное отделение почтовой связи (ПОПС)</t>
  </si>
  <si>
    <t>Влияние на запрос:</t>
  </si>
  <si>
    <t>Результат согласования: Мнения разделились</t>
  </si>
  <si>
    <t>Результат согласования: Отказано</t>
  </si>
  <si>
    <t>Результат согласования: Отменено</t>
  </si>
  <si>
    <t>Результат согласования: Согласовано</t>
  </si>
  <si>
    <t>Завершение запроса</t>
  </si>
  <si>
    <t>Маршрутизация</t>
  </si>
  <si>
    <t>Обработка 1-й линией</t>
  </si>
  <si>
    <t>Поддерживающая услуга КЕ</t>
  </si>
  <si>
    <t>Политика учета времени</t>
  </si>
  <si>
    <t>Дополнительные (необязательные) параметры</t>
  </si>
  <si>
    <t>Если указан процесс "Управление изменениями", то на 2-й линии такие запросы обрабатываются процессной ролью Менеджер по развитию услуги, участники которой указаны на листе "Основные атрибуты услуги".</t>
  </si>
  <si>
    <t xml:space="preserve">Сотрудники 2-й линии осуществляют анализ поступающих с 1-й линии обращений, поиск причин и устранение инцидентов, формирование Базы знаний для 1-й линии, контроль выполнения дочерних запросов, критических инцидентов (КИ), </t>
  </si>
  <si>
    <t>на каждой линии одновременно могут находится только сотрудники, относящиеся к одной из организаций (АО «Почта России», ООО «Почта сервис», ООО «Почтовые технологии») или привлеченной каждой из них внешних подрядных организаций.</t>
  </si>
  <si>
    <r>
      <rPr>
        <b/>
        <sz val="12"/>
        <rFont val="Times New Roman"/>
        <family val="1"/>
        <charset val="204"/>
      </rPr>
      <t>На 2-й линии</t>
    </r>
    <r>
      <rPr>
        <sz val="12"/>
        <rFont val="Times New Roman"/>
        <family val="1"/>
        <charset val="204"/>
      </rPr>
      <t xml:space="preserve"> поддержки размещаются специалисты УФПС/МР/АУО/ЦД (Почта России или ДЗО), а также сотрудники ООП МР и ДПП ЦИС.  На 2-й линии могут создаваться автоматически или вручную дочерние запросы на услуги внешнего подрядчика и/или поддерживающие внутренние услуги. </t>
    </r>
  </si>
  <si>
    <r>
      <rPr>
        <b/>
        <sz val="12"/>
        <rFont val="Times New Roman"/>
        <family val="1"/>
        <charset val="204"/>
      </rPr>
      <t>На 3-й линии</t>
    </r>
    <r>
      <rPr>
        <sz val="12"/>
        <rFont val="Times New Roman"/>
        <family val="1"/>
        <charset val="204"/>
      </rPr>
      <t xml:space="preserve"> поддержки размещаются специалисты уровня УФПС/МР/АУО/ЦД (Почта России или ДЗО). На 3-й линии могут создаваться автоматически или вручную дочерние запросы на услуги внешнего подрядчика и/или поддерживающие внутренние услуги.</t>
    </r>
  </si>
  <si>
    <r>
      <rPr>
        <b/>
        <sz val="12"/>
        <rFont val="Times New Roman"/>
        <family val="1"/>
        <charset val="204"/>
      </rPr>
      <t>На 4-й линии</t>
    </r>
    <r>
      <rPr>
        <sz val="12"/>
        <rFont val="Times New Roman"/>
        <family val="1"/>
        <charset val="204"/>
      </rPr>
      <t xml:space="preserve"> по умолчанию размещаются Менеджеры услуги. При необходимости могут быть указаны сотрудники Центра компетенций по услуге (уровень АУП). В таком случае ФИО сотрудников, входящих в Центр компетенции нужно указать на листе "Исполнители".</t>
    </r>
  </si>
  <si>
    <t>Работа с подрядчиками ведется через оформление дочерних запросов по Внешним услугам подрядчика (дочерние запросы возможно создавать со 2-й или 3-й линии поддержки).</t>
  </si>
  <si>
    <t>ФИО исполнителя</t>
  </si>
  <si>
    <t>Роль исполнителя</t>
  </si>
  <si>
    <t>Расположение в котором необходимо произвести работы</t>
  </si>
  <si>
    <t>Подразделение/УФПС/МР пользователя запроса</t>
  </si>
  <si>
    <t>Подразделение</t>
  </si>
  <si>
    <t>Пользователи</t>
  </si>
  <si>
    <t>Обязательные параметры</t>
  </si>
  <si>
    <t xml:space="preserve">При указании поддерживающей услуги/вида запроса на соответствующей линии (2-3) произойдет автоматическое создание дочернего запроса по указанной услуге в момент передачи на следующую линию (при отсутствии исполнителей на линии)/принятия головного запроса в работу на данной линии (при наличии исполнителей на линии). </t>
  </si>
  <si>
    <t>Электронная почта исполнителя</t>
  </si>
  <si>
    <r>
      <t xml:space="preserve">При подаче обращений динамические поля будут отображаться </t>
    </r>
    <r>
      <rPr>
        <b/>
        <u/>
        <sz val="12"/>
        <color theme="1"/>
        <rFont val="Times New Roman"/>
        <family val="1"/>
        <charset val="204"/>
      </rPr>
      <t>только на Портале самообслуживания</t>
    </r>
    <r>
      <rPr>
        <sz val="12"/>
        <color theme="1"/>
        <rFont val="Times New Roman"/>
        <family val="1"/>
        <charset val="204"/>
      </rPr>
      <t xml:space="preserve"> для тех компонентов и видов запросов, в которых они настроены.</t>
    </r>
  </si>
  <si>
    <t>Расположение, в котором необходимо произвести работы</t>
  </si>
  <si>
    <t>Критичность вида запроса</t>
  </si>
  <si>
    <r>
      <t xml:space="preserve">Правила поддерживающих услуг определяют порядок </t>
    </r>
    <r>
      <rPr>
        <b/>
        <u/>
        <sz val="12"/>
        <color theme="1"/>
        <rFont val="Times New Roman"/>
        <family val="1"/>
        <charset val="204"/>
      </rPr>
      <t>автоматического</t>
    </r>
    <r>
      <rPr>
        <sz val="12"/>
        <color theme="1"/>
        <rFont val="Times New Roman"/>
        <family val="1"/>
        <charset val="204"/>
      </rPr>
      <t xml:space="preserve"> создания дочерних запросов на другие поддерживающие услуги из головного запроса по текущей услуге.</t>
    </r>
  </si>
  <si>
    <t>Только с выбором элемента</t>
  </si>
  <si>
    <t>Выбор элемента и комментарий</t>
  </si>
  <si>
    <t>Элемент выбора из Пользовательского справочника_радиобатон</t>
  </si>
  <si>
    <t>Набор элементов выбора из Пользовательского спр-ка (чекбокс)</t>
  </si>
  <si>
    <t>тип</t>
  </si>
  <si>
    <t>код закрытия</t>
  </si>
  <si>
    <t>Коды закрытия_композиты</t>
  </si>
  <si>
    <t>Услуга должна иметь структуру в соответствии с вариантом 1, либо вариантом 2.</t>
  </si>
  <si>
    <t>Заполняется в случае необходимости добавления уникальных полей в форму регистрации запроса на Портале для предоставления инициатором максимально подробной информации.</t>
  </si>
  <si>
    <t>Заполняется в случае необходимости настройки пользовательских кодов закрытия и правил определения обработки запроса, так называемых "композитов" (автоматическое создание запросов по определяющим параметрам).</t>
  </si>
  <si>
    <t>Заполняется если требуется дополнительный комментарий (текст для Пользователя) для вида запроса -  Заметка. И/или шаблон для регистрации запроса.</t>
  </si>
  <si>
    <r>
      <t>Если в услуге в целом или в отдельных компонентах указать Политику получателей  - "</t>
    </r>
    <r>
      <rPr>
        <b/>
        <sz val="12"/>
        <color rgb="FFFF0000"/>
        <rFont val="Times New Roman"/>
        <family val="1"/>
        <charset val="204"/>
      </rPr>
      <t>Управляется индивидуально</t>
    </r>
    <r>
      <rPr>
        <sz val="12"/>
        <color rgb="FFFF0000"/>
        <rFont val="Times New Roman"/>
        <family val="1"/>
        <charset val="204"/>
      </rPr>
      <t>", то следует заполнить соответствующие таблицы Подразделения/Сотрудники/Расположения оказания услуг</t>
    </r>
  </si>
  <si>
    <t>В АСУИП существует 4 линии поддержки, которые могут участвовать в правилах маршрутизации запросов по услуге.</t>
  </si>
  <si>
    <t xml:space="preserve">В рамках каждого отдельного процесса (столбец "А") постановка ответственных на линии регламентируется распоряжением № 89-р от 28.03.23 «О поддержке ИТ-услуг»: </t>
  </si>
  <si>
    <t>Допускается указание ФИО руководителя рабочей группы линии поддержки на листе "Структура и состав линий", который будет самостоятельно актуализировать сотрудников на своей линии.</t>
  </si>
  <si>
    <t>Непосредственный исполнитель запроса на:
1 линии - обрабатывает запросы, может выполнять переклассификацию запросов;
2-4 линии - решает запросы.</t>
  </si>
  <si>
    <r>
      <t xml:space="preserve">Распределяет запросы в работу "Ответственным" (в зависимости от загрузки, отпусков, болезней и т.д.).  
</t>
    </r>
    <r>
      <rPr>
        <sz val="11"/>
        <color rgb="FFFF0000"/>
        <rFont val="Times New Roman"/>
        <family val="1"/>
        <charset val="204"/>
      </rPr>
      <t>При наличии "Дежурного" оповещения получает только он, при отсутствии на линии "Дежурного" оповещения получают все "Ответственные".</t>
    </r>
  </si>
  <si>
    <t>Может видеть все запросы в рамках курируемой линии поддержки.
Не получает оповещений, не может решать запросы.</t>
  </si>
  <si>
    <t>При создании почтового ящика не должно быть ограничений на доступ к данному п/я.</t>
  </si>
  <si>
    <t>Логин и пароль от п/я необходимо передать администратору АСУИП (Отдел систем управления ИТ-деятельностью), соблюдая политику информационной безопасности.</t>
  </si>
  <si>
    <t>Лист заполняется если регистрация обращений по услуге/компоненту/виду запроса осуществляется из почтового ящика (п/я).</t>
  </si>
  <si>
    <t>«Поддерживающая услуга» заполняется, если данная услуга зависит от функционирования других Внутренних услуг или Услуг внешнего подрядчика.</t>
  </si>
  <si>
    <t>В АСУИП есть возможность настройки вложенных динамических полей 2-3 уровня (подробнее см. в "Методике по заполнению Паспорта услуги").</t>
  </si>
  <si>
    <t>Преднастроенные справочники, которые могут использоваться для более детальной аналитики запросов (теги, маркеры определенных действий, работ, зоны ответственности)</t>
  </si>
  <si>
    <t>Заметка - текст для Пользователя с дополнительным комментарием для данного вида запроса. Данный текст отображается на форме добавления Запроса, при выборе Пользователем соответствующего вида запроса.</t>
  </si>
  <si>
    <t>Шаблон описания запроса - фиксированный текст, вставляемый системой в поле "Описание" обращения, при выборе Пользователем соответствующего вида запроса.</t>
  </si>
  <si>
    <t>На этом листе возможно указать внутреннюю услугу, из запросов по которой могут создаваться дочерние запросы. При такой настройке дочерние запросы из других услуг создать не получится.</t>
  </si>
  <si>
    <t>При необходимости отправки оповещений пользователям от имени указанного почтового ящика (не от support@russianpost.ru) следует указать в заявке на создание почтового ящика</t>
  </si>
  <si>
    <t>обязательность настройки для данного почтового ящика параметра «Отправить как» ("Send As") для ящика support@russianpost.ru</t>
  </si>
  <si>
    <t>Заполняется если регистрация обращений по услуге/компоненту/виду запроса осуществляется из почтового ящика (п/я).</t>
  </si>
  <si>
    <t>Заполняется если данная услуга зависит от функционирования других Внутренних услуг или Услуг внешнего подрядчика.</t>
  </si>
  <si>
    <t>Заполняется если предполагается использовать преднастроенные справочники, которые могут использоваться для более детальной аналитики запросов (теги, маркеры определенных действий, работ, зоны ответственности).</t>
  </si>
  <si>
    <t>Композитные запросы стартуют после выполнения головного запроса в соответствии с результатом работы (кодом закрытия).</t>
  </si>
  <si>
    <t>Попов Иван Александрович</t>
  </si>
  <si>
    <t>Восстановление работоспособности системы в случае сбоя, установленного ПАК , выявленных Заказчиком.</t>
  </si>
  <si>
    <t>Восстановление работоспособности системы в случае сбоя, установленного ПАК, выявленных системой мониторинга.</t>
  </si>
  <si>
    <t>Восстановление ПО из резервной копии в случае невозможности восстановить его работоспособность другими способами.</t>
  </si>
  <si>
    <t>Изменение настроек ПАК в процессе производственной деятельности в т.ч периодические обновления, установленных пакетов программного обеспечения (кроме системного программного обеспечения, если его обслуживание передано заказчику) с созданием резервных копий</t>
  </si>
  <si>
    <t>Консультации по вопросам использования программного обеспечения и актуализации инструкций;</t>
  </si>
  <si>
    <t>Проведение специализированного TO (в т.ч замена запасных частей)</t>
  </si>
  <si>
    <t>Специализированное техническое обслуживание</t>
  </si>
  <si>
    <t>Время реакции (часов)</t>
  </si>
  <si>
    <t>1ч</t>
  </si>
  <si>
    <t>Запрос на изменение</t>
  </si>
  <si>
    <t>24 часа</t>
  </si>
  <si>
    <t>начальник смены</t>
  </si>
  <si>
    <t>установить</t>
  </si>
  <si>
    <t>Плановое ТО</t>
  </si>
  <si>
    <t>Проведение регламентных работ (ТО-1 – ТО-6) по графику с плановой остановкой оборудования</t>
  </si>
  <si>
    <t>Осуществление поддержики оборудования Wayzim в  Хъабаровском  ЛПЦ. Плановое и неплановое ТО.</t>
  </si>
  <si>
    <t>Оказание услуг по техническому обслуживанию почтового сортировочного оборудования, расположенного в Хабаровском  ЛПЦ УФПС Хабаровского края</t>
  </si>
  <si>
    <t>Литинский Виктор Викторович</t>
  </si>
  <si>
    <t>УФПС Хабаровского края</t>
  </si>
  <si>
    <t>Хабаровск</t>
  </si>
  <si>
    <t>СПО/Плановое 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</si>
</sst>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indexed="81"/>
      <name val="Tahoma"/>
      <family val="2"/>
      <charset val="204"/>
    </font>
    <font>
      <sz val="12"/>
      <color indexed="81"/>
      <name val="Calibri"/>
      <family val="2"/>
      <charset val="204"/>
      <scheme val="minor"/>
    </font>
    <font>
      <b/>
      <sz val="12"/>
      <color indexed="8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1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i/>
      <sz val="12"/>
      <color indexed="81"/>
      <name val="Calibri"/>
      <family val="2"/>
      <charset val="204"/>
      <scheme val="minor"/>
    </font>
    <font>
      <u/>
      <sz val="12"/>
      <color indexed="8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rgb="FF32323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1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7">
    <xf numFmtId="0" fontId="0" fillId="0" borderId="0"/>
    <xf numFmtId="0" fontId="3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0" fillId="0" borderId="0" applyNumberFormat="0" applyFill="0" applyBorder="0" applyAlignment="0" applyProtection="0"/>
  </cellStyleXfs>
  <cellXfs count="372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7" fillId="0" borderId="0" xfId="0" applyFont="1" applyAlignment="1"/>
    <xf numFmtId="0" fontId="16" fillId="0" borderId="0" xfId="0" applyFont="1" applyAlignment="1"/>
    <xf numFmtId="0" fontId="16" fillId="0" borderId="0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4" borderId="32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12" fillId="0" borderId="9" xfId="0" applyFont="1" applyBorder="1"/>
    <xf numFmtId="0" fontId="23" fillId="0" borderId="0" xfId="0" applyFont="1" applyAlignment="1"/>
    <xf numFmtId="0" fontId="12" fillId="0" borderId="0" xfId="0" applyFont="1" applyAlignment="1"/>
    <xf numFmtId="0" fontId="5" fillId="5" borderId="0" xfId="0" applyFont="1" applyFill="1" applyAlignment="1">
      <alignment horizontal="left" vertical="top"/>
    </xf>
    <xf numFmtId="0" fontId="14" fillId="0" borderId="4" xfId="0" applyFont="1" applyFill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21" fillId="0" borderId="9" xfId="6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5" fillId="0" borderId="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5" fillId="0" borderId="2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Protection="1">
      <protection locked="0"/>
    </xf>
    <xf numFmtId="0" fontId="12" fillId="0" borderId="33" xfId="0" applyFont="1" applyBorder="1" applyAlignment="1" applyProtection="1">
      <alignment horizontal="left" vertical="top" wrapText="1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34" xfId="0" applyFont="1" applyBorder="1" applyAlignment="1" applyProtection="1">
      <alignment horizontal="left" vertical="top" wrapText="1"/>
      <protection locked="0"/>
    </xf>
    <xf numFmtId="0" fontId="12" fillId="0" borderId="34" xfId="0" applyFont="1" applyFill="1" applyBorder="1" applyAlignment="1" applyProtection="1">
      <alignment horizontal="left" vertical="top" wrapText="1"/>
      <protection locked="0"/>
    </xf>
    <xf numFmtId="0" fontId="12" fillId="0" borderId="20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top" wrapText="1"/>
    </xf>
    <xf numFmtId="0" fontId="12" fillId="0" borderId="4" xfId="0" applyFont="1" applyBorder="1" applyAlignment="1" applyProtection="1">
      <alignment horizontal="center" vertical="top" wrapText="1"/>
    </xf>
    <xf numFmtId="0" fontId="12" fillId="0" borderId="0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Protection="1">
      <protection locked="0"/>
    </xf>
    <xf numFmtId="0" fontId="13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27" fillId="0" borderId="29" xfId="0" applyFont="1" applyBorder="1" applyAlignment="1"/>
    <xf numFmtId="0" fontId="11" fillId="0" borderId="12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23" fillId="0" borderId="0" xfId="0" applyFont="1" applyBorder="1" applyProtection="1"/>
    <xf numFmtId="0" fontId="12" fillId="0" borderId="0" xfId="0" applyFont="1" applyAlignment="1" applyProtection="1"/>
    <xf numFmtId="0" fontId="12" fillId="0" borderId="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  <protection locked="0"/>
    </xf>
    <xf numFmtId="0" fontId="15" fillId="0" borderId="12" xfId="0" applyFont="1" applyFill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24" fillId="0" borderId="0" xfId="0" applyFont="1" applyBorder="1" applyProtection="1"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23" fillId="0" borderId="0" xfId="0" applyFont="1" applyProtection="1"/>
    <xf numFmtId="0" fontId="23" fillId="0" borderId="0" xfId="0" applyFont="1" applyAlignment="1" applyProtection="1">
      <alignment horizontal="left" vertical="center"/>
    </xf>
    <xf numFmtId="0" fontId="16" fillId="0" borderId="0" xfId="0" applyFont="1" applyFill="1" applyAlignment="1"/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/>
    <xf numFmtId="0" fontId="21" fillId="0" borderId="0" xfId="6" quotePrefix="1" applyFont="1" applyAlignment="1"/>
    <xf numFmtId="0" fontId="21" fillId="0" borderId="0" xfId="6" applyFont="1" applyAlignment="1"/>
    <xf numFmtId="0" fontId="29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28" fillId="0" borderId="0" xfId="0" applyFont="1" applyFill="1"/>
    <xf numFmtId="0" fontId="12" fillId="0" borderId="0" xfId="0" applyFont="1" applyFill="1"/>
    <xf numFmtId="0" fontId="12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Alignment="1"/>
    <xf numFmtId="0" fontId="23" fillId="0" borderId="0" xfId="0" applyFont="1" applyFill="1" applyProtection="1"/>
    <xf numFmtId="0" fontId="24" fillId="0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13" fillId="0" borderId="0" xfId="0" applyFont="1" applyAlignment="1"/>
    <xf numFmtId="0" fontId="14" fillId="0" borderId="4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>
      <alignment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39" fillId="0" borderId="47" xfId="0" applyFont="1" applyBorder="1" applyAlignment="1">
      <alignment horizontal="left" vertical="top"/>
    </xf>
    <xf numFmtId="0" fontId="39" fillId="0" borderId="48" xfId="0" applyFont="1" applyBorder="1" applyAlignment="1">
      <alignment horizontal="left" vertical="top"/>
    </xf>
    <xf numFmtId="0" fontId="39" fillId="0" borderId="9" xfId="0" applyFont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39" fillId="0" borderId="0" xfId="0" applyFont="1"/>
    <xf numFmtId="0" fontId="6" fillId="0" borderId="0" xfId="0" applyFont="1" applyAlignment="1">
      <alignment horizontal="left" vertical="top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36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36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>
      <alignment vertical="center" wrapText="1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44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35" fillId="0" borderId="0" xfId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9" xfId="6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4" xfId="6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0" fillId="0" borderId="0" xfId="6" quotePrefix="1" applyAlignment="1">
      <alignment vertical="center"/>
    </xf>
    <xf numFmtId="0" fontId="20" fillId="0" borderId="0" xfId="6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2" fillId="0" borderId="34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 applyProtection="1">
      <alignment vertical="center" wrapText="1"/>
      <protection locked="0"/>
    </xf>
    <xf numFmtId="0" fontId="12" fillId="0" borderId="34" xfId="0" applyFont="1" applyFill="1" applyBorder="1" applyAlignment="1" applyProtection="1">
      <alignment vertical="center"/>
      <protection locked="0"/>
    </xf>
    <xf numFmtId="0" fontId="12" fillId="0" borderId="52" xfId="0" applyFont="1" applyFill="1" applyBorder="1" applyAlignment="1" applyProtection="1">
      <alignment vertical="center"/>
      <protection locked="0"/>
    </xf>
    <xf numFmtId="0" fontId="12" fillId="0" borderId="35" xfId="0" applyFont="1" applyFill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4" fillId="0" borderId="9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vertical="center"/>
      <protection locked="0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/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1" fillId="0" borderId="49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43" fillId="0" borderId="4" xfId="0" applyFont="1" applyBorder="1" applyAlignment="1">
      <alignment horizontal="left" vertical="center" wrapText="1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Border="1"/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5" fillId="0" borderId="49" xfId="0" applyFont="1" applyFill="1" applyBorder="1" applyAlignment="1" applyProtection="1">
      <alignment horizontal="center" vertical="top" wrapText="1"/>
      <protection locked="0"/>
    </xf>
    <xf numFmtId="0" fontId="15" fillId="0" borderId="55" xfId="0" applyFont="1" applyFill="1" applyBorder="1" applyAlignment="1" applyProtection="1">
      <alignment horizontal="center" vertical="top" wrapText="1"/>
      <protection locked="0"/>
    </xf>
    <xf numFmtId="0" fontId="15" fillId="0" borderId="21" xfId="0" applyFont="1" applyFill="1" applyBorder="1" applyAlignment="1" applyProtection="1">
      <alignment horizontal="center" vertical="top"/>
      <protection locked="0"/>
    </xf>
    <xf numFmtId="0" fontId="15" fillId="0" borderId="50" xfId="0" applyFont="1" applyFill="1" applyBorder="1" applyAlignment="1" applyProtection="1">
      <alignment horizontal="center" vertical="top"/>
      <protection locked="0"/>
    </xf>
    <xf numFmtId="0" fontId="15" fillId="0" borderId="51" xfId="0" applyFont="1" applyFill="1" applyBorder="1" applyAlignment="1" applyProtection="1">
      <alignment horizontal="center" vertical="top"/>
      <protection locked="0"/>
    </xf>
    <xf numFmtId="0" fontId="15" fillId="0" borderId="14" xfId="0" applyFont="1" applyFill="1" applyBorder="1" applyAlignment="1" applyProtection="1">
      <alignment horizontal="center" vertical="top"/>
      <protection locked="0"/>
    </xf>
    <xf numFmtId="0" fontId="15" fillId="0" borderId="48" xfId="0" applyFont="1" applyFill="1" applyBorder="1" applyAlignment="1" applyProtection="1">
      <alignment horizontal="center" vertical="top"/>
      <protection locked="0"/>
    </xf>
    <xf numFmtId="0" fontId="15" fillId="0" borderId="14" xfId="0" applyFont="1" applyFill="1" applyBorder="1" applyAlignment="1" applyProtection="1">
      <alignment horizontal="center" vertical="top" wrapText="1"/>
      <protection locked="0"/>
    </xf>
    <xf numFmtId="0" fontId="15" fillId="0" borderId="48" xfId="0" applyFont="1" applyFill="1" applyBorder="1" applyAlignment="1" applyProtection="1">
      <alignment horizontal="center" vertical="top" wrapText="1"/>
      <protection locked="0"/>
    </xf>
    <xf numFmtId="0" fontId="15" fillId="0" borderId="16" xfId="0" applyFont="1" applyFill="1" applyBorder="1" applyAlignment="1" applyProtection="1">
      <alignment horizontal="center" vertical="top" wrapText="1"/>
      <protection locked="0"/>
    </xf>
    <xf numFmtId="0" fontId="15" fillId="0" borderId="42" xfId="0" applyFont="1" applyFill="1" applyBorder="1" applyAlignment="1" applyProtection="1">
      <alignment horizontal="center" vertical="top" wrapText="1"/>
      <protection locked="0"/>
    </xf>
    <xf numFmtId="0" fontId="15" fillId="0" borderId="31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36" fillId="0" borderId="18" xfId="0" applyFont="1" applyFill="1" applyBorder="1" applyAlignment="1" applyProtection="1">
      <alignment horizontal="left" vertical="top" wrapText="1"/>
      <protection locked="0"/>
    </xf>
    <xf numFmtId="0" fontId="36" fillId="0" borderId="20" xfId="0" applyFont="1" applyFill="1" applyBorder="1" applyAlignment="1" applyProtection="1">
      <alignment horizontal="left" vertical="top" wrapText="1"/>
      <protection locked="0"/>
    </xf>
    <xf numFmtId="0" fontId="24" fillId="0" borderId="18" xfId="0" applyFont="1" applyFill="1" applyBorder="1" applyAlignment="1" applyProtection="1">
      <alignment horizontal="left" vertical="top" wrapText="1"/>
      <protection locked="0"/>
    </xf>
    <xf numFmtId="0" fontId="24" fillId="0" borderId="20" xfId="0" applyFont="1" applyFill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27" fillId="0" borderId="38" xfId="0" applyFont="1" applyBorder="1" applyAlignment="1">
      <alignment horizontal="left"/>
    </xf>
    <xf numFmtId="0" fontId="27" fillId="0" borderId="39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6" borderId="36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7" fillId="0" borderId="0" xfId="0" applyFont="1" applyFill="1" applyAlignment="1" applyProtection="1">
      <alignment horizontal="left" vertical="center"/>
      <protection locked="0"/>
    </xf>
    <xf numFmtId="0" fontId="37" fillId="0" borderId="0" xfId="0" applyFont="1" applyFill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</cellXfs>
  <cellStyles count="7">
    <cellStyle name="Normal" xfId="4"/>
    <cellStyle name="Гиперссылка" xfId="6" builtinId="8"/>
    <cellStyle name="Обычный" xfId="0" builtinId="0"/>
    <cellStyle name="Обычный 2" xfId="3"/>
    <cellStyle name="Обычный 3" xfId="5"/>
    <cellStyle name="УровеньСтрок_1" xfId="1" builtinId="1" iLevel="0"/>
    <cellStyle name="Финансовый 2" xfId="2"/>
  </cellStyles>
  <dxfs count="31"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fgColor auto="1"/>
          <bgColor theme="6" tint="0.79995117038483843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fgColor auto="1"/>
          <bgColor theme="6" tint="0.79995117038483843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fgColor auto="1"/>
          <bgColor theme="6" tint="0.79995117038483843"/>
        </patternFill>
      </fill>
    </dxf>
    <dxf>
      <fill>
        <patternFill patternType="gray0625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  <dxf>
      <fill>
        <patternFill patternType="gray0625">
          <bgColor theme="6" tint="0.79998168889431442"/>
        </patternFill>
      </fill>
    </dxf>
  </dxfs>
  <tableStyles count="0" defaultTableStyle="TableStyleMedium2" defaultPivotStyle="PivotStyleLight16"/>
  <colors>
    <mruColors>
      <color rgb="FF9C0006"/>
      <color rgb="FFFFC7CE"/>
      <color rgb="FFFF66FF"/>
      <color rgb="FF2D4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29</xdr:row>
      <xdr:rowOff>257176</xdr:rowOff>
    </xdr:from>
    <xdr:to>
      <xdr:col>5</xdr:col>
      <xdr:colOff>631622</xdr:colOff>
      <xdr:row>35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266" y="3114676"/>
          <a:ext cx="2559033" cy="218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209551</xdr:rowOff>
    </xdr:from>
    <xdr:to>
      <xdr:col>1</xdr:col>
      <xdr:colOff>1342465</xdr:colOff>
      <xdr:row>36</xdr:row>
      <xdr:rowOff>37832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" y="2609851"/>
          <a:ext cx="2457450" cy="227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</xdr:row>
      <xdr:rowOff>22413</xdr:rowOff>
    </xdr:from>
    <xdr:to>
      <xdr:col>5</xdr:col>
      <xdr:colOff>313764</xdr:colOff>
      <xdr:row>7</xdr:row>
      <xdr:rowOff>44823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459442"/>
          <a:ext cx="6208058" cy="1400734"/>
        </a:xfrm>
        <a:prstGeom prst="rect">
          <a:avLst/>
        </a:prstGeom>
        <a:noFill/>
        <a:scene3d>
          <a:camera prst="orthographicFront"/>
          <a:lightRig rig="threePt" dir="t"/>
        </a:scene3d>
        <a:sp3d contourW="12700">
          <a:contourClr>
            <a:schemeClr val="bg1">
              <a:lumMod val="75000"/>
            </a:schemeClr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00B0F0"/>
  </sheetPr>
  <dimension ref="A1:O115"/>
  <sheetViews>
    <sheetView zoomScale="90" zoomScaleNormal="90" workbookViewId="0">
      <pane ySplit="1" topLeftCell="A2" activePane="bottomLeft" state="frozen"/>
      <selection pane="bottomLeft"/>
    </sheetView>
  </sheetViews>
  <sheetFormatPr defaultColWidth="9.140625" defaultRowHeight="15.75" x14ac:dyDescent="0.25"/>
  <cols>
    <col min="1" max="1" width="37.85546875" style="1" customWidth="1"/>
    <col min="2" max="2" width="1.140625" style="1" customWidth="1"/>
    <col min="3" max="3" width="42.28515625" style="1" customWidth="1"/>
    <col min="4" max="4" width="1.140625" style="1" customWidth="1"/>
    <col min="5" max="5" width="19.7109375" style="1" bestFit="1" customWidth="1"/>
    <col min="6" max="6" width="1.140625" style="1" customWidth="1"/>
    <col min="7" max="7" width="31.42578125" style="1" bestFit="1" customWidth="1"/>
    <col min="8" max="8" width="1.140625" style="1" customWidth="1"/>
    <col min="9" max="9" width="38.5703125" style="1" bestFit="1" customWidth="1"/>
    <col min="10" max="10" width="1.140625" style="1" customWidth="1"/>
    <col min="11" max="11" width="31.140625" style="1" customWidth="1"/>
    <col min="12" max="12" width="1.140625" style="1" customWidth="1"/>
    <col min="13" max="13" width="24.140625" style="1" bestFit="1" customWidth="1"/>
    <col min="14" max="14" width="1.140625" style="1" customWidth="1"/>
    <col min="15" max="15" width="27" style="1" bestFit="1" customWidth="1"/>
    <col min="16" max="16384" width="9.140625" style="1"/>
  </cols>
  <sheetData>
    <row r="1" spans="1:15" x14ac:dyDescent="0.25">
      <c r="A1" s="23" t="s">
        <v>160</v>
      </c>
      <c r="C1" s="23" t="s">
        <v>162</v>
      </c>
      <c r="E1" s="23" t="s">
        <v>163</v>
      </c>
      <c r="G1" s="23" t="s">
        <v>164</v>
      </c>
      <c r="I1" s="23" t="s">
        <v>165</v>
      </c>
      <c r="K1" s="23" t="s">
        <v>180</v>
      </c>
      <c r="M1" s="23" t="s">
        <v>237</v>
      </c>
      <c r="O1" s="23" t="s">
        <v>268</v>
      </c>
    </row>
    <row r="2" spans="1:15" x14ac:dyDescent="0.25">
      <c r="A2" s="14" t="s">
        <v>6</v>
      </c>
      <c r="C2" s="14" t="s">
        <v>361</v>
      </c>
      <c r="E2" s="13" t="s">
        <v>3</v>
      </c>
      <c r="G2" s="13" t="s">
        <v>3</v>
      </c>
      <c r="I2" s="13" t="s">
        <v>3</v>
      </c>
      <c r="K2" s="13" t="s">
        <v>3</v>
      </c>
      <c r="M2" s="13" t="s">
        <v>3</v>
      </c>
      <c r="O2" s="13" t="s">
        <v>3</v>
      </c>
    </row>
    <row r="3" spans="1:15" ht="31.5" x14ac:dyDescent="0.25">
      <c r="A3" s="14" t="s">
        <v>7</v>
      </c>
      <c r="C3" s="14" t="s">
        <v>252</v>
      </c>
      <c r="E3" s="14" t="s">
        <v>149</v>
      </c>
      <c r="G3" s="16" t="s">
        <v>130</v>
      </c>
      <c r="I3" s="161" t="s">
        <v>318</v>
      </c>
      <c r="K3" s="16" t="s">
        <v>181</v>
      </c>
      <c r="M3" s="16" t="s">
        <v>248</v>
      </c>
      <c r="O3" s="16" t="s">
        <v>273</v>
      </c>
    </row>
    <row r="4" spans="1:15" ht="31.5" x14ac:dyDescent="0.25">
      <c r="C4" s="14" t="s">
        <v>362</v>
      </c>
      <c r="E4" s="14" t="s">
        <v>150</v>
      </c>
      <c r="G4" s="16" t="s">
        <v>137</v>
      </c>
      <c r="I4" s="161" t="s">
        <v>328</v>
      </c>
      <c r="K4" s="16" t="s">
        <v>182</v>
      </c>
      <c r="M4" s="16" t="s">
        <v>238</v>
      </c>
      <c r="O4" s="16" t="s">
        <v>274</v>
      </c>
    </row>
    <row r="5" spans="1:15" ht="47.25" x14ac:dyDescent="0.25">
      <c r="A5" s="13" t="s">
        <v>3</v>
      </c>
      <c r="C5" s="14" t="s">
        <v>363</v>
      </c>
      <c r="E5" s="14" t="s">
        <v>151</v>
      </c>
      <c r="G5" s="16" t="s">
        <v>131</v>
      </c>
      <c r="I5" s="161" t="s">
        <v>319</v>
      </c>
      <c r="K5" s="16" t="s">
        <v>183</v>
      </c>
    </row>
    <row r="6" spans="1:15" ht="47.25" x14ac:dyDescent="0.25">
      <c r="A6" s="14" t="s">
        <v>54</v>
      </c>
      <c r="C6" s="14" t="s">
        <v>269</v>
      </c>
      <c r="G6" s="16" t="s">
        <v>155</v>
      </c>
      <c r="I6" s="161" t="s">
        <v>330</v>
      </c>
      <c r="K6" s="16" t="s">
        <v>440</v>
      </c>
      <c r="M6" s="16" t="s">
        <v>240</v>
      </c>
    </row>
    <row r="7" spans="1:15" ht="31.5" x14ac:dyDescent="0.25">
      <c r="A7" s="14" t="s">
        <v>65</v>
      </c>
      <c r="C7" s="14" t="s">
        <v>270</v>
      </c>
      <c r="E7" s="14">
        <v>1</v>
      </c>
      <c r="I7" s="161" t="s">
        <v>29</v>
      </c>
      <c r="K7" s="16" t="s">
        <v>184</v>
      </c>
      <c r="M7" s="16" t="s">
        <v>241</v>
      </c>
    </row>
    <row r="8" spans="1:15" ht="31.5" x14ac:dyDescent="0.25">
      <c r="E8" s="14">
        <v>2</v>
      </c>
      <c r="G8" s="14" t="s">
        <v>390</v>
      </c>
      <c r="I8" s="161" t="s">
        <v>166</v>
      </c>
      <c r="K8" s="16" t="s">
        <v>185</v>
      </c>
      <c r="M8" s="16" t="s">
        <v>242</v>
      </c>
    </row>
    <row r="9" spans="1:15" ht="31.5" x14ac:dyDescent="0.25">
      <c r="A9" s="13" t="s">
        <v>3</v>
      </c>
      <c r="C9" s="14" t="s">
        <v>12</v>
      </c>
      <c r="E9" s="14">
        <v>3</v>
      </c>
      <c r="G9" s="14" t="s">
        <v>243</v>
      </c>
      <c r="I9" s="161" t="s">
        <v>30</v>
      </c>
      <c r="K9" s="16" t="s">
        <v>186</v>
      </c>
      <c r="M9" s="16" t="s">
        <v>243</v>
      </c>
    </row>
    <row r="10" spans="1:15" ht="31.5" x14ac:dyDescent="0.25">
      <c r="A10" s="14" t="s">
        <v>50</v>
      </c>
      <c r="C10" s="14" t="s">
        <v>116</v>
      </c>
      <c r="E10" s="14">
        <v>4</v>
      </c>
      <c r="G10" s="14" t="s">
        <v>391</v>
      </c>
      <c r="I10" s="161" t="s">
        <v>26</v>
      </c>
      <c r="K10" s="16" t="s">
        <v>187</v>
      </c>
      <c r="M10" s="16" t="s">
        <v>244</v>
      </c>
    </row>
    <row r="11" spans="1:15" ht="31.5" x14ac:dyDescent="0.25">
      <c r="A11" s="14" t="s">
        <v>51</v>
      </c>
      <c r="C11" s="14" t="s">
        <v>283</v>
      </c>
      <c r="G11" s="14" t="s">
        <v>241</v>
      </c>
      <c r="I11" s="161" t="s">
        <v>28</v>
      </c>
      <c r="K11" s="16" t="s">
        <v>198</v>
      </c>
      <c r="M11" s="16" t="s">
        <v>245</v>
      </c>
    </row>
    <row r="12" spans="1:15" ht="31.5" x14ac:dyDescent="0.25">
      <c r="A12" s="14" t="s">
        <v>52</v>
      </c>
      <c r="C12" s="16" t="s">
        <v>117</v>
      </c>
      <c r="E12" s="256"/>
      <c r="I12" s="161" t="s">
        <v>134</v>
      </c>
      <c r="K12" s="16" t="s">
        <v>195</v>
      </c>
      <c r="M12" s="16" t="s">
        <v>246</v>
      </c>
    </row>
    <row r="13" spans="1:15" x14ac:dyDescent="0.25">
      <c r="C13" s="14" t="s">
        <v>118</v>
      </c>
      <c r="E13" s="256"/>
      <c r="G13" s="14" t="s">
        <v>322</v>
      </c>
      <c r="I13" s="161" t="s">
        <v>16</v>
      </c>
      <c r="K13" s="16" t="s">
        <v>188</v>
      </c>
      <c r="M13" s="16" t="s">
        <v>247</v>
      </c>
    </row>
    <row r="14" spans="1:15" ht="31.5" x14ac:dyDescent="0.25">
      <c r="A14" s="13" t="s">
        <v>3</v>
      </c>
      <c r="C14" s="14" t="s">
        <v>119</v>
      </c>
      <c r="E14" s="256"/>
      <c r="G14" s="14" t="s">
        <v>411</v>
      </c>
      <c r="I14" s="161" t="s">
        <v>156</v>
      </c>
      <c r="K14" s="16" t="s">
        <v>189</v>
      </c>
    </row>
    <row r="15" spans="1:15" ht="47.25" x14ac:dyDescent="0.25">
      <c r="A15" s="14" t="s">
        <v>8</v>
      </c>
      <c r="C15" s="14" t="s">
        <v>120</v>
      </c>
      <c r="E15" s="256"/>
      <c r="G15" s="14" t="s">
        <v>412</v>
      </c>
      <c r="I15" s="161" t="s">
        <v>17</v>
      </c>
      <c r="K15" s="16" t="s">
        <v>439</v>
      </c>
    </row>
    <row r="16" spans="1:15" x14ac:dyDescent="0.25">
      <c r="A16" s="14" t="s">
        <v>66</v>
      </c>
      <c r="C16" s="14" t="s">
        <v>121</v>
      </c>
      <c r="E16" s="256"/>
      <c r="G16" s="14" t="s">
        <v>413</v>
      </c>
      <c r="I16" s="161" t="s">
        <v>18</v>
      </c>
      <c r="K16" s="16" t="s">
        <v>190</v>
      </c>
    </row>
    <row r="17" spans="1:11" ht="15.75" customHeight="1" x14ac:dyDescent="0.25">
      <c r="A17" s="14" t="s">
        <v>9</v>
      </c>
      <c r="C17" s="14" t="s">
        <v>122</v>
      </c>
      <c r="E17" s="256"/>
      <c r="I17" s="161" t="s">
        <v>20</v>
      </c>
      <c r="K17" s="16" t="s">
        <v>191</v>
      </c>
    </row>
    <row r="18" spans="1:11" ht="31.5" x14ac:dyDescent="0.25">
      <c r="A18" s="14" t="s">
        <v>10</v>
      </c>
      <c r="E18" s="256"/>
      <c r="I18" s="161" t="s">
        <v>154</v>
      </c>
      <c r="K18" s="16" t="s">
        <v>197</v>
      </c>
    </row>
    <row r="19" spans="1:11" ht="31.5" x14ac:dyDescent="0.25">
      <c r="A19" s="14" t="s">
        <v>278</v>
      </c>
      <c r="C19" s="14" t="s">
        <v>322</v>
      </c>
      <c r="E19" s="256"/>
      <c r="I19" s="161" t="s">
        <v>157</v>
      </c>
      <c r="K19" s="16" t="s">
        <v>196</v>
      </c>
    </row>
    <row r="20" spans="1:11" ht="63" x14ac:dyDescent="0.25">
      <c r="C20" s="14" t="s">
        <v>56</v>
      </c>
      <c r="E20" s="256"/>
      <c r="I20" s="161" t="s">
        <v>27</v>
      </c>
      <c r="K20" s="86" t="s">
        <v>239</v>
      </c>
    </row>
    <row r="21" spans="1:11" ht="31.5" x14ac:dyDescent="0.25">
      <c r="A21" s="13" t="s">
        <v>3</v>
      </c>
      <c r="C21" s="14" t="s">
        <v>57</v>
      </c>
      <c r="E21" s="256"/>
      <c r="I21" s="161" t="s">
        <v>331</v>
      </c>
      <c r="K21" s="14" t="s">
        <v>193</v>
      </c>
    </row>
    <row r="22" spans="1:11" x14ac:dyDescent="0.25">
      <c r="A22" s="14" t="s">
        <v>356</v>
      </c>
      <c r="C22" s="14" t="s">
        <v>58</v>
      </c>
      <c r="E22" s="256"/>
      <c r="I22" s="161" t="s">
        <v>133</v>
      </c>
      <c r="K22" s="14" t="s">
        <v>194</v>
      </c>
    </row>
    <row r="23" spans="1:11" x14ac:dyDescent="0.25">
      <c r="A23" s="16" t="s">
        <v>357</v>
      </c>
      <c r="I23" s="161" t="s">
        <v>21</v>
      </c>
    </row>
    <row r="24" spans="1:11" x14ac:dyDescent="0.25">
      <c r="C24" s="13" t="s">
        <v>3</v>
      </c>
      <c r="I24" s="161" t="s">
        <v>158</v>
      </c>
      <c r="K24" s="14" t="s">
        <v>199</v>
      </c>
    </row>
    <row r="25" spans="1:11" x14ac:dyDescent="0.25">
      <c r="A25" s="13" t="s">
        <v>3</v>
      </c>
      <c r="C25" s="16" t="s">
        <v>4</v>
      </c>
      <c r="I25" s="161" t="s">
        <v>25</v>
      </c>
      <c r="K25" s="14" t="s">
        <v>200</v>
      </c>
    </row>
    <row r="26" spans="1:11" ht="31.5" x14ac:dyDescent="0.25">
      <c r="A26" s="16" t="s">
        <v>358</v>
      </c>
      <c r="C26" s="16" t="s">
        <v>152</v>
      </c>
      <c r="I26" s="161" t="s">
        <v>31</v>
      </c>
      <c r="K26" s="14" t="s">
        <v>201</v>
      </c>
    </row>
    <row r="27" spans="1:11" ht="31.5" x14ac:dyDescent="0.25">
      <c r="A27" s="16" t="s">
        <v>359</v>
      </c>
      <c r="C27" s="16" t="s">
        <v>114</v>
      </c>
      <c r="I27" s="161" t="s">
        <v>19</v>
      </c>
      <c r="K27" s="14" t="s">
        <v>202</v>
      </c>
    </row>
    <row r="28" spans="1:11" ht="63" x14ac:dyDescent="0.25">
      <c r="A28" s="16" t="s">
        <v>360</v>
      </c>
      <c r="C28" s="16" t="s">
        <v>115</v>
      </c>
      <c r="I28" s="161" t="s">
        <v>329</v>
      </c>
      <c r="K28" s="14" t="s">
        <v>203</v>
      </c>
    </row>
    <row r="29" spans="1:11" x14ac:dyDescent="0.25">
      <c r="A29" s="16" t="s">
        <v>322</v>
      </c>
      <c r="C29" s="16" t="s">
        <v>113</v>
      </c>
      <c r="I29" s="161" t="s">
        <v>159</v>
      </c>
    </row>
    <row r="30" spans="1:11" x14ac:dyDescent="0.25">
      <c r="I30" s="161" t="s">
        <v>22</v>
      </c>
      <c r="K30" s="14" t="s">
        <v>204</v>
      </c>
    </row>
    <row r="31" spans="1:11" x14ac:dyDescent="0.25">
      <c r="C31" s="15" t="s">
        <v>3</v>
      </c>
      <c r="I31" s="161" t="s">
        <v>23</v>
      </c>
      <c r="K31" s="14" t="s">
        <v>205</v>
      </c>
    </row>
    <row r="32" spans="1:11" x14ac:dyDescent="0.25">
      <c r="C32" s="16" t="s">
        <v>4</v>
      </c>
      <c r="I32" s="161" t="s">
        <v>24</v>
      </c>
      <c r="K32" s="14" t="s">
        <v>206</v>
      </c>
    </row>
    <row r="33" spans="2:11" ht="31.5" x14ac:dyDescent="0.25">
      <c r="C33" s="16" t="s">
        <v>152</v>
      </c>
      <c r="I33" s="161" t="s">
        <v>169</v>
      </c>
      <c r="K33" s="14" t="s">
        <v>207</v>
      </c>
    </row>
    <row r="34" spans="2:11" ht="31.5" x14ac:dyDescent="0.25">
      <c r="C34" s="16" t="s">
        <v>114</v>
      </c>
      <c r="I34" s="161" t="s">
        <v>170</v>
      </c>
      <c r="K34" s="14" t="s">
        <v>208</v>
      </c>
    </row>
    <row r="35" spans="2:11" ht="47.25" x14ac:dyDescent="0.25">
      <c r="C35" s="16" t="s">
        <v>381</v>
      </c>
      <c r="K35" s="14" t="s">
        <v>209</v>
      </c>
    </row>
    <row r="36" spans="2:11" ht="47.25" x14ac:dyDescent="0.25">
      <c r="C36" s="16" t="s">
        <v>382</v>
      </c>
      <c r="I36" s="13" t="s">
        <v>3</v>
      </c>
      <c r="K36" s="14" t="s">
        <v>210</v>
      </c>
    </row>
    <row r="37" spans="2:11" ht="47.25" x14ac:dyDescent="0.25">
      <c r="C37" s="16" t="s">
        <v>383</v>
      </c>
      <c r="I37" s="14" t="s">
        <v>32</v>
      </c>
      <c r="K37" s="14" t="s">
        <v>211</v>
      </c>
    </row>
    <row r="38" spans="2:11" ht="47.25" x14ac:dyDescent="0.25">
      <c r="C38" s="16" t="s">
        <v>384</v>
      </c>
      <c r="I38" s="14" t="s">
        <v>33</v>
      </c>
    </row>
    <row r="39" spans="2:11" ht="31.5" x14ac:dyDescent="0.25">
      <c r="C39" s="18" t="s">
        <v>317</v>
      </c>
      <c r="I39" s="14" t="s">
        <v>34</v>
      </c>
      <c r="K39" s="14" t="s">
        <v>212</v>
      </c>
    </row>
    <row r="40" spans="2:11" ht="31.5" x14ac:dyDescent="0.25">
      <c r="C40" s="16" t="s">
        <v>398</v>
      </c>
      <c r="I40" s="14" t="s">
        <v>35</v>
      </c>
      <c r="K40" s="14" t="s">
        <v>213</v>
      </c>
    </row>
    <row r="41" spans="2:11" ht="31.5" x14ac:dyDescent="0.25">
      <c r="C41" s="16" t="s">
        <v>385</v>
      </c>
      <c r="I41" s="14" t="s">
        <v>36</v>
      </c>
    </row>
    <row r="42" spans="2:11" ht="31.5" x14ac:dyDescent="0.25">
      <c r="C42" s="16" t="s">
        <v>386</v>
      </c>
      <c r="I42" s="14" t="s">
        <v>37</v>
      </c>
      <c r="K42" s="14" t="s">
        <v>437</v>
      </c>
    </row>
    <row r="43" spans="2:11" ht="63" x14ac:dyDescent="0.25">
      <c r="C43" s="16" t="s">
        <v>387</v>
      </c>
      <c r="I43" s="14" t="s">
        <v>38</v>
      </c>
      <c r="K43" s="14" t="s">
        <v>438</v>
      </c>
    </row>
    <row r="44" spans="2:11" ht="63" x14ac:dyDescent="0.25">
      <c r="C44" s="16" t="s">
        <v>388</v>
      </c>
      <c r="I44" s="14" t="s">
        <v>39</v>
      </c>
    </row>
    <row r="45" spans="2:11" ht="63" x14ac:dyDescent="0.25">
      <c r="C45" s="16" t="s">
        <v>399</v>
      </c>
      <c r="I45" s="14" t="s">
        <v>40</v>
      </c>
      <c r="K45" s="14" t="s">
        <v>437</v>
      </c>
    </row>
    <row r="46" spans="2:11" ht="63" x14ac:dyDescent="0.25">
      <c r="B46" s="172" t="s">
        <v>352</v>
      </c>
      <c r="C46" s="16" t="s">
        <v>400</v>
      </c>
      <c r="D46" s="173" t="str">
        <f t="shared" ref="D46:D60" si="0">IF(MAX(Компонент_номер)&lt;ROW(1:1),"",VLOOKUP(ROW(1:1),Компонент_имя_с_номером,2))</f>
        <v>СПО/Плановое ТО</v>
      </c>
      <c r="E46" s="172"/>
      <c r="I46" s="14" t="s">
        <v>41</v>
      </c>
      <c r="K46" s="14" t="s">
        <v>438</v>
      </c>
    </row>
    <row r="47" spans="2:11" x14ac:dyDescent="0.25">
      <c r="B47" s="172">
        <f>IF(COUNTIF(C$60:C61,C61)=1,MAX(B$46:B46)+1,"")</f>
        <v>1</v>
      </c>
      <c r="C47" s="16" t="s">
        <v>389</v>
      </c>
      <c r="D47" s="173" t="str">
        <f t="shared" si="0"/>
        <v>Специализированное техническое обслуживание</v>
      </c>
      <c r="E47" s="174"/>
      <c r="I47" s="14" t="s">
        <v>42</v>
      </c>
    </row>
    <row r="48" spans="2:11" x14ac:dyDescent="0.25">
      <c r="B48" s="172" t="str">
        <f>IF(COUNTIF(C$60:C62,C62)=1,MAX(B$46:B47)+1,"")</f>
        <v/>
      </c>
      <c r="D48" s="173" t="str">
        <f t="shared" si="0"/>
        <v>Плановое ТО</v>
      </c>
      <c r="E48" s="172"/>
      <c r="I48" s="14" t="s">
        <v>43</v>
      </c>
      <c r="K48" s="14" t="s">
        <v>215</v>
      </c>
    </row>
    <row r="49" spans="2:11" x14ac:dyDescent="0.25">
      <c r="B49" s="172" t="str">
        <f>IF(COUNTIF(C$60:C63,C63)=1,MAX(B$46:B48)+1,"")</f>
        <v/>
      </c>
      <c r="C49" s="15" t="s">
        <v>3</v>
      </c>
      <c r="D49" s="173" t="str">
        <f t="shared" si="0"/>
        <v/>
      </c>
      <c r="E49" s="172"/>
      <c r="I49" s="14" t="s">
        <v>44</v>
      </c>
      <c r="K49" s="14" t="s">
        <v>216</v>
      </c>
    </row>
    <row r="50" spans="2:11" x14ac:dyDescent="0.25">
      <c r="B50" s="172" t="str">
        <f>IF(COUNTIF(C$60:C64,C64)=1,MAX(B$46:B49)+1,"")</f>
        <v/>
      </c>
      <c r="C50" s="16" t="s">
        <v>4</v>
      </c>
      <c r="D50" s="173" t="str">
        <f t="shared" si="0"/>
        <v/>
      </c>
      <c r="E50" s="172"/>
      <c r="I50" s="14" t="s">
        <v>45</v>
      </c>
    </row>
    <row r="51" spans="2:11" ht="31.5" x14ac:dyDescent="0.25">
      <c r="B51" s="172" t="str">
        <f>IF(COUNTIF(C$60:C65,C65)=1,MAX(B$46:B50)+1,"")</f>
        <v/>
      </c>
      <c r="C51" s="18" t="s">
        <v>317</v>
      </c>
      <c r="D51" s="173" t="str">
        <f t="shared" si="0"/>
        <v/>
      </c>
      <c r="E51" s="172"/>
      <c r="I51" s="16" t="s">
        <v>46</v>
      </c>
      <c r="K51" s="2"/>
    </row>
    <row r="52" spans="2:11" ht="31.5" x14ac:dyDescent="0.25">
      <c r="B52" s="172">
        <f>IF(COUNTIF(C$60:C66,C66)=1,MAX(B$46:B51)+1,"")</f>
        <v>2</v>
      </c>
      <c r="C52" s="16" t="s">
        <v>398</v>
      </c>
      <c r="D52" s="173" t="str">
        <f t="shared" si="0"/>
        <v/>
      </c>
      <c r="E52" s="172"/>
      <c r="K52" s="2"/>
    </row>
    <row r="53" spans="2:11" ht="31.5" x14ac:dyDescent="0.25">
      <c r="B53" s="172">
        <f>IF(COUNTIF(C$60:C67,C67)=1,MAX(B$46:B52)+1,"")</f>
        <v>3</v>
      </c>
      <c r="C53" s="16" t="s">
        <v>385</v>
      </c>
      <c r="D53" s="173" t="str">
        <f t="shared" si="0"/>
        <v/>
      </c>
      <c r="E53" s="172"/>
      <c r="I53" s="14" t="s">
        <v>322</v>
      </c>
      <c r="K53" s="2"/>
    </row>
    <row r="54" spans="2:11" ht="31.5" x14ac:dyDescent="0.25">
      <c r="B54" s="172" t="str">
        <f>IF(COUNTIF(C$60:C68,C68)=1,MAX(B$46:B53)+1,"")</f>
        <v/>
      </c>
      <c r="C54" s="16" t="s">
        <v>386</v>
      </c>
      <c r="D54" s="173" t="str">
        <f t="shared" si="0"/>
        <v/>
      </c>
      <c r="E54" s="172"/>
      <c r="I54" s="16" t="s">
        <v>405</v>
      </c>
      <c r="K54" s="2"/>
    </row>
    <row r="55" spans="2:11" ht="63" x14ac:dyDescent="0.25">
      <c r="B55" s="172" t="str">
        <f>IF(COUNTIF(C$60:C69,C69)=1,MAX(B$46:B54)+1,"")</f>
        <v/>
      </c>
      <c r="C55" s="16" t="s">
        <v>387</v>
      </c>
      <c r="D55" s="173" t="str">
        <f t="shared" si="0"/>
        <v/>
      </c>
      <c r="E55" s="172"/>
      <c r="I55" s="14" t="s">
        <v>323</v>
      </c>
      <c r="K55" s="2"/>
    </row>
    <row r="56" spans="2:11" ht="63" x14ac:dyDescent="0.25">
      <c r="B56" s="172" t="str">
        <f>IF(COUNTIF(C$60:C70,C70)=1,MAX(B$46:B55)+1,"")</f>
        <v/>
      </c>
      <c r="C56" s="16" t="s">
        <v>388</v>
      </c>
      <c r="D56" s="173" t="str">
        <f t="shared" si="0"/>
        <v/>
      </c>
      <c r="E56" s="172"/>
      <c r="I56" s="14" t="s">
        <v>324</v>
      </c>
      <c r="K56" s="2"/>
    </row>
    <row r="57" spans="2:11" ht="63" x14ac:dyDescent="0.25">
      <c r="B57" s="172" t="str">
        <f>IF(COUNTIF(C$60:C71,C71)=1,MAX(B$46:B56)+1,"")</f>
        <v/>
      </c>
      <c r="C57" s="16" t="s">
        <v>399</v>
      </c>
      <c r="D57" s="173" t="str">
        <f t="shared" si="0"/>
        <v/>
      </c>
      <c r="E57" s="172"/>
      <c r="K57" s="2"/>
    </row>
    <row r="58" spans="2:11" ht="63" x14ac:dyDescent="0.25">
      <c r="B58" s="172" t="str">
        <f>IF(COUNTIF(C$60:C72,C72)=1,MAX(B$46:B57)+1,"")</f>
        <v/>
      </c>
      <c r="C58" s="16" t="s">
        <v>400</v>
      </c>
      <c r="D58" s="173" t="str">
        <f t="shared" si="0"/>
        <v/>
      </c>
      <c r="E58" s="172"/>
      <c r="I58" s="14" t="s">
        <v>322</v>
      </c>
    </row>
    <row r="59" spans="2:11" x14ac:dyDescent="0.25">
      <c r="B59" s="172" t="str">
        <f>IF(COUNTIF(C$60:C73,C73)=1,MAX(B$46:B58)+1,"")</f>
        <v/>
      </c>
      <c r="D59" s="173" t="str">
        <f t="shared" si="0"/>
        <v/>
      </c>
      <c r="E59" s="172"/>
      <c r="I59" s="14" t="s">
        <v>336</v>
      </c>
    </row>
    <row r="60" spans="2:11" x14ac:dyDescent="0.25">
      <c r="B60" s="172" t="s">
        <v>352</v>
      </c>
      <c r="C60" s="172"/>
      <c r="D60" s="173" t="str">
        <f t="shared" si="0"/>
        <v/>
      </c>
      <c r="E60" s="172"/>
      <c r="I60" s="14" t="s">
        <v>337</v>
      </c>
    </row>
    <row r="61" spans="2:11" x14ac:dyDescent="0.25">
      <c r="B61" s="172">
        <f>IF(COUNTIF(C$60:C61,C61)=1,MAX(B$60:B60)+1,"")</f>
        <v>1</v>
      </c>
      <c r="C61" s="169" t="str">
        <f>IF(ISBLANK('Структура и состав линий'!B31),"",'Структура и состав линий'!B31)</f>
        <v>СПО/Плановое ТО</v>
      </c>
      <c r="D61" s="173" t="str">
        <f t="shared" ref="D61:D92" si="1">IF(MAX(Компонент_номер)&lt;ROW(1:1),"",VLOOKUP(ROW(1:1),Компонент_имя_с_номером,2))</f>
        <v>СПО/Плановое ТО</v>
      </c>
      <c r="E61" s="172"/>
      <c r="I61" s="14" t="s">
        <v>338</v>
      </c>
    </row>
    <row r="62" spans="2:11" x14ac:dyDescent="0.25">
      <c r="B62" s="172" t="str">
        <f>IF(COUNTIF(C$60:C62,C62)=1,MAX(B$60:B61)+1,"")</f>
        <v/>
      </c>
      <c r="C62" s="170" t="str">
        <f>IF(ISBLANK('Структура и состав линий'!B32),"",'Структура и состав линий'!B32)</f>
        <v>СПО/Плановое ТО</v>
      </c>
      <c r="D62" s="173" t="str">
        <f t="shared" si="1"/>
        <v>Специализированное техническое обслуживание</v>
      </c>
      <c r="E62" s="172"/>
      <c r="I62" s="14" t="s">
        <v>339</v>
      </c>
    </row>
    <row r="63" spans="2:11" x14ac:dyDescent="0.25">
      <c r="B63" s="172" t="str">
        <f>IF(COUNTIF(C$60:C63,C63)=1,MAX(B$60:B62)+1,"")</f>
        <v/>
      </c>
      <c r="C63" s="170" t="str">
        <f>IF(ISBLANK('Структура и состав линий'!B33),"",'Структура и состав линий'!B33)</f>
        <v>СПО/Плановое ТО</v>
      </c>
      <c r="D63" s="173" t="str">
        <f t="shared" si="1"/>
        <v>Плановое ТО</v>
      </c>
      <c r="E63" s="172"/>
    </row>
    <row r="64" spans="2:11" x14ac:dyDescent="0.25">
      <c r="B64" s="172" t="str">
        <f>IF(COUNTIF(C$60:C64,C64)=1,MAX(B$60:B63)+1,"")</f>
        <v/>
      </c>
      <c r="C64" s="170" t="str">
        <f>IF(ISBLANK('Структура и состав линий'!B34),"",'Структура и состав линий'!B34)</f>
        <v>СПО/Плановое ТО</v>
      </c>
      <c r="D64" s="173" t="str">
        <f t="shared" si="1"/>
        <v/>
      </c>
      <c r="E64" s="172"/>
      <c r="I64" s="14" t="s">
        <v>322</v>
      </c>
    </row>
    <row r="65" spans="2:9" x14ac:dyDescent="0.25">
      <c r="B65" s="172" t="str">
        <f>IF(COUNTIF(C$60:C65,C65)=1,MAX(B$60:B64)+1,"")</f>
        <v/>
      </c>
      <c r="C65" s="170" t="str">
        <f>IF(ISBLANK('Структура и состав линий'!B35),"",'Структура и состав линий'!B35)</f>
        <v>СПО/Плановое ТО</v>
      </c>
      <c r="D65" s="173" t="str">
        <f t="shared" si="1"/>
        <v/>
      </c>
      <c r="E65" s="172"/>
      <c r="I65" s="14" t="s">
        <v>340</v>
      </c>
    </row>
    <row r="66" spans="2:9" x14ac:dyDescent="0.25">
      <c r="B66" s="172">
        <f>IF(COUNTIF(C$60:C66,C66)=1,MAX(B$60:B65)+1,"")</f>
        <v>2</v>
      </c>
      <c r="C66" s="170" t="str">
        <f>IF(ISBLANK('Структура и состав линий'!B36),"",'Структура и состав линий'!B36)</f>
        <v>Специализированное техническое обслуживание</v>
      </c>
      <c r="D66" s="173" t="str">
        <f t="shared" si="1"/>
        <v/>
      </c>
      <c r="E66" s="172"/>
      <c r="I66" s="14" t="s">
        <v>341</v>
      </c>
    </row>
    <row r="67" spans="2:9" x14ac:dyDescent="0.25">
      <c r="B67" s="172">
        <f>IF(COUNTIF(C$60:C67,C67)=1,MAX(B$60:B66)+1,"")</f>
        <v>3</v>
      </c>
      <c r="C67" s="170" t="str">
        <f>IF(ISBLANK('Структура и состав линий'!B37),"",'Структура и состав линий'!B37)</f>
        <v>Плановое ТО</v>
      </c>
      <c r="D67" s="173" t="str">
        <f t="shared" si="1"/>
        <v/>
      </c>
      <c r="E67" s="172"/>
      <c r="I67" s="14" t="s">
        <v>342</v>
      </c>
    </row>
    <row r="68" spans="2:9" x14ac:dyDescent="0.25">
      <c r="B68" s="172" t="str">
        <f>IF(COUNTIF(C$60:C68,C68)=1,MAX(B$60:B67)+1,"")</f>
        <v/>
      </c>
      <c r="C68" s="170" t="str">
        <f>IF(ISBLANK('Структура и состав линий'!B38),"",'Структура и состав линий'!B38)</f>
        <v/>
      </c>
      <c r="D68" s="173" t="str">
        <f t="shared" si="1"/>
        <v/>
      </c>
      <c r="E68" s="172"/>
      <c r="I68" s="14" t="s">
        <v>343</v>
      </c>
    </row>
    <row r="69" spans="2:9" x14ac:dyDescent="0.25">
      <c r="B69" s="172" t="str">
        <f>IF(COUNTIF(C$60:C69,C69)=1,MAX(B$60:B68)+1,"")</f>
        <v/>
      </c>
      <c r="C69" s="170" t="str">
        <f>IF(ISBLANK('Структура и состав линий'!B39),"",'Структура и состав линий'!B39)</f>
        <v/>
      </c>
      <c r="D69" s="173" t="str">
        <f t="shared" si="1"/>
        <v/>
      </c>
      <c r="E69" s="172"/>
      <c r="I69" s="14" t="s">
        <v>344</v>
      </c>
    </row>
    <row r="70" spans="2:9" x14ac:dyDescent="0.25">
      <c r="B70" s="172" t="str">
        <f>IF(COUNTIF(C$60:C70,C70)=1,MAX(B$60:B69)+1,"")</f>
        <v/>
      </c>
      <c r="C70" s="170" t="str">
        <f>IF(ISBLANK('Структура и состав линий'!B40),"",'Структура и состав линий'!B40)</f>
        <v/>
      </c>
      <c r="D70" s="173" t="str">
        <f t="shared" si="1"/>
        <v/>
      </c>
      <c r="E70" s="172"/>
      <c r="I70" s="14" t="s">
        <v>345</v>
      </c>
    </row>
    <row r="71" spans="2:9" x14ac:dyDescent="0.25">
      <c r="B71" s="172" t="str">
        <f>IF(COUNTIF(C$60:C71,C71)=1,MAX(B$60:B70)+1,"")</f>
        <v/>
      </c>
      <c r="C71" s="170" t="str">
        <f>IF(ISBLANK('Структура и состав линий'!B41),"",'Структура и состав линий'!B41)</f>
        <v/>
      </c>
      <c r="D71" s="173" t="str">
        <f t="shared" si="1"/>
        <v/>
      </c>
      <c r="E71" s="172"/>
      <c r="I71" s="14" t="s">
        <v>346</v>
      </c>
    </row>
    <row r="72" spans="2:9" x14ac:dyDescent="0.25">
      <c r="B72" s="172" t="str">
        <f>IF(COUNTIF(C$60:C72,C72)=1,MAX(B$60:B71)+1,"")</f>
        <v/>
      </c>
      <c r="C72" s="170" t="str">
        <f>IF(ISBLANK('Структура и состав линий'!B42),"",'Структура и состав линий'!B42)</f>
        <v/>
      </c>
      <c r="D72" s="173" t="str">
        <f t="shared" si="1"/>
        <v/>
      </c>
      <c r="E72" s="172"/>
      <c r="I72" s="14" t="s">
        <v>347</v>
      </c>
    </row>
    <row r="73" spans="2:9" x14ac:dyDescent="0.25">
      <c r="B73" s="172" t="str">
        <f>IF(COUNTIF(C$60:C73,C73)=1,MAX(B$60:B72)+1,"")</f>
        <v/>
      </c>
      <c r="C73" s="170" t="str">
        <f>IF(ISBLANK('Структура и состав линий'!B43),"",'Структура и состав линий'!B43)</f>
        <v/>
      </c>
      <c r="D73" s="173" t="str">
        <f t="shared" si="1"/>
        <v/>
      </c>
      <c r="E73" s="172"/>
      <c r="I73" s="14" t="s">
        <v>348</v>
      </c>
    </row>
    <row r="74" spans="2:9" x14ac:dyDescent="0.25">
      <c r="B74" s="172" t="str">
        <f>IF(COUNTIF(C$60:C74,C74)=1,MAX(B$60:B73)+1,"")</f>
        <v/>
      </c>
      <c r="C74" s="170" t="str">
        <f>IF(ISBLANK('Структура и состав линий'!B44),"",'Структура и состав линий'!B44)</f>
        <v/>
      </c>
      <c r="D74" s="173" t="str">
        <f t="shared" si="1"/>
        <v/>
      </c>
      <c r="E74" s="172"/>
      <c r="I74" s="14" t="s">
        <v>349</v>
      </c>
    </row>
    <row r="75" spans="2:9" x14ac:dyDescent="0.25">
      <c r="B75" s="172" t="str">
        <f>IF(COUNTIF(C$60:C75,C75)=1,MAX(B$60:B74)+1,"")</f>
        <v/>
      </c>
      <c r="C75" s="170" t="str">
        <f>IF(ISBLANK('Структура и состав линий'!B45),"",'Структура и состав линий'!B45)</f>
        <v/>
      </c>
      <c r="D75" s="173" t="str">
        <f t="shared" si="1"/>
        <v/>
      </c>
      <c r="E75" s="172"/>
      <c r="I75" s="14" t="s">
        <v>350</v>
      </c>
    </row>
    <row r="76" spans="2:9" x14ac:dyDescent="0.25">
      <c r="B76" s="172" t="str">
        <f>IF(COUNTIF(C$60:C76,C76)=1,MAX(B$60:B75)+1,"")</f>
        <v/>
      </c>
      <c r="C76" s="170" t="str">
        <f>IF(ISBLANK('Структура и состав линий'!B46),"",'Структура и состав линий'!B46)</f>
        <v/>
      </c>
      <c r="D76" s="173" t="str">
        <f t="shared" si="1"/>
        <v/>
      </c>
      <c r="E76" s="172"/>
      <c r="I76" s="14" t="s">
        <v>351</v>
      </c>
    </row>
    <row r="77" spans="2:9" x14ac:dyDescent="0.25">
      <c r="B77" s="172" t="str">
        <f>IF(COUNTIF(C$60:C77,C77)=1,MAX(B$60:B76)+1,"")</f>
        <v/>
      </c>
      <c r="C77" s="170" t="str">
        <f>IF(ISBLANK('Структура и состав линий'!B47),"",'Структура и состав линий'!B47)</f>
        <v/>
      </c>
      <c r="D77" s="173" t="str">
        <f t="shared" si="1"/>
        <v/>
      </c>
      <c r="E77" s="172"/>
    </row>
    <row r="78" spans="2:9" x14ac:dyDescent="0.25">
      <c r="B78" s="172" t="str">
        <f>IF(COUNTIF(C$60:C78,C78)=1,MAX(B$60:B77)+1,"")</f>
        <v/>
      </c>
      <c r="C78" s="170" t="str">
        <f>IF(ISBLANK('Структура и состав линий'!B48),"",'Структура и состав линий'!B48)</f>
        <v/>
      </c>
      <c r="D78" s="173" t="str">
        <f t="shared" si="1"/>
        <v/>
      </c>
      <c r="E78" s="172"/>
      <c r="I78" s="14" t="s">
        <v>392</v>
      </c>
    </row>
    <row r="79" spans="2:9" x14ac:dyDescent="0.25">
      <c r="B79" s="172" t="str">
        <f>IF(COUNTIF(C$60:C79,C79)=1,MAX(B$60:B78)+1,"")</f>
        <v/>
      </c>
      <c r="C79" s="170" t="str">
        <f>IF(ISBLANK('Структура и состав линий'!B49),"",'Структура и состав линий'!B49)</f>
        <v/>
      </c>
      <c r="D79" s="173" t="str">
        <f t="shared" si="1"/>
        <v/>
      </c>
      <c r="E79" s="172"/>
      <c r="I79" s="14" t="s">
        <v>393</v>
      </c>
    </row>
    <row r="80" spans="2:9" x14ac:dyDescent="0.25">
      <c r="B80" s="172" t="str">
        <f>IF(COUNTIF(C$60:C80,C80)=1,MAX(B$60:B79)+1,"")</f>
        <v/>
      </c>
      <c r="C80" s="170" t="str">
        <f>IF(ISBLANK('Структура и состав линий'!B50),"",'Структура и состав линий'!B50)</f>
        <v/>
      </c>
      <c r="D80" s="173" t="str">
        <f t="shared" si="1"/>
        <v/>
      </c>
      <c r="E80" s="172"/>
    </row>
    <row r="81" spans="2:5" x14ac:dyDescent="0.25">
      <c r="B81" s="172" t="str">
        <f>IF(COUNTIF(C$60:C81,C81)=1,MAX(B$60:B80)+1,"")</f>
        <v/>
      </c>
      <c r="C81" s="170" t="str">
        <f>IF(ISBLANK('Структура и состав линий'!B51),"",'Структура и состав линий'!B51)</f>
        <v/>
      </c>
      <c r="D81" s="173" t="str">
        <f t="shared" si="1"/>
        <v/>
      </c>
      <c r="E81" s="172"/>
    </row>
    <row r="82" spans="2:5" x14ac:dyDescent="0.25">
      <c r="B82" s="172" t="str">
        <f>IF(COUNTIF(C$60:C82,C82)=1,MAX(B$60:B81)+1,"")</f>
        <v/>
      </c>
      <c r="C82" s="170" t="str">
        <f>IF(ISBLANK('Структура и состав линий'!B52),"",'Структура и состав линий'!B52)</f>
        <v/>
      </c>
      <c r="D82" s="173" t="str">
        <f t="shared" si="1"/>
        <v/>
      </c>
      <c r="E82" s="172"/>
    </row>
    <row r="83" spans="2:5" x14ac:dyDescent="0.25">
      <c r="B83" s="172" t="str">
        <f>IF(COUNTIF(C$60:C83,C83)=1,MAX(B$60:B82)+1,"")</f>
        <v/>
      </c>
      <c r="C83" s="170" t="str">
        <f>IF(ISBLANK('Структура и состав линий'!B53),"",'Структура и состав линий'!B53)</f>
        <v/>
      </c>
      <c r="D83" s="173" t="str">
        <f t="shared" si="1"/>
        <v/>
      </c>
      <c r="E83" s="172"/>
    </row>
    <row r="84" spans="2:5" x14ac:dyDescent="0.25">
      <c r="B84" s="172" t="str">
        <f>IF(COUNTIF(C$60:C84,C84)=1,MAX(B$60:B83)+1,"")</f>
        <v/>
      </c>
      <c r="C84" s="170" t="str">
        <f>IF(ISBLANK('Структура и состав линий'!B54),"",'Структура и состав линий'!B54)</f>
        <v/>
      </c>
      <c r="D84" s="173" t="str">
        <f t="shared" si="1"/>
        <v/>
      </c>
      <c r="E84" s="172"/>
    </row>
    <row r="85" spans="2:5" x14ac:dyDescent="0.25">
      <c r="B85" s="172" t="str">
        <f>IF(COUNTIF(C$60:C85,C85)=1,MAX(B$60:B84)+1,"")</f>
        <v/>
      </c>
      <c r="C85" s="170" t="str">
        <f>IF(ISBLANK('Структура и состав линий'!B55),"",'Структура и состав линий'!B55)</f>
        <v/>
      </c>
      <c r="D85" s="173" t="str">
        <f t="shared" si="1"/>
        <v/>
      </c>
      <c r="E85" s="172"/>
    </row>
    <row r="86" spans="2:5" x14ac:dyDescent="0.25">
      <c r="B86" s="172" t="str">
        <f>IF(COUNTIF(C$60:C86,C86)=1,MAX(B$60:B85)+1,"")</f>
        <v/>
      </c>
      <c r="C86" s="170" t="str">
        <f>IF(ISBLANK('Структура и состав линий'!B56),"",'Структура и состав линий'!B56)</f>
        <v/>
      </c>
      <c r="D86" s="173" t="str">
        <f t="shared" si="1"/>
        <v/>
      </c>
      <c r="E86" s="172"/>
    </row>
    <row r="87" spans="2:5" x14ac:dyDescent="0.25">
      <c r="B87" s="172" t="str">
        <f>IF(COUNTIF(C$60:C87,C87)=1,MAX(B$60:B86)+1,"")</f>
        <v/>
      </c>
      <c r="C87" s="170" t="str">
        <f>IF(ISBLANK('Структура и состав линий'!B57),"",'Структура и состав линий'!B57)</f>
        <v/>
      </c>
      <c r="D87" s="173" t="str">
        <f t="shared" si="1"/>
        <v/>
      </c>
      <c r="E87" s="172"/>
    </row>
    <row r="88" spans="2:5" x14ac:dyDescent="0.25">
      <c r="B88" s="172" t="str">
        <f>IF(COUNTIF(C$60:C88,C88)=1,MAX(B$60:B87)+1,"")</f>
        <v/>
      </c>
      <c r="C88" s="170" t="str">
        <f>IF(ISBLANK('Структура и состав линий'!B58),"",'Структура и состав линий'!B58)</f>
        <v/>
      </c>
      <c r="D88" s="173" t="str">
        <f t="shared" si="1"/>
        <v/>
      </c>
      <c r="E88" s="172"/>
    </row>
    <row r="89" spans="2:5" x14ac:dyDescent="0.25">
      <c r="B89" s="172" t="str">
        <f>IF(COUNTIF(C$60:C89,C89)=1,MAX(B$60:B88)+1,"")</f>
        <v/>
      </c>
      <c r="C89" s="170" t="str">
        <f>IF(ISBLANK('Структура и состав линий'!B59),"",'Структура и состав линий'!B59)</f>
        <v/>
      </c>
      <c r="D89" s="173" t="str">
        <f t="shared" si="1"/>
        <v/>
      </c>
      <c r="E89" s="172"/>
    </row>
    <row r="90" spans="2:5" x14ac:dyDescent="0.25">
      <c r="B90" s="172" t="str">
        <f>IF(COUNTIF(C$60:C90,C90)=1,MAX(B$60:B89)+1,"")</f>
        <v/>
      </c>
      <c r="C90" s="170" t="str">
        <f>IF(ISBLANK('Структура и состав линий'!B60),"",'Структура и состав линий'!B60)</f>
        <v/>
      </c>
      <c r="D90" s="173" t="str">
        <f t="shared" si="1"/>
        <v/>
      </c>
      <c r="E90" s="172"/>
    </row>
    <row r="91" spans="2:5" x14ac:dyDescent="0.25">
      <c r="B91" s="172" t="str">
        <f>IF(COUNTIF(C$60:C91,C91)=1,MAX(B$60:B90)+1,"")</f>
        <v/>
      </c>
      <c r="C91" s="170" t="str">
        <f>IF(ISBLANK('Структура и состав линий'!B61),"",'Структура и состав линий'!B61)</f>
        <v/>
      </c>
      <c r="D91" s="173" t="str">
        <f t="shared" si="1"/>
        <v/>
      </c>
      <c r="E91" s="172"/>
    </row>
    <row r="92" spans="2:5" x14ac:dyDescent="0.25">
      <c r="B92" s="172" t="str">
        <f>IF(COUNTIF(C$60:C92,C92)=1,MAX(B$60:B91)+1,"")</f>
        <v/>
      </c>
      <c r="C92" s="170" t="str">
        <f>IF(ISBLANK('Структура и состав линий'!B62),"",'Структура и состав линий'!B62)</f>
        <v/>
      </c>
      <c r="D92" s="173" t="str">
        <f t="shared" si="1"/>
        <v/>
      </c>
      <c r="E92" s="172"/>
    </row>
    <row r="93" spans="2:5" x14ac:dyDescent="0.25">
      <c r="B93" s="172" t="str">
        <f>IF(COUNTIF(C$60:C93,C93)=1,MAX(B$60:B92)+1,"")</f>
        <v/>
      </c>
      <c r="C93" s="170" t="str">
        <f>IF(ISBLANK('Структура и состав линий'!B63),"",'Структура и состав линий'!B63)</f>
        <v/>
      </c>
      <c r="D93" s="173" t="str">
        <f t="shared" ref="D93:D115" si="2">IF(MAX(Компонент_номер)&lt;ROW(33:33),"",VLOOKUP(ROW(33:33),Компонент_имя_с_номером,2))</f>
        <v/>
      </c>
      <c r="E93" s="172"/>
    </row>
    <row r="94" spans="2:5" x14ac:dyDescent="0.25">
      <c r="B94" s="172" t="str">
        <f>IF(COUNTIF(C$60:C94,C94)=1,MAX(B$60:B93)+1,"")</f>
        <v/>
      </c>
      <c r="C94" s="170" t="str">
        <f>IF(ISBLANK('Структура и состав линий'!B64),"",'Структура и состав линий'!B64)</f>
        <v/>
      </c>
      <c r="D94" s="173" t="str">
        <f t="shared" si="2"/>
        <v/>
      </c>
      <c r="E94" s="172"/>
    </row>
    <row r="95" spans="2:5" x14ac:dyDescent="0.25">
      <c r="B95" s="172" t="str">
        <f>IF(COUNTIF(C$60:C95,C95)=1,MAX(B$60:B94)+1,"")</f>
        <v/>
      </c>
      <c r="C95" s="170" t="str">
        <f>IF(ISBLANK('Структура и состав линий'!B65),"",'Структура и состав линий'!B65)</f>
        <v/>
      </c>
      <c r="D95" s="173" t="str">
        <f t="shared" si="2"/>
        <v/>
      </c>
      <c r="E95" s="172"/>
    </row>
    <row r="96" spans="2:5" x14ac:dyDescent="0.25">
      <c r="B96" s="172" t="str">
        <f>IF(COUNTIF(C$60:C96,C96)=1,MAX(B$60:B95)+1,"")</f>
        <v/>
      </c>
      <c r="C96" s="170" t="str">
        <f>IF(ISBLANK('Структура и состав линий'!B66),"",'Структура и состав линий'!B66)</f>
        <v/>
      </c>
      <c r="D96" s="173" t="str">
        <f t="shared" si="2"/>
        <v/>
      </c>
      <c r="E96" s="172"/>
    </row>
    <row r="97" spans="2:5" x14ac:dyDescent="0.25">
      <c r="B97" s="172" t="str">
        <f>IF(COUNTIF(C$60:C97,C97)=1,MAX(B$60:B96)+1,"")</f>
        <v/>
      </c>
      <c r="C97" s="170" t="str">
        <f>IF(ISBLANK('Структура и состав линий'!B67),"",'Структура и состав линий'!B67)</f>
        <v/>
      </c>
      <c r="D97" s="173" t="str">
        <f t="shared" si="2"/>
        <v/>
      </c>
      <c r="E97" s="172"/>
    </row>
    <row r="98" spans="2:5" x14ac:dyDescent="0.25">
      <c r="B98" s="172" t="str">
        <f>IF(COUNTIF(C$60:C98,C98)=1,MAX(B$60:B97)+1,"")</f>
        <v/>
      </c>
      <c r="C98" s="170" t="str">
        <f>IF(ISBLANK('Структура и состав линий'!B68),"",'Структура и состав линий'!B68)</f>
        <v/>
      </c>
      <c r="D98" s="173" t="str">
        <f t="shared" si="2"/>
        <v/>
      </c>
      <c r="E98" s="172"/>
    </row>
    <row r="99" spans="2:5" x14ac:dyDescent="0.25">
      <c r="B99" s="172" t="str">
        <f>IF(COUNTIF(C$60:C99,C99)=1,MAX(B$60:B98)+1,"")</f>
        <v/>
      </c>
      <c r="C99" s="170" t="str">
        <f>IF(ISBLANK('Структура и состав линий'!B69),"",'Структура и состав линий'!B69)</f>
        <v/>
      </c>
      <c r="D99" s="173" t="str">
        <f t="shared" si="2"/>
        <v/>
      </c>
      <c r="E99" s="172"/>
    </row>
    <row r="100" spans="2:5" x14ac:dyDescent="0.25">
      <c r="B100" s="172" t="str">
        <f>IF(COUNTIF(C$60:C100,C100)=1,MAX(B$60:B99)+1,"")</f>
        <v/>
      </c>
      <c r="C100" s="170" t="str">
        <f>IF(ISBLANK('Структура и состав линий'!B70),"",'Структура и состав линий'!B70)</f>
        <v/>
      </c>
      <c r="D100" s="173" t="str">
        <f t="shared" si="2"/>
        <v/>
      </c>
      <c r="E100" s="172"/>
    </row>
    <row r="101" spans="2:5" x14ac:dyDescent="0.25">
      <c r="B101" s="172" t="str">
        <f>IF(COUNTIF(C$60:C101,C101)=1,MAX(B$60:B100)+1,"")</f>
        <v/>
      </c>
      <c r="C101" s="170" t="str">
        <f>IF(ISBLANK('Структура и состав линий'!B71),"",'Структура и состав линий'!B71)</f>
        <v/>
      </c>
      <c r="D101" s="173" t="str">
        <f t="shared" si="2"/>
        <v/>
      </c>
    </row>
    <row r="102" spans="2:5" x14ac:dyDescent="0.25">
      <c r="B102" s="172" t="str">
        <f>IF(COUNTIF(C$60:C102,C102)=1,MAX(B$60:B101)+1,"")</f>
        <v/>
      </c>
      <c r="C102" s="170" t="str">
        <f>IF(ISBLANK('Структура и состав линий'!B72),"",'Структура и состав линий'!B72)</f>
        <v/>
      </c>
      <c r="D102" s="173" t="str">
        <f t="shared" si="2"/>
        <v/>
      </c>
    </row>
    <row r="103" spans="2:5" x14ac:dyDescent="0.25">
      <c r="B103" s="172" t="str">
        <f>IF(COUNTIF(C$60:C103,C103)=1,MAX(B$60:B102)+1,"")</f>
        <v/>
      </c>
      <c r="C103" s="170" t="str">
        <f>IF(ISBLANK('Структура и состав линий'!B73),"",'Структура и состав линий'!B73)</f>
        <v/>
      </c>
      <c r="D103" s="173" t="str">
        <f t="shared" si="2"/>
        <v/>
      </c>
    </row>
    <row r="104" spans="2:5" x14ac:dyDescent="0.25">
      <c r="B104" s="172" t="str">
        <f>IF(COUNTIF(C$60:C104,C104)=1,MAX(B$60:B103)+1,"")</f>
        <v/>
      </c>
      <c r="C104" s="170" t="str">
        <f>IF(ISBLANK('Структура и состав линий'!B74),"",'Структура и состав линий'!B74)</f>
        <v/>
      </c>
      <c r="D104" s="173" t="str">
        <f t="shared" si="2"/>
        <v/>
      </c>
    </row>
    <row r="105" spans="2:5" x14ac:dyDescent="0.25">
      <c r="B105" s="172" t="str">
        <f>IF(COUNTIF(C$60:C105,C105)=1,MAX(B$60:B104)+1,"")</f>
        <v/>
      </c>
      <c r="C105" s="170" t="str">
        <f>IF(ISBLANK('Структура и состав линий'!B75),"",'Структура и состав линий'!B75)</f>
        <v/>
      </c>
      <c r="D105" s="173" t="str">
        <f t="shared" si="2"/>
        <v/>
      </c>
    </row>
    <row r="106" spans="2:5" x14ac:dyDescent="0.25">
      <c r="B106" s="172" t="str">
        <f>IF(COUNTIF(C$60:C106,C106)=1,MAX(B$60:B105)+1,"")</f>
        <v/>
      </c>
      <c r="C106" s="170" t="str">
        <f>IF(ISBLANK('Структура и состав линий'!B76),"",'Структура и состав линий'!B76)</f>
        <v/>
      </c>
      <c r="D106" s="173" t="str">
        <f t="shared" si="2"/>
        <v/>
      </c>
    </row>
    <row r="107" spans="2:5" x14ac:dyDescent="0.25">
      <c r="B107" s="172" t="str">
        <f>IF(COUNTIF(C$60:C107,C107)=1,MAX(B$60:B106)+1,"")</f>
        <v/>
      </c>
      <c r="C107" s="170" t="str">
        <f>IF(ISBLANK('Структура и состав линий'!B77),"",'Структура и состав линий'!B77)</f>
        <v/>
      </c>
      <c r="D107" s="173" t="str">
        <f t="shared" si="2"/>
        <v/>
      </c>
    </row>
    <row r="108" spans="2:5" x14ac:dyDescent="0.25">
      <c r="B108" s="172" t="str">
        <f>IF(COUNTIF(C$60:C108,C108)=1,MAX(B$60:B107)+1,"")</f>
        <v/>
      </c>
      <c r="C108" s="170" t="str">
        <f>IF(ISBLANK('Структура и состав линий'!B78),"",'Структура и состав линий'!B78)</f>
        <v/>
      </c>
      <c r="D108" s="173" t="str">
        <f t="shared" si="2"/>
        <v/>
      </c>
    </row>
    <row r="109" spans="2:5" x14ac:dyDescent="0.25">
      <c r="B109" s="172" t="str">
        <f>IF(COUNTIF(C$60:C109,C109)=1,MAX(B$60:B108)+1,"")</f>
        <v/>
      </c>
      <c r="C109" s="170" t="str">
        <f>IF(ISBLANK('Структура и состав линий'!B79),"",'Структура и состав линий'!B79)</f>
        <v/>
      </c>
      <c r="D109" s="173" t="str">
        <f t="shared" si="2"/>
        <v/>
      </c>
    </row>
    <row r="110" spans="2:5" x14ac:dyDescent="0.25">
      <c r="B110" s="172" t="str">
        <f>IF(COUNTIF(C$60:C110,C110)=1,MAX(B$60:B109)+1,"")</f>
        <v/>
      </c>
      <c r="C110" s="170" t="str">
        <f>IF(ISBLANK('Структура и состав линий'!B80),"",'Структура и состав линий'!B80)</f>
        <v/>
      </c>
      <c r="D110" s="173" t="str">
        <f t="shared" si="2"/>
        <v/>
      </c>
    </row>
    <row r="111" spans="2:5" x14ac:dyDescent="0.25">
      <c r="B111" s="172" t="str">
        <f>IF(COUNTIF(C$60:C111,C111)=1,MAX(B$60:B110)+1,"")</f>
        <v/>
      </c>
      <c r="C111" s="170" t="str">
        <f>IF(ISBLANK('Структура и состав линий'!B81),"",'Структура и состав линий'!B81)</f>
        <v/>
      </c>
      <c r="D111" s="173" t="str">
        <f t="shared" si="2"/>
        <v/>
      </c>
    </row>
    <row r="112" spans="2:5" x14ac:dyDescent="0.25">
      <c r="B112" s="172" t="str">
        <f>IF(COUNTIF(C$60:C112,C112)=1,MAX(B$60:B111)+1,"")</f>
        <v/>
      </c>
      <c r="C112" s="170" t="str">
        <f>IF(ISBLANK('Структура и состав линий'!B82),"",'Структура и состав линий'!B82)</f>
        <v/>
      </c>
      <c r="D112" s="173" t="str">
        <f t="shared" si="2"/>
        <v/>
      </c>
    </row>
    <row r="113" spans="2:4" x14ac:dyDescent="0.25">
      <c r="B113" s="172" t="str">
        <f>IF(COUNTIF(C$60:C113,C113)=1,MAX(B$60:B112)+1,"")</f>
        <v/>
      </c>
      <c r="C113" s="170" t="str">
        <f>IF(ISBLANK('Структура и состав линий'!B83),"",'Структура и состав линий'!B83)</f>
        <v/>
      </c>
      <c r="D113" s="173" t="str">
        <f t="shared" si="2"/>
        <v/>
      </c>
    </row>
    <row r="114" spans="2:4" x14ac:dyDescent="0.25">
      <c r="B114" s="172" t="str">
        <f>IF(COUNTIF(C$60:C114,C114)=1,MAX(B$60:B113)+1,"")</f>
        <v/>
      </c>
      <c r="C114" s="171" t="str">
        <f>IF(ISBLANK('Структура и состав линий'!B84),"",'Структура и состав линий'!B84)</f>
        <v/>
      </c>
      <c r="D114" s="173" t="str">
        <f t="shared" si="2"/>
        <v/>
      </c>
    </row>
    <row r="115" spans="2:4" x14ac:dyDescent="0.25">
      <c r="D115" s="173" t="str">
        <f t="shared" si="2"/>
        <v/>
      </c>
    </row>
  </sheetData>
  <sortState ref="A6:A19">
    <sortCondition ref="A16:A29"/>
  </sortState>
  <pageMargins left="0.7" right="0.7" top="0.75" bottom="0.75" header="0.3" footer="0.3"/>
  <pageSetup paperSize="9" scale="2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summaryBelow="0"/>
    <pageSetUpPr fitToPage="1"/>
  </sheetPr>
  <dimension ref="A1:E8"/>
  <sheetViews>
    <sheetView zoomScale="90" zoomScaleNormal="90" workbookViewId="0"/>
  </sheetViews>
  <sheetFormatPr defaultColWidth="9.140625" defaultRowHeight="15.75" outlineLevelRow="1" x14ac:dyDescent="0.25"/>
  <cols>
    <col min="1" max="1" width="34.42578125" style="44" bestFit="1" customWidth="1"/>
    <col min="2" max="2" width="28.28515625" style="44" bestFit="1" customWidth="1"/>
    <col min="3" max="3" width="17.7109375" style="44" bestFit="1" customWidth="1"/>
    <col min="4" max="4" width="22.7109375" style="44" customWidth="1"/>
    <col min="5" max="5" width="41" style="44" bestFit="1" customWidth="1"/>
    <col min="6" max="16384" width="9.140625" style="44"/>
  </cols>
  <sheetData>
    <row r="1" spans="1:5" s="26" customFormat="1" ht="18.75" x14ac:dyDescent="0.3">
      <c r="A1" s="121" t="str">
        <f>IF(Внешний_подрядчик="Нет","НЕ ТРЕБУЕТСЯ ЗАПОЛНЯТЬ ЛИСТ 'Внешний подрядчик'!","Внешний подрядчик")</f>
        <v>Внешний подрядчик</v>
      </c>
    </row>
    <row r="2" spans="1:5" s="26" customFormat="1" ht="17.25" customHeight="1" outlineLevel="1" x14ac:dyDescent="0.25">
      <c r="A2" s="81" t="s">
        <v>332</v>
      </c>
    </row>
    <row r="3" spans="1:5" s="26" customFormat="1" ht="17.25" customHeight="1" outlineLevel="1" x14ac:dyDescent="0.25">
      <c r="A3" s="77" t="s">
        <v>146</v>
      </c>
    </row>
    <row r="4" spans="1:5" ht="16.5" thickBot="1" x14ac:dyDescent="0.3"/>
    <row r="5" spans="1:5" s="79" customFormat="1" ht="32.25" thickBot="1" x14ac:dyDescent="0.3">
      <c r="A5" s="78" t="s">
        <v>53</v>
      </c>
      <c r="B5" s="63" t="s">
        <v>68</v>
      </c>
      <c r="C5" s="63" t="s">
        <v>13</v>
      </c>
      <c r="D5" s="63" t="s">
        <v>14</v>
      </c>
      <c r="E5" s="29" t="s">
        <v>69</v>
      </c>
    </row>
    <row r="6" spans="1:5" x14ac:dyDescent="0.25">
      <c r="A6" s="80"/>
      <c r="B6" s="80"/>
      <c r="C6" s="80"/>
      <c r="D6" s="80"/>
      <c r="E6" s="80"/>
    </row>
    <row r="7" spans="1:5" x14ac:dyDescent="0.25">
      <c r="A7" s="76"/>
      <c r="B7" s="76"/>
      <c r="C7" s="76"/>
      <c r="D7" s="76"/>
      <c r="E7" s="76"/>
    </row>
    <row r="8" spans="1:5" x14ac:dyDescent="0.25">
      <c r="A8" s="76"/>
      <c r="B8" s="76"/>
      <c r="C8" s="76"/>
      <c r="D8" s="76"/>
      <c r="E8" s="76"/>
    </row>
  </sheetData>
  <conditionalFormatting sqref="A1:C1">
    <cfRule type="expression" dxfId="21" priority="1">
      <formula>SEARCH("НЕ ТРЕБУЕТСЯ",$A$1)</formula>
    </cfRule>
  </conditionalFormatting>
  <pageMargins left="1.1811023622047245" right="0.59055118110236227" top="0.78740157480314965" bottom="0.78740157480314965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rgb="FF00B0F0"/>
  </sheetPr>
  <dimension ref="A1:C13"/>
  <sheetViews>
    <sheetView zoomScale="90" zoomScaleNormal="90" workbookViewId="0"/>
  </sheetViews>
  <sheetFormatPr defaultColWidth="9.140625" defaultRowHeight="15" x14ac:dyDescent="0.25"/>
  <cols>
    <col min="1" max="1" width="39.42578125" style="31" customWidth="1"/>
    <col min="2" max="2" width="41.28515625" style="31" customWidth="1"/>
    <col min="3" max="3" width="45.140625" style="31" customWidth="1"/>
    <col min="4" max="16384" width="9.140625" style="31"/>
  </cols>
  <sheetData>
    <row r="1" spans="1:3" ht="18.75" x14ac:dyDescent="0.3">
      <c r="A1" s="30" t="s">
        <v>167</v>
      </c>
    </row>
    <row r="2" spans="1:3" ht="15.75" x14ac:dyDescent="0.25">
      <c r="A2" s="143" t="s">
        <v>457</v>
      </c>
    </row>
    <row r="3" spans="1:3" ht="15.75" x14ac:dyDescent="0.25">
      <c r="A3" s="143" t="s">
        <v>168</v>
      </c>
    </row>
    <row r="4" spans="1:3" ht="15.75" x14ac:dyDescent="0.25">
      <c r="A4" s="283" t="s">
        <v>455</v>
      </c>
    </row>
    <row r="5" spans="1:3" ht="15.75" x14ac:dyDescent="0.25">
      <c r="A5" s="283" t="s">
        <v>456</v>
      </c>
    </row>
    <row r="6" spans="1:3" ht="15.75" x14ac:dyDescent="0.25">
      <c r="A6" s="283" t="s">
        <v>464</v>
      </c>
    </row>
    <row r="7" spans="1:3" ht="15.75" x14ac:dyDescent="0.25">
      <c r="A7" s="283" t="s">
        <v>465</v>
      </c>
    </row>
    <row r="8" spans="1:3" ht="15.75" thickBot="1" x14ac:dyDescent="0.3"/>
    <row r="9" spans="1:3" ht="16.5" thickBot="1" x14ac:dyDescent="0.3">
      <c r="A9" s="32" t="s">
        <v>139</v>
      </c>
      <c r="B9" s="33" t="s">
        <v>141</v>
      </c>
      <c r="C9" s="34" t="s">
        <v>5</v>
      </c>
    </row>
    <row r="10" spans="1:3" ht="15.75" x14ac:dyDescent="0.25">
      <c r="A10" s="35"/>
      <c r="B10" s="36"/>
      <c r="C10" s="36"/>
    </row>
    <row r="11" spans="1:3" ht="15.75" x14ac:dyDescent="0.25">
      <c r="A11" s="35"/>
      <c r="B11" s="36"/>
      <c r="C11" s="36"/>
    </row>
    <row r="12" spans="1:3" ht="15.75" x14ac:dyDescent="0.25">
      <c r="A12" s="35"/>
      <c r="B12" s="36"/>
      <c r="C12" s="36"/>
    </row>
    <row r="13" spans="1:3" ht="15.75" x14ac:dyDescent="0.25">
      <c r="A13" s="35"/>
      <c r="B13" s="36"/>
      <c r="C13" s="36"/>
    </row>
  </sheetData>
  <dataValidations count="1">
    <dataValidation type="list" allowBlank="1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B10:B13">
      <formula1>Компонент_имя</formula1>
    </dataValidation>
  </dataValidations>
  <pageMargins left="0.7" right="0.7" top="0.75" bottom="0.75" header="0.3" footer="0.3"/>
  <colBreaks count="1" manualBreakCount="1">
    <brk id="10" max="1048575" man="1"/>
  </colBreaks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Необходимо выбрать вид запроса из списка. Значения взяты с листа &quot;Структура и состав линий&quot;." prompt="Необходимо выбрать вид запроса из списка. Значения взяты с листа &quot;Структура и состав линий&quot;.">
          <x14:formula1>
            <xm:f>'Структура и состав линий'!$D$31:$D$38</xm:f>
          </x14:formula1>
          <xm:sqref>C10:C13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0">
    <tabColor rgb="FF00B0F0"/>
    <outlinePr summaryBelow="0" summaryRight="0"/>
    <pageSetUpPr fitToPage="1"/>
  </sheetPr>
  <dimension ref="A1:Q29"/>
  <sheetViews>
    <sheetView zoomScale="90" zoomScaleNormal="90" workbookViewId="0"/>
  </sheetViews>
  <sheetFormatPr defaultColWidth="9.140625" defaultRowHeight="15.75" outlineLevelCol="1" x14ac:dyDescent="0.25"/>
  <cols>
    <col min="1" max="1" width="23.5703125" style="3" customWidth="1"/>
    <col min="2" max="2" width="23.85546875" style="3" customWidth="1"/>
    <col min="3" max="3" width="19.85546875" style="3" customWidth="1"/>
    <col min="4" max="4" width="17.28515625" style="3" customWidth="1"/>
    <col min="5" max="5" width="4.140625" style="3" customWidth="1" outlineLevel="1"/>
    <col min="6" max="6" width="18.7109375" style="3" customWidth="1" outlineLevel="1"/>
    <col min="7" max="7" width="17.42578125" style="3" customWidth="1" outlineLevel="1"/>
    <col min="8" max="8" width="16.5703125" style="3" customWidth="1" outlineLevel="1"/>
    <col min="9" max="9" width="10.42578125" style="3" customWidth="1"/>
    <col min="10" max="10" width="22.42578125" style="3" customWidth="1"/>
    <col min="11" max="11" width="13.140625" style="3" customWidth="1"/>
    <col min="12" max="12" width="13.42578125" style="3" bestFit="1" customWidth="1"/>
    <col min="13" max="13" width="12.85546875" style="3" customWidth="1"/>
    <col min="14" max="14" width="22" style="3" customWidth="1"/>
    <col min="15" max="15" width="12.42578125" style="3" customWidth="1"/>
    <col min="16" max="16" width="13.42578125" style="3" bestFit="1" customWidth="1"/>
    <col min="17" max="17" width="12.85546875" style="3" customWidth="1"/>
    <col min="18" max="16384" width="9.140625" style="3"/>
  </cols>
  <sheetData>
    <row r="1" spans="1:17" ht="18.75" x14ac:dyDescent="0.3">
      <c r="A1" s="19" t="s">
        <v>253</v>
      </c>
    </row>
    <row r="2" spans="1:17" s="44" customFormat="1" ht="15.75" customHeight="1" x14ac:dyDescent="0.3">
      <c r="A2" s="26" t="s">
        <v>458</v>
      </c>
      <c r="B2" s="27"/>
      <c r="C2" s="27"/>
      <c r="D2" s="27"/>
    </row>
    <row r="3" spans="1:17" x14ac:dyDescent="0.25">
      <c r="A3" s="26" t="s">
        <v>436</v>
      </c>
    </row>
    <row r="4" spans="1:17" s="44" customFormat="1" ht="15.75" customHeight="1" x14ac:dyDescent="0.3">
      <c r="A4" s="81" t="s">
        <v>307</v>
      </c>
      <c r="B4" s="27"/>
      <c r="C4" s="27"/>
      <c r="D4" s="27"/>
    </row>
    <row r="5" spans="1:17" s="44" customFormat="1" ht="16.5" thickBot="1" x14ac:dyDescent="0.3"/>
    <row r="6" spans="1:17" s="44" customFormat="1" x14ac:dyDescent="0.25">
      <c r="A6" s="334" t="s">
        <v>70</v>
      </c>
      <c r="B6" s="336" t="s">
        <v>49</v>
      </c>
      <c r="C6" s="337"/>
      <c r="D6" s="337"/>
      <c r="E6" s="337"/>
      <c r="F6" s="337"/>
      <c r="G6" s="337"/>
      <c r="H6" s="337"/>
      <c r="I6" s="337"/>
      <c r="J6" s="337"/>
      <c r="K6" s="338"/>
    </row>
    <row r="7" spans="1:17" s="44" customFormat="1" ht="45" customHeight="1" thickBot="1" x14ac:dyDescent="0.3">
      <c r="A7" s="335"/>
      <c r="B7" s="162" t="s">
        <v>48</v>
      </c>
      <c r="C7" s="339" t="s">
        <v>217</v>
      </c>
      <c r="D7" s="339"/>
      <c r="E7" s="339"/>
      <c r="F7" s="339"/>
      <c r="G7" s="339"/>
      <c r="H7" s="339"/>
      <c r="I7" s="339"/>
      <c r="J7" s="339" t="s">
        <v>71</v>
      </c>
      <c r="K7" s="340"/>
    </row>
    <row r="8" spans="1:17" s="44" customFormat="1" x14ac:dyDescent="0.25">
      <c r="A8" s="163"/>
      <c r="B8" s="164"/>
      <c r="C8" s="341" t="s">
        <v>308</v>
      </c>
      <c r="D8" s="341"/>
      <c r="E8" s="341"/>
      <c r="F8" s="341"/>
      <c r="G8" s="341"/>
      <c r="H8" s="341"/>
      <c r="I8" s="341"/>
      <c r="J8" s="342"/>
      <c r="K8" s="343"/>
    </row>
    <row r="9" spans="1:17" s="44" customFormat="1" x14ac:dyDescent="0.25">
      <c r="A9" s="165"/>
      <c r="B9" s="166"/>
      <c r="C9" s="344"/>
      <c r="D9" s="344"/>
      <c r="E9" s="344"/>
      <c r="F9" s="344"/>
      <c r="G9" s="344"/>
      <c r="H9" s="344"/>
      <c r="I9" s="344"/>
      <c r="J9" s="345"/>
      <c r="K9" s="346"/>
    </row>
    <row r="10" spans="1:17" s="44" customFormat="1" x14ac:dyDescent="0.25">
      <c r="A10" s="165"/>
      <c r="B10" s="166"/>
      <c r="C10" s="344"/>
      <c r="D10" s="344"/>
      <c r="E10" s="344"/>
      <c r="F10" s="344"/>
      <c r="G10" s="344"/>
      <c r="H10" s="344"/>
      <c r="I10" s="344"/>
      <c r="J10" s="345"/>
      <c r="K10" s="346"/>
    </row>
    <row r="11" spans="1:17" s="44" customFormat="1" ht="16.5" thickBot="1" x14ac:dyDescent="0.3">
      <c r="A11" s="167"/>
      <c r="B11" s="168"/>
      <c r="C11" s="347"/>
      <c r="D11" s="347"/>
      <c r="E11" s="347"/>
      <c r="F11" s="347"/>
      <c r="G11" s="347"/>
      <c r="H11" s="347"/>
      <c r="I11" s="347"/>
      <c r="J11" s="348"/>
      <c r="K11" s="349"/>
    </row>
    <row r="12" spans="1:17" s="44" customFormat="1" x14ac:dyDescent="0.25">
      <c r="A12" s="146"/>
      <c r="B12" s="147"/>
      <c r="C12" s="147"/>
      <c r="D12" s="147"/>
    </row>
    <row r="13" spans="1:17" s="44" customFormat="1" x14ac:dyDescent="0.25">
      <c r="A13" s="146"/>
      <c r="B13" s="147"/>
      <c r="C13" s="147"/>
      <c r="D13" s="147"/>
    </row>
    <row r="14" spans="1:17" x14ac:dyDescent="0.25">
      <c r="A14" s="22" t="s">
        <v>431</v>
      </c>
    </row>
    <row r="15" spans="1:17" ht="16.5" thickBot="1" x14ac:dyDescent="0.3"/>
    <row r="16" spans="1:17" ht="16.5" thickBot="1" x14ac:dyDescent="0.3">
      <c r="C16" s="328" t="s">
        <v>259</v>
      </c>
      <c r="D16" s="329"/>
      <c r="E16" s="329"/>
      <c r="F16" s="329"/>
      <c r="G16" s="329"/>
      <c r="H16" s="330"/>
      <c r="I16" s="105"/>
      <c r="J16" s="331" t="s">
        <v>261</v>
      </c>
      <c r="K16" s="332"/>
      <c r="L16" s="332"/>
      <c r="M16" s="333"/>
      <c r="N16" s="331" t="s">
        <v>262</v>
      </c>
      <c r="O16" s="332"/>
      <c r="P16" s="332"/>
      <c r="Q16" s="333"/>
    </row>
    <row r="17" spans="1:17" s="84" customFormat="1" ht="46.5" customHeight="1" thickBot="1" x14ac:dyDescent="0.3">
      <c r="A17" s="99" t="s">
        <v>258</v>
      </c>
      <c r="B17" s="100" t="s">
        <v>5</v>
      </c>
      <c r="C17" s="101" t="s">
        <v>254</v>
      </c>
      <c r="D17" s="101" t="s">
        <v>426</v>
      </c>
      <c r="E17" s="100" t="s">
        <v>94</v>
      </c>
      <c r="F17" s="101" t="s">
        <v>255</v>
      </c>
      <c r="G17" s="101" t="s">
        <v>256</v>
      </c>
      <c r="H17" s="104" t="s">
        <v>257</v>
      </c>
      <c r="I17" s="102" t="s">
        <v>236</v>
      </c>
      <c r="J17" s="106" t="s">
        <v>140</v>
      </c>
      <c r="K17" s="101" t="s">
        <v>214</v>
      </c>
      <c r="L17" s="100" t="s">
        <v>5</v>
      </c>
      <c r="M17" s="102" t="s">
        <v>233</v>
      </c>
      <c r="N17" s="106" t="s">
        <v>140</v>
      </c>
      <c r="O17" s="101" t="s">
        <v>214</v>
      </c>
      <c r="P17" s="100" t="s">
        <v>5</v>
      </c>
      <c r="Q17" s="102" t="s">
        <v>233</v>
      </c>
    </row>
    <row r="18" spans="1:17" s="84" customFormat="1" x14ac:dyDescent="0.25">
      <c r="A18" s="98"/>
      <c r="B18" s="95"/>
      <c r="C18" s="98"/>
      <c r="D18" s="98"/>
      <c r="E18" s="98"/>
      <c r="F18" s="98"/>
      <c r="G18" s="98"/>
      <c r="H18" s="98"/>
      <c r="I18" s="94"/>
      <c r="J18" s="95"/>
      <c r="K18" s="20"/>
      <c r="L18" s="20"/>
      <c r="M18" s="94"/>
      <c r="N18" s="95"/>
      <c r="O18" s="20"/>
      <c r="P18" s="20"/>
      <c r="Q18" s="94"/>
    </row>
    <row r="19" spans="1:17" s="84" customFormat="1" x14ac:dyDescent="0.25">
      <c r="A19" s="83"/>
      <c r="B19" s="88"/>
      <c r="C19" s="83"/>
      <c r="D19" s="83"/>
      <c r="E19" s="83"/>
      <c r="F19" s="83"/>
      <c r="G19" s="83"/>
      <c r="H19" s="83"/>
      <c r="I19" s="96"/>
      <c r="J19" s="95"/>
      <c r="K19" s="9"/>
      <c r="L19" s="9"/>
      <c r="M19" s="96"/>
      <c r="N19" s="95"/>
      <c r="O19" s="9"/>
      <c r="P19" s="9"/>
      <c r="Q19" s="96"/>
    </row>
    <row r="20" spans="1:17" s="84" customFormat="1" x14ac:dyDescent="0.25">
      <c r="A20" s="83"/>
      <c r="B20" s="88"/>
      <c r="C20" s="83"/>
      <c r="D20" s="83"/>
      <c r="E20" s="83"/>
      <c r="F20" s="83"/>
      <c r="G20" s="83"/>
      <c r="H20" s="83"/>
      <c r="I20" s="96"/>
      <c r="J20" s="95"/>
      <c r="K20" s="83"/>
      <c r="L20" s="83"/>
      <c r="M20" s="83"/>
      <c r="N20" s="95"/>
      <c r="O20" s="83"/>
      <c r="P20" s="83"/>
      <c r="Q20" s="83"/>
    </row>
    <row r="21" spans="1:17" s="84" customFormat="1" x14ac:dyDescent="0.25">
      <c r="A21" s="83"/>
      <c r="B21" s="88"/>
      <c r="C21" s="83"/>
      <c r="D21" s="83"/>
      <c r="E21" s="83"/>
      <c r="F21" s="83"/>
      <c r="G21" s="83"/>
      <c r="H21" s="83"/>
      <c r="I21" s="96"/>
      <c r="J21" s="95"/>
      <c r="K21" s="83"/>
      <c r="L21" s="83"/>
      <c r="M21" s="83"/>
      <c r="N21" s="95"/>
      <c r="O21" s="83"/>
      <c r="P21" s="83"/>
      <c r="Q21" s="83"/>
    </row>
    <row r="24" spans="1:17" s="97" customFormat="1" ht="18" customHeight="1" x14ac:dyDescent="0.25"/>
    <row r="29" spans="1:17" s="97" customFormat="1" ht="18" customHeight="1" x14ac:dyDescent="0.25"/>
  </sheetData>
  <mergeCells count="15">
    <mergeCell ref="C16:H16"/>
    <mergeCell ref="J16:M16"/>
    <mergeCell ref="N16:Q16"/>
    <mergeCell ref="A6:A7"/>
    <mergeCell ref="B6:K6"/>
    <mergeCell ref="C7:I7"/>
    <mergeCell ref="J7:K7"/>
    <mergeCell ref="C8:I8"/>
    <mergeCell ref="J8:K8"/>
    <mergeCell ref="C9:I9"/>
    <mergeCell ref="J9:K9"/>
    <mergeCell ref="C10:I10"/>
    <mergeCell ref="J10:K10"/>
    <mergeCell ref="C11:I11"/>
    <mergeCell ref="J11:K11"/>
  </mergeCells>
  <dataValidations count="3">
    <dataValidation allowBlank="1" sqref="A12:A13"/>
    <dataValidation type="list" allowBlank="1" showInputMessage="1" showErrorMessage="1" error="Необходимо выбрать из списка видов запросов. Значения взяты с листа &quot;Поддерживающая услуга&quot;." prompt="Необходимо выбрать из списка услуг. Значения взяты из таблицы &quot;Поддерживающая услуга&quot;." sqref="J18:J21 N18:N21">
      <formula1>$C$8:$C$11</formula1>
    </dataValidation>
    <dataValidation type="list" allowBlank="1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A18:A21 A8:A11">
      <formula1>Компонент_имя</formula1>
    </dataValidation>
  </dataValidations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Необходимо выбрать из списка видов запросов. Значения взяты с листа &quot;Структура и состав линий&quot;." prompt="Необходимо выбрать из списка видов запросов. Значения взяты с листа &quot;Структура и состав линий&quot;.">
          <x14:formula1>
            <xm:f>'Структура и состав линий'!$D$31:$D$38</xm:f>
          </x14:formula1>
          <xm:sqref>B18:B21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tabColor rgb="FF00B0F0"/>
    <outlinePr summaryBelow="0"/>
  </sheetPr>
  <dimension ref="A1:J49"/>
  <sheetViews>
    <sheetView zoomScale="85" zoomScaleNormal="85" workbookViewId="0"/>
  </sheetViews>
  <sheetFormatPr defaultColWidth="9.140625" defaultRowHeight="15" outlineLevelRow="1" x14ac:dyDescent="0.25"/>
  <cols>
    <col min="1" max="1" width="23.28515625" style="82" customWidth="1"/>
    <col min="2" max="2" width="26.42578125" style="82" customWidth="1"/>
    <col min="3" max="3" width="9.28515625" style="82" bestFit="1" customWidth="1"/>
    <col min="4" max="4" width="30.5703125" style="82" customWidth="1"/>
    <col min="5" max="5" width="10" style="82" customWidth="1"/>
    <col min="6" max="6" width="28.140625" style="82" customWidth="1"/>
    <col min="7" max="7" width="21.85546875" style="82" customWidth="1"/>
    <col min="8" max="8" width="21.28515625" style="82" customWidth="1"/>
    <col min="9" max="9" width="28.85546875" style="82" customWidth="1"/>
    <col min="10" max="10" width="14.85546875" style="82" customWidth="1"/>
    <col min="11" max="16384" width="9.140625" style="82"/>
  </cols>
  <sheetData>
    <row r="1" spans="1:10" ht="18.75" x14ac:dyDescent="0.25">
      <c r="A1" s="242" t="s">
        <v>174</v>
      </c>
    </row>
    <row r="2" spans="1:10" ht="15.75" x14ac:dyDescent="0.25">
      <c r="A2" s="244" t="s">
        <v>175</v>
      </c>
    </row>
    <row r="3" spans="1:10" ht="15.75" x14ac:dyDescent="0.25">
      <c r="A3" s="244" t="s">
        <v>433</v>
      </c>
    </row>
    <row r="4" spans="1:10" ht="15.75" x14ac:dyDescent="0.25">
      <c r="A4" s="244" t="s">
        <v>459</v>
      </c>
    </row>
    <row r="6" spans="1:10" ht="16.5" thickBot="1" x14ac:dyDescent="0.3">
      <c r="A6" s="261" t="s">
        <v>176</v>
      </c>
    </row>
    <row r="7" spans="1:10" ht="48" thickBot="1" x14ac:dyDescent="0.3">
      <c r="A7" s="99" t="s">
        <v>214</v>
      </c>
      <c r="B7" s="100" t="s">
        <v>5</v>
      </c>
      <c r="C7" s="101" t="s">
        <v>218</v>
      </c>
      <c r="D7" s="100" t="s">
        <v>179</v>
      </c>
      <c r="E7" s="101" t="s">
        <v>226</v>
      </c>
      <c r="F7" s="100" t="s">
        <v>177</v>
      </c>
      <c r="G7" s="100" t="s">
        <v>192</v>
      </c>
      <c r="H7" s="101" t="s">
        <v>219</v>
      </c>
      <c r="I7" s="101" t="s">
        <v>220</v>
      </c>
      <c r="J7" s="157" t="s">
        <v>312</v>
      </c>
    </row>
    <row r="8" spans="1:10" ht="15.75" x14ac:dyDescent="0.25">
      <c r="A8" s="268"/>
      <c r="B8" s="268"/>
      <c r="C8" s="94"/>
      <c r="D8" s="103"/>
      <c r="E8" s="94"/>
      <c r="F8" s="103" t="s">
        <v>3</v>
      </c>
      <c r="G8" s="103"/>
      <c r="H8" s="103"/>
      <c r="I8" s="267"/>
      <c r="J8" s="265"/>
    </row>
    <row r="9" spans="1:10" ht="15.75" x14ac:dyDescent="0.25">
      <c r="A9" s="188"/>
      <c r="B9" s="188"/>
      <c r="C9" s="96"/>
      <c r="D9" s="85"/>
      <c r="E9" s="96"/>
      <c r="F9" s="85" t="s">
        <v>3</v>
      </c>
      <c r="G9" s="85"/>
      <c r="H9" s="85"/>
      <c r="I9" s="87"/>
      <c r="J9" s="266"/>
    </row>
    <row r="10" spans="1:10" ht="15.75" x14ac:dyDescent="0.25">
      <c r="A10" s="188"/>
      <c r="B10" s="188"/>
      <c r="C10" s="96"/>
      <c r="D10" s="85"/>
      <c r="E10" s="96"/>
      <c r="F10" s="85" t="s">
        <v>3</v>
      </c>
      <c r="G10" s="85"/>
      <c r="H10" s="85"/>
      <c r="I10" s="87"/>
      <c r="J10" s="266"/>
    </row>
    <row r="11" spans="1:10" ht="15.75" x14ac:dyDescent="0.25">
      <c r="A11" s="188"/>
      <c r="B11" s="188"/>
      <c r="C11" s="96"/>
      <c r="D11" s="85"/>
      <c r="E11" s="96"/>
      <c r="F11" s="85" t="s">
        <v>3</v>
      </c>
      <c r="G11" s="85"/>
      <c r="H11" s="85"/>
      <c r="I11" s="87"/>
      <c r="J11" s="266"/>
    </row>
    <row r="12" spans="1:10" ht="15.75" x14ac:dyDescent="0.25">
      <c r="D12" s="84"/>
      <c r="E12" s="84"/>
      <c r="F12" s="84"/>
      <c r="G12" s="84"/>
      <c r="H12" s="84"/>
      <c r="I12" s="84"/>
    </row>
    <row r="13" spans="1:10" ht="16.5" thickBot="1" x14ac:dyDescent="0.3">
      <c r="A13" s="264" t="s">
        <v>224</v>
      </c>
      <c r="B13" s="84"/>
      <c r="E13" s="84"/>
      <c r="I13" s="84"/>
    </row>
    <row r="14" spans="1:10" ht="16.5" thickBot="1" x14ac:dyDescent="0.3">
      <c r="A14" s="106" t="s">
        <v>217</v>
      </c>
      <c r="B14" s="158" t="s">
        <v>221</v>
      </c>
      <c r="E14" s="84"/>
      <c r="G14" s="84"/>
      <c r="I14" s="84"/>
    </row>
    <row r="15" spans="1:10" ht="15.75" x14ac:dyDescent="0.25">
      <c r="A15" s="269"/>
      <c r="B15" s="98"/>
      <c r="E15" s="84"/>
      <c r="G15" s="84"/>
      <c r="I15" s="84"/>
    </row>
    <row r="16" spans="1:10" ht="15.75" x14ac:dyDescent="0.25">
      <c r="A16" s="85"/>
      <c r="B16" s="83"/>
      <c r="E16" s="84"/>
      <c r="G16" s="84"/>
      <c r="I16" s="84"/>
    </row>
    <row r="17" spans="1:10" ht="15.75" x14ac:dyDescent="0.25">
      <c r="A17" s="83"/>
      <c r="B17" s="83"/>
      <c r="E17" s="84"/>
      <c r="G17" s="84"/>
      <c r="I17" s="84"/>
    </row>
    <row r="18" spans="1:10" x14ac:dyDescent="0.25">
      <c r="A18" s="263"/>
      <c r="B18" s="263"/>
    </row>
    <row r="19" spans="1:10" x14ac:dyDescent="0.25">
      <c r="A19" s="263"/>
      <c r="B19" s="263"/>
      <c r="G19" s="82" t="str">
        <f>IF(LEFT(F8,27)="Набор элементов справочника","не имеет","")</f>
        <v/>
      </c>
    </row>
    <row r="21" spans="1:10" s="84" customFormat="1" ht="15.75" collapsed="1" x14ac:dyDescent="0.25">
      <c r="A21" s="261" t="s">
        <v>222</v>
      </c>
    </row>
    <row r="22" spans="1:10" s="84" customFormat="1" ht="48" hidden="1" outlineLevel="1" thickBot="1" x14ac:dyDescent="0.3">
      <c r="A22" s="99" t="s">
        <v>219</v>
      </c>
      <c r="B22" s="101" t="s">
        <v>223</v>
      </c>
      <c r="C22" s="101" t="s">
        <v>218</v>
      </c>
      <c r="D22" s="100" t="s">
        <v>179</v>
      </c>
      <c r="E22" s="101" t="s">
        <v>226</v>
      </c>
      <c r="F22" s="100" t="s">
        <v>177</v>
      </c>
      <c r="G22" s="100" t="s">
        <v>192</v>
      </c>
      <c r="H22" s="101" t="s">
        <v>219</v>
      </c>
      <c r="I22" s="101" t="s">
        <v>220</v>
      </c>
      <c r="J22" s="159" t="s">
        <v>312</v>
      </c>
    </row>
    <row r="23" spans="1:10" s="84" customFormat="1" ht="15.75" hidden="1" outlineLevel="1" x14ac:dyDescent="0.25">
      <c r="A23" s="89"/>
      <c r="B23" s="94"/>
      <c r="C23" s="94"/>
      <c r="D23" s="95"/>
      <c r="E23" s="94"/>
      <c r="F23" s="103" t="s">
        <v>3</v>
      </c>
      <c r="G23" s="103"/>
      <c r="H23" s="103"/>
      <c r="I23" s="98"/>
      <c r="J23" s="262"/>
    </row>
    <row r="24" spans="1:10" s="84" customFormat="1" ht="15.75" hidden="1" outlineLevel="1" x14ac:dyDescent="0.25">
      <c r="A24" s="250"/>
      <c r="B24" s="96"/>
      <c r="C24" s="96"/>
      <c r="D24" s="88"/>
      <c r="E24" s="96"/>
      <c r="F24" s="85" t="s">
        <v>3</v>
      </c>
      <c r="G24" s="85"/>
      <c r="H24" s="85"/>
      <c r="I24" s="83"/>
      <c r="J24" s="263"/>
    </row>
    <row r="25" spans="1:10" s="84" customFormat="1" ht="15.75" hidden="1" outlineLevel="1" x14ac:dyDescent="0.25">
      <c r="A25" s="250"/>
      <c r="B25" s="96"/>
      <c r="C25" s="96"/>
      <c r="D25" s="88"/>
      <c r="E25" s="96"/>
      <c r="F25" s="85" t="s">
        <v>3</v>
      </c>
      <c r="G25" s="85"/>
      <c r="H25" s="85"/>
      <c r="I25" s="83"/>
      <c r="J25" s="263"/>
    </row>
    <row r="26" spans="1:10" s="84" customFormat="1" ht="15.75" hidden="1" outlineLevel="1" x14ac:dyDescent="0.25">
      <c r="A26" s="250"/>
      <c r="B26" s="96"/>
      <c r="C26" s="96"/>
      <c r="D26" s="88"/>
      <c r="E26" s="96"/>
      <c r="F26" s="85" t="s">
        <v>3</v>
      </c>
      <c r="G26" s="85"/>
      <c r="H26" s="85"/>
      <c r="I26" s="83"/>
      <c r="J26" s="263"/>
    </row>
    <row r="27" spans="1:10" hidden="1" outlineLevel="1" x14ac:dyDescent="0.25"/>
    <row r="28" spans="1:10" ht="16.5" hidden="1" outlineLevel="1" thickBot="1" x14ac:dyDescent="0.3">
      <c r="A28" s="264" t="s">
        <v>225</v>
      </c>
      <c r="B28" s="84"/>
    </row>
    <row r="29" spans="1:10" ht="16.5" hidden="1" outlineLevel="1" thickBot="1" x14ac:dyDescent="0.3">
      <c r="A29" s="106" t="s">
        <v>217</v>
      </c>
      <c r="B29" s="158" t="s">
        <v>221</v>
      </c>
    </row>
    <row r="30" spans="1:10" ht="15.75" hidden="1" outlineLevel="1" x14ac:dyDescent="0.25">
      <c r="A30" s="98"/>
      <c r="B30" s="98"/>
    </row>
    <row r="31" spans="1:10" ht="15.75" hidden="1" outlineLevel="1" x14ac:dyDescent="0.25">
      <c r="A31" s="83"/>
      <c r="B31" s="83"/>
    </row>
    <row r="32" spans="1:10" ht="15.75" hidden="1" outlineLevel="1" x14ac:dyDescent="0.25">
      <c r="A32" s="83"/>
      <c r="B32" s="83"/>
    </row>
    <row r="33" spans="1:10" hidden="1" outlineLevel="1" x14ac:dyDescent="0.25">
      <c r="A33" s="263"/>
      <c r="B33" s="263"/>
    </row>
    <row r="34" spans="1:10" hidden="1" outlineLevel="1" x14ac:dyDescent="0.25">
      <c r="A34" s="263"/>
      <c r="B34" s="263"/>
    </row>
    <row r="36" spans="1:10" s="84" customFormat="1" ht="15.75" collapsed="1" x14ac:dyDescent="0.25">
      <c r="A36" s="261" t="s">
        <v>227</v>
      </c>
    </row>
    <row r="37" spans="1:10" s="84" customFormat="1" ht="48" hidden="1" outlineLevel="1" thickBot="1" x14ac:dyDescent="0.3">
      <c r="A37" s="99" t="s">
        <v>219</v>
      </c>
      <c r="B37" s="101" t="s">
        <v>223</v>
      </c>
      <c r="C37" s="101" t="s">
        <v>218</v>
      </c>
      <c r="D37" s="100" t="s">
        <v>179</v>
      </c>
      <c r="E37" s="101" t="s">
        <v>226</v>
      </c>
      <c r="F37" s="100" t="s">
        <v>177</v>
      </c>
      <c r="G37" s="100" t="s">
        <v>192</v>
      </c>
      <c r="H37" s="101" t="s">
        <v>219</v>
      </c>
      <c r="I37" s="101" t="s">
        <v>220</v>
      </c>
      <c r="J37" s="159" t="s">
        <v>312</v>
      </c>
    </row>
    <row r="38" spans="1:10" s="84" customFormat="1" ht="15.75" hidden="1" outlineLevel="1" x14ac:dyDescent="0.25">
      <c r="A38" s="89"/>
      <c r="B38" s="94"/>
      <c r="C38" s="94"/>
      <c r="D38" s="95"/>
      <c r="E38" s="94"/>
      <c r="F38" s="103" t="s">
        <v>3</v>
      </c>
      <c r="G38" s="103"/>
      <c r="H38" s="103"/>
      <c r="I38" s="98"/>
      <c r="J38" s="262"/>
    </row>
    <row r="39" spans="1:10" s="84" customFormat="1" ht="15.75" hidden="1" outlineLevel="1" x14ac:dyDescent="0.25">
      <c r="A39" s="250"/>
      <c r="B39" s="96"/>
      <c r="C39" s="96"/>
      <c r="D39" s="88"/>
      <c r="E39" s="96"/>
      <c r="F39" s="85" t="s">
        <v>3</v>
      </c>
      <c r="G39" s="85"/>
      <c r="H39" s="85"/>
      <c r="I39" s="83"/>
      <c r="J39" s="263"/>
    </row>
    <row r="40" spans="1:10" s="84" customFormat="1" ht="15.75" hidden="1" outlineLevel="1" x14ac:dyDescent="0.25">
      <c r="A40" s="250"/>
      <c r="B40" s="96"/>
      <c r="C40" s="96"/>
      <c r="D40" s="88"/>
      <c r="E40" s="96"/>
      <c r="F40" s="85" t="s">
        <v>3</v>
      </c>
      <c r="G40" s="85"/>
      <c r="H40" s="85"/>
      <c r="I40" s="83"/>
      <c r="J40" s="263"/>
    </row>
    <row r="41" spans="1:10" s="84" customFormat="1" ht="15.75" hidden="1" outlineLevel="1" x14ac:dyDescent="0.25">
      <c r="A41" s="250"/>
      <c r="B41" s="96"/>
      <c r="C41" s="96"/>
      <c r="D41" s="88"/>
      <c r="E41" s="96"/>
      <c r="F41" s="85" t="s">
        <v>3</v>
      </c>
      <c r="G41" s="85"/>
      <c r="H41" s="85"/>
      <c r="I41" s="83"/>
      <c r="J41" s="263"/>
    </row>
    <row r="42" spans="1:10" hidden="1" outlineLevel="1" x14ac:dyDescent="0.25"/>
    <row r="43" spans="1:10" ht="16.5" hidden="1" outlineLevel="1" thickBot="1" x14ac:dyDescent="0.3">
      <c r="A43" s="264" t="s">
        <v>228</v>
      </c>
      <c r="B43" s="84"/>
    </row>
    <row r="44" spans="1:10" ht="16.5" hidden="1" outlineLevel="1" thickBot="1" x14ac:dyDescent="0.3">
      <c r="A44" s="106" t="s">
        <v>217</v>
      </c>
      <c r="B44" s="158" t="s">
        <v>221</v>
      </c>
    </row>
    <row r="45" spans="1:10" ht="15.75" hidden="1" outlineLevel="1" x14ac:dyDescent="0.25">
      <c r="A45" s="98"/>
      <c r="B45" s="98"/>
    </row>
    <row r="46" spans="1:10" ht="15.75" hidden="1" outlineLevel="1" x14ac:dyDescent="0.25">
      <c r="A46" s="83"/>
      <c r="B46" s="83"/>
    </row>
    <row r="47" spans="1:10" ht="15.75" hidden="1" outlineLevel="1" x14ac:dyDescent="0.25">
      <c r="A47" s="83"/>
      <c r="B47" s="83"/>
    </row>
    <row r="48" spans="1:10" hidden="1" outlineLevel="1" x14ac:dyDescent="0.25">
      <c r="A48" s="263"/>
      <c r="B48" s="263"/>
    </row>
    <row r="49" spans="1:2" hidden="1" outlineLevel="1" x14ac:dyDescent="0.25">
      <c r="A49" s="263"/>
      <c r="B49" s="263"/>
    </row>
  </sheetData>
  <conditionalFormatting sqref="G8:G11">
    <cfRule type="expression" dxfId="20" priority="15">
      <formula>$F8="Элемент Пользовательского справочника"</formula>
    </cfRule>
    <cfRule type="expression" dxfId="19" priority="16">
      <formula>$F8="Набор элементов Пользовательского справочника"</formula>
    </cfRule>
    <cfRule type="expression" dxfId="18" priority="18">
      <formula>LEFT($F8,19)="Элемент справочника"</formula>
    </cfRule>
    <cfRule type="expression" dxfId="17" priority="19">
      <formula>LEFT($F8,27)="Набор элементов справочника"</formula>
    </cfRule>
    <cfRule type="expression" dxfId="16" priority="20">
      <formula>$F8="Набор файлов"</formula>
    </cfRule>
    <cfRule type="expression" dxfId="15" priority="21">
      <formula>$F8="Выбрать из списка"</formula>
    </cfRule>
  </conditionalFormatting>
  <conditionalFormatting sqref="H8:H11">
    <cfRule type="expression" dxfId="14" priority="17">
      <formula>ISERR(SEARCH("Пользовательского спр",$F8))</formula>
    </cfRule>
  </conditionalFormatting>
  <conditionalFormatting sqref="G23:G26">
    <cfRule type="expression" dxfId="13" priority="8">
      <formula>$F23="Элемент Пользовательского справочника"</formula>
    </cfRule>
    <cfRule type="expression" dxfId="12" priority="9">
      <formula>$F23="Набор элементов Пользовательского справочника"</formula>
    </cfRule>
    <cfRule type="expression" dxfId="11" priority="11">
      <formula>LEFT($F23,19)="Элемент справочника"</formula>
    </cfRule>
    <cfRule type="expression" dxfId="10" priority="12">
      <formula>LEFT($F23,27)="Набор элементов справочника"</formula>
    </cfRule>
    <cfRule type="expression" dxfId="9" priority="13">
      <formula>$F23="Набор файлов"</formula>
    </cfRule>
    <cfRule type="expression" dxfId="8" priority="14">
      <formula>$F23="Выбрать из списка"</formula>
    </cfRule>
  </conditionalFormatting>
  <conditionalFormatting sqref="H23:H26">
    <cfRule type="expression" dxfId="7" priority="10">
      <formula>ISERR(SEARCH("Пользовательского справочника",$F23))</formula>
    </cfRule>
  </conditionalFormatting>
  <conditionalFormatting sqref="G38:G41">
    <cfRule type="expression" dxfId="6" priority="1">
      <formula>$F38="Элемент Пользовательского справочника"</formula>
    </cfRule>
    <cfRule type="expression" dxfId="5" priority="2">
      <formula>$F38="Набор элементов Пользовательского справочника"</formula>
    </cfRule>
    <cfRule type="expression" dxfId="4" priority="4">
      <formula>LEFT($F38,19)="Элемент справочника"</formula>
    </cfRule>
    <cfRule type="expression" dxfId="3" priority="5">
      <formula>LEFT($F38,27)="Набор элементов справочника"</formula>
    </cfRule>
    <cfRule type="expression" dxfId="2" priority="6">
      <formula>$F38="Набор файлов"</formula>
    </cfRule>
    <cfRule type="expression" dxfId="1" priority="7">
      <formula>$F38="Выбрать из списка"</formula>
    </cfRule>
  </conditionalFormatting>
  <conditionalFormatting sqref="H38:H41">
    <cfRule type="expression" dxfId="0" priority="3">
      <formula>ISERR(SEARCH("Пользовательского справочника",$F38))</formula>
    </cfRule>
  </conditionalFormatting>
  <dataValidations count="7">
    <dataValidation type="list" allowBlank="1" showInputMessage="1" showErrorMessage="1" sqref="G8:G11 G23:G26 G38:G41">
      <formula1>INDIRECT(SUBSTITUTE($F8," ","_"))</formula1>
    </dataValidation>
    <dataValidation type="list" allowBlank="1" showInputMessage="1" showErrorMessage="1" prompt="Для создания Пользовательского справочника обязательно заполнить таблицу &quot;Пользовательские справочники&quot;!" sqref="H38:H41">
      <formula1>Пользовательские_справочники_3ур</formula1>
    </dataValidation>
    <dataValidation type="list" allowBlank="1" showInputMessage="1" showErrorMessage="1" sqref="A23:A26 A38:A41">
      <formula1>Пользовательские_справочники_1ур</formula1>
    </dataValidation>
    <dataValidation type="list" allowBlank="1" showInputMessage="1" showErrorMessage="1" sqref="B23:B26 B38:B41">
      <formula1>Элементы_ПС_1ур</formula1>
    </dataValidation>
    <dataValidation type="list" allowBlank="1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A8:A11">
      <formula1>Компонент_имя</formula1>
    </dataValidation>
    <dataValidation type="list" allowBlank="1" showInputMessage="1" showErrorMessage="1" prompt="Для создания Пользовательского справочника обязательно заполнить таблицу &quot;Пользовательские справочники&quot;!" sqref="H8:H11">
      <formula1>Пользовательские_справочники_1ур</formula1>
    </dataValidation>
    <dataValidation type="list" allowBlank="1" showInputMessage="1" showErrorMessage="1" prompt="Для создания Пользовательского справочника обязательно заполнить таблицу &quot;Пользовательские справочники&quot;!" sqref="H23:H26">
      <formula1>Пользовательские_справочники_2ур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Справочник!$A$2:$A$3</xm:f>
          </x14:formula1>
          <xm:sqref>E8:E11 E23:E26 E38:E41 J8:J11 J23:J26 J38:J41</xm:sqref>
        </x14:dataValidation>
        <x14:dataValidation type="list" allowBlank="1" showInputMessage="1" showErrorMessage="1">
          <x14:formula1>
            <xm:f>Справочник!$K$2:$K$19</xm:f>
          </x14:formula1>
          <xm:sqref>F23:F26 F38:F41 F8:F11</xm:sqref>
        </x14:dataValidation>
        <x14:dataValidation type="list" allowBlank="1" showInputMessage="1" showErrorMessage="1" prompt="Необходимо выбрать вид запроса из списка. Значения взяты с листа &quot;Структура и состав линий&quot;.">
          <x14:formula1>
            <xm:f>'Структура и состав линий'!$C$31:$C$38</xm:f>
          </x14:formula1>
          <xm:sqref>B8:B11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>
    <tabColor rgb="FF00B0F0"/>
  </sheetPr>
  <dimension ref="A1:K22"/>
  <sheetViews>
    <sheetView zoomScale="85" zoomScaleNormal="85" workbookViewId="0"/>
  </sheetViews>
  <sheetFormatPr defaultColWidth="9.140625" defaultRowHeight="15.75" x14ac:dyDescent="0.25"/>
  <cols>
    <col min="1" max="1" width="12.7109375" style="3" customWidth="1"/>
    <col min="2" max="2" width="22.28515625" style="3" customWidth="1"/>
    <col min="3" max="3" width="30.42578125" style="3" customWidth="1"/>
    <col min="4" max="4" width="17.7109375" style="3" customWidth="1"/>
    <col min="5" max="5" width="16.7109375" style="3" customWidth="1"/>
    <col min="6" max="6" width="11.7109375" style="3" customWidth="1"/>
    <col min="7" max="7" width="29.42578125" style="3" customWidth="1"/>
    <col min="8" max="8" width="25.140625" style="3" customWidth="1"/>
    <col min="9" max="9" width="20" style="3" customWidth="1"/>
    <col min="10" max="10" width="21.140625" style="3" customWidth="1"/>
    <col min="11" max="11" width="13.7109375" style="3" customWidth="1"/>
    <col min="12" max="16384" width="9.140625" style="3"/>
  </cols>
  <sheetData>
    <row r="1" spans="1:11" ht="18.75" x14ac:dyDescent="0.3">
      <c r="A1" s="30" t="s">
        <v>309</v>
      </c>
    </row>
    <row r="2" spans="1:11" x14ac:dyDescent="0.25">
      <c r="A2" s="26" t="s">
        <v>310</v>
      </c>
    </row>
    <row r="3" spans="1:11" x14ac:dyDescent="0.25">
      <c r="A3" s="26" t="s">
        <v>469</v>
      </c>
    </row>
    <row r="5" spans="1:11" ht="16.5" thickBot="1" x14ac:dyDescent="0.3">
      <c r="A5" s="144" t="s">
        <v>287</v>
      </c>
      <c r="B5" s="145"/>
      <c r="C5" s="145"/>
    </row>
    <row r="6" spans="1:11" s="84" customFormat="1" ht="32.25" thickBot="1" x14ac:dyDescent="0.3">
      <c r="A6" s="362" t="s">
        <v>249</v>
      </c>
      <c r="B6" s="363"/>
      <c r="C6" s="102" t="s">
        <v>250</v>
      </c>
    </row>
    <row r="7" spans="1:11" x14ac:dyDescent="0.25">
      <c r="A7" s="364"/>
      <c r="B7" s="365"/>
      <c r="C7" s="95"/>
    </row>
    <row r="8" spans="1:11" x14ac:dyDescent="0.25">
      <c r="A8" s="366"/>
      <c r="B8" s="366"/>
      <c r="C8" s="88"/>
    </row>
    <row r="9" spans="1:11" x14ac:dyDescent="0.25">
      <c r="A9" s="366"/>
      <c r="B9" s="366"/>
      <c r="C9" s="88"/>
    </row>
    <row r="10" spans="1:11" x14ac:dyDescent="0.25">
      <c r="A10" s="366"/>
      <c r="B10" s="366"/>
      <c r="C10" s="88"/>
    </row>
    <row r="11" spans="1:11" x14ac:dyDescent="0.25">
      <c r="A11" s="366"/>
      <c r="B11" s="366"/>
      <c r="C11" s="88"/>
    </row>
    <row r="12" spans="1:11" x14ac:dyDescent="0.25">
      <c r="A12" s="366"/>
      <c r="B12" s="366"/>
      <c r="C12" s="88"/>
    </row>
    <row r="13" spans="1:11" x14ac:dyDescent="0.25">
      <c r="A13" s="366"/>
      <c r="B13" s="366"/>
      <c r="C13" s="88"/>
    </row>
    <row r="15" spans="1:11" ht="16.5" thickBot="1" x14ac:dyDescent="0.3">
      <c r="A15" s="3" t="s">
        <v>311</v>
      </c>
    </row>
    <row r="16" spans="1:11" ht="16.5" thickBot="1" x14ac:dyDescent="0.3">
      <c r="A16" s="356" t="s">
        <v>229</v>
      </c>
      <c r="B16" s="357"/>
      <c r="C16" s="357"/>
      <c r="D16" s="357"/>
      <c r="E16" s="357"/>
      <c r="F16" s="357"/>
      <c r="G16" s="358"/>
      <c r="H16" s="359" t="s">
        <v>230</v>
      </c>
      <c r="I16" s="360"/>
      <c r="J16" s="360"/>
      <c r="K16" s="361"/>
    </row>
    <row r="17" spans="1:11" s="84" customFormat="1" ht="32.25" customHeight="1" x14ac:dyDescent="0.25">
      <c r="A17" s="352" t="s">
        <v>236</v>
      </c>
      <c r="B17" s="352" t="s">
        <v>214</v>
      </c>
      <c r="C17" s="350" t="s">
        <v>5</v>
      </c>
      <c r="D17" s="352" t="s">
        <v>231</v>
      </c>
      <c r="E17" s="352" t="s">
        <v>232</v>
      </c>
      <c r="F17" s="354" t="s">
        <v>286</v>
      </c>
      <c r="G17" s="355"/>
      <c r="H17" s="350" t="s">
        <v>234</v>
      </c>
      <c r="I17" s="352" t="s">
        <v>251</v>
      </c>
      <c r="J17" s="352" t="s">
        <v>235</v>
      </c>
      <c r="K17" s="352" t="s">
        <v>233</v>
      </c>
    </row>
    <row r="18" spans="1:11" s="84" customFormat="1" ht="16.5" thickBot="1" x14ac:dyDescent="0.3">
      <c r="A18" s="353"/>
      <c r="B18" s="353"/>
      <c r="C18" s="351"/>
      <c r="D18" s="353"/>
      <c r="E18" s="353"/>
      <c r="F18" s="270" t="s">
        <v>441</v>
      </c>
      <c r="G18" s="271" t="s">
        <v>442</v>
      </c>
      <c r="H18" s="351"/>
      <c r="I18" s="353"/>
      <c r="J18" s="353"/>
      <c r="K18" s="353"/>
    </row>
    <row r="19" spans="1:11" s="92" customFormat="1" x14ac:dyDescent="0.25">
      <c r="A19" s="90"/>
      <c r="B19" s="93"/>
      <c r="C19" s="93"/>
      <c r="D19" s="93"/>
      <c r="E19" s="93"/>
      <c r="F19" s="98" t="s">
        <v>3</v>
      </c>
      <c r="G19" s="155"/>
      <c r="H19" s="93"/>
      <c r="I19" s="93"/>
      <c r="J19" s="93"/>
      <c r="K19" s="93"/>
    </row>
    <row r="20" spans="1:11" s="92" customFormat="1" x14ac:dyDescent="0.25">
      <c r="A20" s="91"/>
      <c r="B20" s="88"/>
      <c r="C20" s="88"/>
      <c r="D20" s="88"/>
      <c r="E20" s="88"/>
      <c r="F20" s="83" t="s">
        <v>3</v>
      </c>
      <c r="G20" s="156"/>
      <c r="H20" s="88"/>
      <c r="I20" s="88"/>
      <c r="J20" s="88"/>
      <c r="K20" s="88"/>
    </row>
    <row r="21" spans="1:11" s="92" customFormat="1" x14ac:dyDescent="0.25">
      <c r="A21" s="91"/>
      <c r="B21" s="88"/>
      <c r="C21" s="88"/>
      <c r="D21" s="88"/>
      <c r="E21" s="88"/>
      <c r="F21" s="83" t="s">
        <v>3</v>
      </c>
      <c r="G21" s="156"/>
      <c r="H21" s="88"/>
      <c r="I21" s="88"/>
      <c r="J21" s="88"/>
      <c r="K21" s="88"/>
    </row>
    <row r="22" spans="1:11" s="92" customFormat="1" x14ac:dyDescent="0.25">
      <c r="A22" s="91"/>
      <c r="B22" s="88"/>
      <c r="C22" s="88"/>
      <c r="D22" s="88"/>
      <c r="E22" s="88"/>
      <c r="F22" s="83" t="s">
        <v>3</v>
      </c>
      <c r="G22" s="156"/>
      <c r="H22" s="88"/>
      <c r="I22" s="88"/>
      <c r="J22" s="88"/>
      <c r="K22" s="88"/>
    </row>
  </sheetData>
  <mergeCells count="20">
    <mergeCell ref="A17:A18"/>
    <mergeCell ref="B17:B18"/>
    <mergeCell ref="C17:C18"/>
    <mergeCell ref="D17:D18"/>
    <mergeCell ref="E17:E18"/>
    <mergeCell ref="A16:G16"/>
    <mergeCell ref="H16:K16"/>
    <mergeCell ref="A6:B6"/>
    <mergeCell ref="A7:B7"/>
    <mergeCell ref="A8:B8"/>
    <mergeCell ref="A9:B9"/>
    <mergeCell ref="A10:B10"/>
    <mergeCell ref="A11:B11"/>
    <mergeCell ref="A12:B12"/>
    <mergeCell ref="A13:B13"/>
    <mergeCell ref="H17:H18"/>
    <mergeCell ref="I17:I18"/>
    <mergeCell ref="J17:J18"/>
    <mergeCell ref="K17:K18"/>
    <mergeCell ref="F17:G17"/>
  </mergeCells>
  <dataValidations count="3">
    <dataValidation type="list" allowBlank="1" showInputMessage="1" showErrorMessage="1" error="Для &quot;Пользовательского кода закрытия&quot; необходимо заполнить Пользовательский справочник" prompt="Для &quot;Пользовательского кода закрытия&quot; необходимо заполнить Пользовательский справочник" sqref="G19:G22">
      <formula1>INDIRECT(SUBSTITUTE($F19," ","_"))</formula1>
    </dataValidation>
    <dataValidation type="list" allowBlank="1" showInputMessage="1" showErrorMessage="1" sqref="C7:C13">
      <formula1>Типовой_код_закрытия</formula1>
    </dataValidation>
    <dataValidation type="list" allowBlank="1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B19:B22">
      <formula1>Компонент_имя</formula1>
    </dataValidation>
  </dataValidations>
  <pageMargins left="0.7" right="0.7" top="0.75" bottom="0.75" header="0.3" footer="0.3"/>
  <pageSetup paperSize="9" scale="3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Необходимо выбрать из списка видов запросов. Значения взяты с листа &quot;Структура и состав линий&quot;." prompt="Необходимо выбрать из списка видов запросов. Значения взяты с листа &quot;Структура и состав линий&quot;.">
          <x14:formula1>
            <xm:f>'Структура и состав линий'!$D$31:$D$38</xm:f>
          </x14:formula1>
          <xm:sqref>C19:C22</xm:sqref>
        </x14:dataValidation>
        <x14:dataValidation type="list" allowBlank="1" showInputMessage="1" showErrorMessage="1">
          <x14:formula1>
            <xm:f>Справочник!$M$2:$M$4</xm:f>
          </x14:formula1>
          <xm:sqref>F19:F22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00B0F0"/>
    <outlinePr summaryBelow="0"/>
  </sheetPr>
  <dimension ref="A1:F15"/>
  <sheetViews>
    <sheetView zoomScale="90" zoomScaleNormal="9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22.85546875" style="273" customWidth="1"/>
    <col min="2" max="2" width="33.42578125" style="273" customWidth="1"/>
    <col min="3" max="3" width="27" style="273" customWidth="1"/>
    <col min="4" max="4" width="21" style="273" bestFit="1" customWidth="1"/>
    <col min="5" max="5" width="41.5703125" style="273" customWidth="1"/>
    <col min="6" max="6" width="23.85546875" style="273" bestFit="1" customWidth="1"/>
    <col min="7" max="16384" width="9.140625" style="273"/>
  </cols>
  <sheetData>
    <row r="1" spans="1:6" ht="18.75" x14ac:dyDescent="0.25">
      <c r="A1" s="272" t="s">
        <v>264</v>
      </c>
    </row>
    <row r="2" spans="1:6" ht="15.75" x14ac:dyDescent="0.25">
      <c r="A2" s="284" t="s">
        <v>460</v>
      </c>
    </row>
    <row r="3" spans="1:6" ht="15.75" thickBot="1" x14ac:dyDescent="0.3"/>
    <row r="4" spans="1:6" s="192" customFormat="1" ht="48" thickBot="1" x14ac:dyDescent="0.3">
      <c r="A4" s="37" t="s">
        <v>265</v>
      </c>
      <c r="B4" s="38" t="s">
        <v>266</v>
      </c>
      <c r="C4" s="38" t="s">
        <v>325</v>
      </c>
      <c r="D4" s="38" t="s">
        <v>267</v>
      </c>
      <c r="E4" s="38" t="s">
        <v>272</v>
      </c>
      <c r="F4" s="39" t="s">
        <v>288</v>
      </c>
    </row>
    <row r="5" spans="1:6" s="192" customFormat="1" ht="15.75" customHeight="1" x14ac:dyDescent="0.25">
      <c r="A5" s="275"/>
      <c r="B5" s="268"/>
      <c r="C5" s="276"/>
      <c r="D5" s="112" t="s">
        <v>178</v>
      </c>
      <c r="E5" s="274"/>
      <c r="F5" s="108"/>
    </row>
    <row r="6" spans="1:6" s="192" customFormat="1" ht="15.75" x14ac:dyDescent="0.25">
      <c r="A6" s="277"/>
      <c r="B6" s="188"/>
      <c r="C6" s="248"/>
      <c r="D6" s="112" t="s">
        <v>178</v>
      </c>
      <c r="E6" s="109"/>
      <c r="F6" s="109"/>
    </row>
    <row r="7" spans="1:6" s="192" customFormat="1" ht="15.75" x14ac:dyDescent="0.25">
      <c r="A7" s="277"/>
      <c r="B7" s="188"/>
      <c r="C7" s="248"/>
      <c r="D7" s="112" t="s">
        <v>178</v>
      </c>
      <c r="E7" s="109"/>
      <c r="F7" s="109"/>
    </row>
    <row r="8" spans="1:6" s="192" customFormat="1" ht="15.75" x14ac:dyDescent="0.25">
      <c r="A8" s="60"/>
      <c r="B8" s="249"/>
      <c r="C8" s="248"/>
      <c r="D8" s="112" t="s">
        <v>178</v>
      </c>
      <c r="E8" s="109"/>
      <c r="F8" s="109"/>
    </row>
    <row r="9" spans="1:6" s="192" customFormat="1" ht="15.75" x14ac:dyDescent="0.25">
      <c r="A9" s="60"/>
      <c r="B9" s="249"/>
      <c r="C9" s="248"/>
      <c r="D9" s="112" t="s">
        <v>178</v>
      </c>
      <c r="E9" s="109"/>
      <c r="F9" s="109"/>
    </row>
    <row r="10" spans="1:6" ht="15.75" x14ac:dyDescent="0.25">
      <c r="A10" s="60"/>
      <c r="B10" s="249"/>
      <c r="C10" s="248"/>
      <c r="D10" s="112" t="s">
        <v>178</v>
      </c>
      <c r="E10" s="109"/>
      <c r="F10" s="109"/>
    </row>
    <row r="11" spans="1:6" ht="15.75" x14ac:dyDescent="0.25">
      <c r="A11" s="60"/>
      <c r="B11" s="249"/>
      <c r="C11" s="248"/>
      <c r="D11" s="112" t="s">
        <v>178</v>
      </c>
      <c r="E11" s="109"/>
      <c r="F11" s="109"/>
    </row>
    <row r="12" spans="1:6" ht="15.75" x14ac:dyDescent="0.25">
      <c r="A12" s="60"/>
      <c r="B12" s="249"/>
      <c r="C12" s="248"/>
      <c r="D12" s="112" t="s">
        <v>178</v>
      </c>
      <c r="E12" s="109"/>
      <c r="F12" s="109"/>
    </row>
    <row r="13" spans="1:6" ht="15.75" x14ac:dyDescent="0.25">
      <c r="A13" s="60"/>
      <c r="B13" s="249"/>
      <c r="C13" s="248"/>
      <c r="D13" s="112" t="s">
        <v>178</v>
      </c>
      <c r="E13" s="109"/>
      <c r="F13" s="109"/>
    </row>
    <row r="14" spans="1:6" ht="15.75" x14ac:dyDescent="0.25">
      <c r="A14" s="60"/>
      <c r="B14" s="249"/>
      <c r="C14" s="248"/>
      <c r="D14" s="112" t="s">
        <v>178</v>
      </c>
      <c r="E14" s="109"/>
      <c r="F14" s="109"/>
    </row>
    <row r="15" spans="1:6" ht="15.75" x14ac:dyDescent="0.25">
      <c r="A15" s="60"/>
      <c r="B15" s="249"/>
      <c r="C15" s="248"/>
      <c r="D15" s="112" t="s">
        <v>178</v>
      </c>
      <c r="E15" s="109"/>
      <c r="F15" s="109"/>
    </row>
  </sheetData>
  <sheetProtection formatCells="0" formatColumns="0" formatRows="0" insertRows="0" deleteRows="0" autoFilter="0"/>
  <pageMargins left="0.7" right="0.7" top="0.75" bottom="0.75" header="0.3" footer="0.3"/>
  <pageSetup paperSize="9" scale="4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Справочник!$A$2:$A$3</xm:f>
          </x14:formula1>
          <xm:sqref>D5:D15</xm:sqref>
        </x14:dataValidation>
        <x14:dataValidation type="list" allowBlank="1" showInputMessage="1" showErrorMessage="1" error="Для индивидуальных справочников обязательны к заполнению все поля" prompt="Для индивидуальных справочников обязательны к заполнению все поля">
          <x14:formula1>
            <xm:f>Справочник!$O$3:$O$4</xm:f>
          </x14:formula1>
          <xm:sqref>C5:C15</xm:sqref>
        </x14:dataValidation>
        <x14:dataValidation type="list" allowBlank="1" showInputMessage="1" showErrorMessage="1">
          <x14:formula1>
            <xm:f>Справочник!$C$2:$C$7</xm:f>
          </x14:formula1>
          <xm:sqref>A5:A15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tabColor rgb="FF00B0F0"/>
  </sheetPr>
  <dimension ref="A1:E10"/>
  <sheetViews>
    <sheetView zoomScale="90" zoomScaleNormal="90" workbookViewId="0"/>
  </sheetViews>
  <sheetFormatPr defaultColWidth="9.140625" defaultRowHeight="15.75" x14ac:dyDescent="0.25"/>
  <cols>
    <col min="1" max="1" width="29.140625" style="3" customWidth="1"/>
    <col min="2" max="2" width="26" style="3" customWidth="1"/>
    <col min="3" max="3" width="25.85546875" style="3" customWidth="1"/>
    <col min="4" max="4" width="19.5703125" style="3" bestFit="1" customWidth="1"/>
    <col min="5" max="5" width="52.7109375" style="3" customWidth="1"/>
    <col min="6" max="16384" width="9.140625" style="3"/>
  </cols>
  <sheetData>
    <row r="1" spans="1:5" ht="18.75" x14ac:dyDescent="0.3">
      <c r="A1" s="110" t="s">
        <v>313</v>
      </c>
    </row>
    <row r="2" spans="1:5" x14ac:dyDescent="0.25">
      <c r="A2" s="111" t="s">
        <v>461</v>
      </c>
    </row>
    <row r="3" spans="1:5" x14ac:dyDescent="0.25">
      <c r="A3" s="285" t="s">
        <v>462</v>
      </c>
    </row>
    <row r="4" spans="1:5" ht="16.5" thickBot="1" x14ac:dyDescent="0.3"/>
    <row r="5" spans="1:5" ht="16.5" thickBot="1" x14ac:dyDescent="0.3">
      <c r="A5" s="99" t="s">
        <v>214</v>
      </c>
      <c r="B5" s="100" t="s">
        <v>5</v>
      </c>
      <c r="C5" s="101" t="s">
        <v>315</v>
      </c>
      <c r="D5" s="104" t="s">
        <v>316</v>
      </c>
      <c r="E5" s="158" t="s">
        <v>314</v>
      </c>
    </row>
    <row r="6" spans="1:5" x14ac:dyDescent="0.25">
      <c r="A6" s="95"/>
      <c r="B6" s="95"/>
      <c r="C6" s="95"/>
      <c r="D6" s="95"/>
      <c r="E6" s="155"/>
    </row>
    <row r="7" spans="1:5" x14ac:dyDescent="0.25">
      <c r="A7" s="95"/>
      <c r="B7" s="95"/>
      <c r="C7" s="95"/>
      <c r="D7" s="95"/>
      <c r="E7" s="95"/>
    </row>
    <row r="8" spans="1:5" x14ac:dyDescent="0.25">
      <c r="A8" s="95"/>
      <c r="B8" s="95"/>
      <c r="C8" s="95"/>
      <c r="D8" s="95"/>
      <c r="E8" s="95"/>
    </row>
    <row r="9" spans="1:5" x14ac:dyDescent="0.25">
      <c r="A9" s="95"/>
      <c r="B9" s="95"/>
      <c r="C9" s="95"/>
      <c r="D9" s="95"/>
      <c r="E9" s="95"/>
    </row>
    <row r="10" spans="1:5" x14ac:dyDescent="0.25">
      <c r="A10" s="95"/>
      <c r="B10" s="95"/>
      <c r="C10" s="95"/>
      <c r="D10" s="95"/>
      <c r="E10" s="95"/>
    </row>
  </sheetData>
  <dataValidations count="1">
    <dataValidation type="list" allowBlank="1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A6:A10">
      <formula1>Компонент_имя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Необходимо выбрать из списка видов запросов. Значения взяты с листа &quot;Структура и состав линий&quot;." prompt="Необходимо выбрать из списка видов запросов. Значения взяты с листа &quot;Структура и состав линий&quot;.">
          <x14:formula1>
            <xm:f>'Структура и состав линий'!$C$31:$C$38</xm:f>
          </x14:formula1>
          <xm:sqref>B6:B10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pageSetUpPr fitToPage="1"/>
  </sheetPr>
  <dimension ref="A1:Q48"/>
  <sheetViews>
    <sheetView zoomScale="160" zoomScaleNormal="160" workbookViewId="0">
      <selection activeCell="C55" sqref="C55"/>
    </sheetView>
  </sheetViews>
  <sheetFormatPr defaultColWidth="9.140625" defaultRowHeight="15.75" x14ac:dyDescent="0.25"/>
  <cols>
    <col min="1" max="1" width="16.5703125" style="22" customWidth="1"/>
    <col min="2" max="2" width="28.5703125" style="22" customWidth="1"/>
    <col min="3" max="3" width="14.85546875" style="22" customWidth="1"/>
    <col min="4" max="4" width="15.7109375" style="22" bestFit="1" customWidth="1"/>
    <col min="5" max="5" width="13.140625" style="22" bestFit="1" customWidth="1"/>
    <col min="6" max="6" width="15.42578125" style="22" customWidth="1"/>
    <col min="7" max="7" width="10.7109375" style="22" bestFit="1" customWidth="1"/>
    <col min="8" max="12" width="9.140625" style="22" customWidth="1"/>
    <col min="13" max="16384" width="9.140625" style="22"/>
  </cols>
  <sheetData>
    <row r="1" spans="1:1" ht="18.75" x14ac:dyDescent="0.3">
      <c r="A1" s="21" t="s">
        <v>97</v>
      </c>
    </row>
    <row r="2" spans="1:1" x14ac:dyDescent="0.25">
      <c r="A2" s="22" t="s">
        <v>301</v>
      </c>
    </row>
    <row r="3" spans="1:1" ht="13.5" customHeight="1" x14ac:dyDescent="0.25">
      <c r="A3" s="148"/>
    </row>
    <row r="4" spans="1:1" ht="24" customHeight="1" x14ac:dyDescent="0.25">
      <c r="A4" s="148"/>
    </row>
    <row r="5" spans="1:1" ht="24" customHeight="1" x14ac:dyDescent="0.25">
      <c r="A5" s="148"/>
    </row>
    <row r="6" spans="1:1" ht="24" customHeight="1" x14ac:dyDescent="0.25">
      <c r="A6" s="148"/>
    </row>
    <row r="7" spans="1:1" ht="24" customHeight="1" x14ac:dyDescent="0.25">
      <c r="A7" s="148"/>
    </row>
    <row r="8" spans="1:1" x14ac:dyDescent="0.25">
      <c r="A8" s="148"/>
    </row>
    <row r="9" spans="1:1" x14ac:dyDescent="0.25">
      <c r="A9" s="152" t="s">
        <v>306</v>
      </c>
    </row>
    <row r="10" spans="1:1" x14ac:dyDescent="0.25">
      <c r="A10" s="148"/>
    </row>
    <row r="11" spans="1:1" ht="18.75" x14ac:dyDescent="0.3">
      <c r="A11" s="10" t="s">
        <v>290</v>
      </c>
    </row>
    <row r="12" spans="1:1" x14ac:dyDescent="0.25">
      <c r="A12" s="140" t="s">
        <v>294</v>
      </c>
    </row>
    <row r="13" spans="1:1" x14ac:dyDescent="0.25">
      <c r="A13" s="140" t="s">
        <v>295</v>
      </c>
    </row>
    <row r="14" spans="1:1" x14ac:dyDescent="0.25">
      <c r="A14" s="140" t="s">
        <v>296</v>
      </c>
    </row>
    <row r="15" spans="1:1" x14ac:dyDescent="0.25">
      <c r="A15" s="140" t="s">
        <v>297</v>
      </c>
    </row>
    <row r="16" spans="1:1" x14ac:dyDescent="0.25">
      <c r="A16" s="141"/>
    </row>
    <row r="17" spans="1:17" ht="18.75" x14ac:dyDescent="0.3">
      <c r="A17" s="11" t="s">
        <v>298</v>
      </c>
    </row>
    <row r="18" spans="1:17" x14ac:dyDescent="0.25">
      <c r="A18" s="152" t="s">
        <v>291</v>
      </c>
      <c r="B18" s="152"/>
      <c r="C18" s="152"/>
      <c r="D18" s="152"/>
      <c r="E18" s="152"/>
      <c r="F18" s="152"/>
      <c r="G18" s="152"/>
      <c r="H18" s="152"/>
      <c r="I18" s="152"/>
      <c r="J18" s="152"/>
    </row>
    <row r="19" spans="1:17" ht="16.5" customHeight="1" x14ac:dyDescent="0.25">
      <c r="A19" s="22" t="s">
        <v>292</v>
      </c>
    </row>
    <row r="20" spans="1:17" x14ac:dyDescent="0.25">
      <c r="B20" s="22" t="s">
        <v>139</v>
      </c>
      <c r="C20" s="367" t="s">
        <v>466</v>
      </c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</row>
    <row r="21" spans="1:17" ht="31.5" x14ac:dyDescent="0.25">
      <c r="B21" s="154" t="s">
        <v>253</v>
      </c>
      <c r="C21" s="368" t="s">
        <v>467</v>
      </c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</row>
    <row r="22" spans="1:17" ht="30.75" customHeight="1" x14ac:dyDescent="0.25">
      <c r="B22" s="84" t="s">
        <v>174</v>
      </c>
      <c r="C22" s="368" t="s">
        <v>445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</row>
    <row r="23" spans="1:17" ht="30.75" customHeight="1" x14ac:dyDescent="0.25">
      <c r="B23" s="84" t="s">
        <v>443</v>
      </c>
      <c r="C23" s="368" t="s">
        <v>446</v>
      </c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</row>
    <row r="24" spans="1:17" ht="30.75" customHeight="1" x14ac:dyDescent="0.25">
      <c r="B24" s="84" t="s">
        <v>264</v>
      </c>
      <c r="C24" s="368" t="s">
        <v>468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</row>
    <row r="25" spans="1:17" ht="15.75" customHeight="1" x14ac:dyDescent="0.25">
      <c r="B25" s="92" t="s">
        <v>313</v>
      </c>
      <c r="C25" s="368" t="s">
        <v>447</v>
      </c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</row>
    <row r="26" spans="1:17" ht="18.75" x14ac:dyDescent="0.3">
      <c r="A26" s="11" t="s">
        <v>299</v>
      </c>
      <c r="B26" s="10"/>
      <c r="C26" s="10"/>
      <c r="D26" s="10"/>
      <c r="E26" s="10"/>
      <c r="F26" s="10"/>
      <c r="G26" s="10"/>
      <c r="H26" s="10"/>
      <c r="L26" s="133"/>
    </row>
    <row r="27" spans="1:17" ht="15.75" customHeight="1" x14ac:dyDescent="0.3">
      <c r="A27" s="22" t="s">
        <v>444</v>
      </c>
      <c r="B27" s="10"/>
      <c r="C27" s="10"/>
      <c r="D27" s="10"/>
      <c r="E27" s="10"/>
      <c r="F27" s="10"/>
      <c r="G27" s="10"/>
      <c r="H27" s="10"/>
      <c r="J27" s="134"/>
      <c r="K27" s="134"/>
      <c r="L27" s="133"/>
    </row>
    <row r="28" spans="1:17" ht="15.75" customHeight="1" x14ac:dyDescent="0.3">
      <c r="A28" s="22" t="s">
        <v>96</v>
      </c>
      <c r="B28" s="10"/>
      <c r="C28" s="10"/>
      <c r="D28" s="10"/>
      <c r="E28" s="10"/>
      <c r="F28" s="10"/>
      <c r="G28" s="10"/>
      <c r="H28" s="10"/>
      <c r="J28" s="135"/>
      <c r="K28" s="134"/>
      <c r="L28" s="133"/>
    </row>
    <row r="29" spans="1:17" ht="15.75" customHeight="1" x14ac:dyDescent="0.3">
      <c r="A29" s="22" t="s">
        <v>95</v>
      </c>
      <c r="B29" s="10"/>
      <c r="C29" s="10"/>
      <c r="D29" s="10"/>
      <c r="E29" s="10"/>
      <c r="F29" s="10"/>
      <c r="G29" s="10"/>
      <c r="H29" s="10"/>
      <c r="J29" s="134"/>
      <c r="K29" s="134"/>
      <c r="L29" s="133"/>
    </row>
    <row r="30" spans="1:17" ht="98.25" customHeight="1" x14ac:dyDescent="0.25">
      <c r="A30" s="136" t="s">
        <v>76</v>
      </c>
      <c r="D30" s="136" t="s">
        <v>77</v>
      </c>
      <c r="J30" s="137"/>
      <c r="K30" s="138"/>
      <c r="L30" s="133"/>
    </row>
    <row r="31" spans="1:17" x14ac:dyDescent="0.25">
      <c r="J31" s="137"/>
      <c r="K31" s="138"/>
    </row>
    <row r="32" spans="1:17" x14ac:dyDescent="0.25">
      <c r="J32" s="137"/>
      <c r="K32" s="138"/>
    </row>
    <row r="33" spans="1:11" x14ac:dyDescent="0.25">
      <c r="J33" s="137"/>
      <c r="K33" s="138"/>
    </row>
    <row r="34" spans="1:11" x14ac:dyDescent="0.25">
      <c r="J34" s="137"/>
      <c r="K34" s="138"/>
    </row>
    <row r="35" spans="1:11" x14ac:dyDescent="0.25">
      <c r="J35" s="137"/>
      <c r="K35" s="138"/>
    </row>
    <row r="36" spans="1:11" x14ac:dyDescent="0.25">
      <c r="J36" s="137"/>
      <c r="K36" s="138"/>
    </row>
    <row r="37" spans="1:11" x14ac:dyDescent="0.25">
      <c r="J37" s="137"/>
      <c r="K37" s="138"/>
    </row>
    <row r="38" spans="1:11" x14ac:dyDescent="0.25">
      <c r="J38" s="137"/>
      <c r="K38" s="138"/>
    </row>
    <row r="39" spans="1:11" s="139" customFormat="1" ht="18.75" x14ac:dyDescent="0.3">
      <c r="A39" s="123" t="s">
        <v>300</v>
      </c>
    </row>
    <row r="40" spans="1:11" s="139" customFormat="1" x14ac:dyDescent="0.25">
      <c r="A40" s="125" t="s">
        <v>75</v>
      </c>
      <c r="B40" s="369" t="s">
        <v>67</v>
      </c>
      <c r="C40" s="369"/>
      <c r="D40" s="369"/>
      <c r="E40" s="369"/>
      <c r="F40" s="369"/>
    </row>
    <row r="41" spans="1:11" s="139" customFormat="1" ht="64.5" customHeight="1" x14ac:dyDescent="0.25">
      <c r="A41" s="124" t="s">
        <v>56</v>
      </c>
      <c r="B41" s="370" t="s">
        <v>289</v>
      </c>
      <c r="C41" s="370"/>
      <c r="D41" s="370"/>
      <c r="E41" s="370"/>
      <c r="F41" s="370"/>
    </row>
    <row r="42" spans="1:11" s="139" customFormat="1" ht="66" customHeight="1" x14ac:dyDescent="0.25">
      <c r="A42" s="124" t="s">
        <v>57</v>
      </c>
      <c r="B42" s="370" t="s">
        <v>123</v>
      </c>
      <c r="C42" s="370"/>
      <c r="D42" s="370"/>
      <c r="E42" s="370"/>
      <c r="F42" s="370"/>
    </row>
    <row r="43" spans="1:11" s="139" customFormat="1" ht="48" customHeight="1" x14ac:dyDescent="0.25">
      <c r="A43" s="124" t="s">
        <v>58</v>
      </c>
      <c r="B43" s="370" t="s">
        <v>110</v>
      </c>
      <c r="C43" s="370"/>
      <c r="D43" s="370"/>
      <c r="E43" s="370"/>
      <c r="F43" s="370"/>
    </row>
    <row r="44" spans="1:11" s="139" customFormat="1" x14ac:dyDescent="0.25"/>
    <row r="45" spans="1:11" ht="18.75" x14ac:dyDescent="0.25">
      <c r="A45" s="12" t="s">
        <v>297</v>
      </c>
      <c r="C45" s="130"/>
      <c r="D45" s="130"/>
      <c r="E45" s="131"/>
      <c r="F45" s="132"/>
      <c r="G45" s="133"/>
      <c r="H45" s="133"/>
      <c r="I45" s="133"/>
    </row>
    <row r="46" spans="1:11" ht="47.25" x14ac:dyDescent="0.25">
      <c r="A46" s="17" t="s">
        <v>73</v>
      </c>
      <c r="B46" s="17" t="s">
        <v>15</v>
      </c>
      <c r="C46" s="17" t="s">
        <v>11</v>
      </c>
      <c r="D46" s="17" t="s">
        <v>64</v>
      </c>
      <c r="E46" s="17" t="s">
        <v>74</v>
      </c>
      <c r="G46" s="133"/>
    </row>
    <row r="47" spans="1:11" x14ac:dyDescent="0.25">
      <c r="A47" s="371" t="s">
        <v>28</v>
      </c>
      <c r="B47" s="371" t="s">
        <v>490</v>
      </c>
      <c r="C47" s="24" t="s">
        <v>12</v>
      </c>
      <c r="D47" s="24" t="s">
        <v>58</v>
      </c>
      <c r="E47" s="24">
        <v>80</v>
      </c>
      <c r="G47" s="133"/>
    </row>
    <row r="48" spans="1:11" x14ac:dyDescent="0.25">
      <c r="A48" s="371"/>
      <c r="B48" s="371"/>
      <c r="C48" s="24" t="s">
        <v>2</v>
      </c>
      <c r="D48" s="24" t="s">
        <v>58</v>
      </c>
      <c r="E48" s="24">
        <v>80</v>
      </c>
      <c r="G48" s="133"/>
    </row>
  </sheetData>
  <mergeCells count="12">
    <mergeCell ref="B40:F40"/>
    <mergeCell ref="B41:F41"/>
    <mergeCell ref="B47:B48"/>
    <mergeCell ref="A47:A48"/>
    <mergeCell ref="B42:F42"/>
    <mergeCell ref="B43:F43"/>
    <mergeCell ref="C20:Q20"/>
    <mergeCell ref="C23:Q23"/>
    <mergeCell ref="C21:Q21"/>
    <mergeCell ref="C22:Q22"/>
    <mergeCell ref="C25:Q25"/>
    <mergeCell ref="C24:Q24"/>
  </mergeCells>
  <dataValidations count="1">
    <dataValidation type="list" allowBlank="1" showInputMessage="1" showErrorMessage="1" sqref="E45">
      <formula1>$I$35:$I$37</formula1>
    </dataValidation>
  </dataValidations>
  <hyperlinks>
    <hyperlink ref="A13" location="'Справочная информация'!A27" display="2. Структура услуги"/>
    <hyperlink ref="A14" location="'Справочная информация'!A40" display="3. Обоснование критичности запросов"/>
    <hyperlink ref="A15" location="'Справочная информация'!A46" display="4. Параметры SLA по умолчанию"/>
    <hyperlink ref="A12" location="'Справочная информация'!A17" display="1. Структура паспорта услуги"/>
  </hyperlinks>
  <pageMargins left="1.1811023622047245" right="0.59055118110236227" top="0.78740157480314965" bottom="0.78740157480314965" header="0.31496062992125984" footer="0.31496062992125984"/>
  <pageSetup paperSize="9" scale="4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K23"/>
  <sheetViews>
    <sheetView zoomScale="90" zoomScaleNormal="90" workbookViewId="0">
      <selection activeCell="A17" sqref="A17"/>
    </sheetView>
  </sheetViews>
  <sheetFormatPr defaultColWidth="9.140625" defaultRowHeight="15.75" x14ac:dyDescent="0.25"/>
  <cols>
    <col min="1" max="1" width="45.7109375" style="219" customWidth="1"/>
    <col min="2" max="2" width="55.7109375" style="219" customWidth="1"/>
    <col min="3" max="16384" width="9.140625" style="219"/>
  </cols>
  <sheetData>
    <row r="1" spans="1:9" ht="18.75" x14ac:dyDescent="0.25">
      <c r="A1" s="217" t="s">
        <v>63</v>
      </c>
      <c r="B1" s="218"/>
    </row>
    <row r="2" spans="1:9" x14ac:dyDescent="0.25">
      <c r="A2" s="84" t="s">
        <v>275</v>
      </c>
      <c r="B2" s="84"/>
    </row>
    <row r="3" spans="1:9" ht="16.5" thickBot="1" x14ac:dyDescent="0.3">
      <c r="A3" s="84"/>
      <c r="B3" s="84"/>
    </row>
    <row r="4" spans="1:9" ht="16.5" thickBot="1" x14ac:dyDescent="0.3">
      <c r="A4" s="220" t="s">
        <v>0</v>
      </c>
      <c r="B4" s="221" t="s">
        <v>1</v>
      </c>
    </row>
    <row r="5" spans="1:9" x14ac:dyDescent="0.25">
      <c r="A5" s="4" t="s">
        <v>55</v>
      </c>
      <c r="B5" s="25"/>
    </row>
    <row r="6" spans="1:9" ht="63" x14ac:dyDescent="0.25">
      <c r="A6" s="5" t="s">
        <v>100</v>
      </c>
      <c r="B6" s="183" t="s">
        <v>487</v>
      </c>
    </row>
    <row r="7" spans="1:9" s="222" customFormat="1" x14ac:dyDescent="0.25">
      <c r="A7" s="7" t="s">
        <v>107</v>
      </c>
      <c r="B7" s="8" t="s">
        <v>54</v>
      </c>
    </row>
    <row r="8" spans="1:9" x14ac:dyDescent="0.25">
      <c r="A8" s="5" t="s">
        <v>101</v>
      </c>
      <c r="B8" s="6" t="s">
        <v>6</v>
      </c>
      <c r="C8" s="223" t="str">
        <f>IF(Критичная_услуга="Да",HYPERLINK(Лист_Признаки_КИ,"перейти к заполнению листа 'Признаки КИ'"),"")</f>
        <v>перейти к заполнению листа 'Признаки КИ'</v>
      </c>
    </row>
    <row r="9" spans="1:9" ht="31.5" x14ac:dyDescent="0.25">
      <c r="A9" s="5" t="s">
        <v>102</v>
      </c>
      <c r="B9" s="183" t="s">
        <v>486</v>
      </c>
    </row>
    <row r="10" spans="1:9" x14ac:dyDescent="0.25">
      <c r="A10" s="5" t="s">
        <v>108</v>
      </c>
      <c r="B10" s="6" t="s">
        <v>52</v>
      </c>
    </row>
    <row r="11" spans="1:9" x14ac:dyDescent="0.25">
      <c r="A11" s="7" t="s">
        <v>109</v>
      </c>
      <c r="B11" s="8" t="s">
        <v>6</v>
      </c>
      <c r="C11" s="224" t="str">
        <f>IF(Внешний_подрядчик="Да",HYPERLINK(лист_Внешний_подрядчик,"перейти к заполнению листа 'Внешний подрядчик'"),"")</f>
        <v>перейти к заполнению листа 'Внешний подрядчик'</v>
      </c>
    </row>
    <row r="12" spans="1:9" x14ac:dyDescent="0.25">
      <c r="A12" s="7" t="s">
        <v>353</v>
      </c>
      <c r="B12" s="6" t="s">
        <v>10</v>
      </c>
      <c r="C12" s="224" t="str">
        <f>IF(Получатели_услуги="Управляется индивидуально",HYPERLINK(лист_Получатели_услуги,"перейти к заполнению листа 'Получатели услуги'"),"")</f>
        <v>перейти к заполнению листа 'Получатели услуги'</v>
      </c>
      <c r="I12" s="251"/>
    </row>
    <row r="13" spans="1:9" s="222" customFormat="1" x14ac:dyDescent="0.25">
      <c r="A13" s="126" t="s">
        <v>103</v>
      </c>
      <c r="B13" s="48" t="s">
        <v>470</v>
      </c>
    </row>
    <row r="14" spans="1:9" s="222" customFormat="1" x14ac:dyDescent="0.25">
      <c r="A14" s="7" t="s">
        <v>104</v>
      </c>
      <c r="B14" s="127"/>
      <c r="D14" s="253"/>
    </row>
    <row r="15" spans="1:9" s="222" customFormat="1" x14ac:dyDescent="0.25">
      <c r="A15" s="299" t="s">
        <v>105</v>
      </c>
      <c r="B15" s="300" t="s">
        <v>488</v>
      </c>
    </row>
    <row r="16" spans="1:9" s="222" customFormat="1" ht="31.5" x14ac:dyDescent="0.25">
      <c r="A16" s="7" t="s">
        <v>106</v>
      </c>
      <c r="B16" s="127"/>
    </row>
    <row r="17" spans="1:11" x14ac:dyDescent="0.25">
      <c r="A17" s="7" t="s">
        <v>354</v>
      </c>
      <c r="B17" s="184" t="s">
        <v>356</v>
      </c>
      <c r="C17" s="224"/>
    </row>
    <row r="18" spans="1:11" s="222" customFormat="1" x14ac:dyDescent="0.25">
      <c r="A18" s="128" t="s">
        <v>401</v>
      </c>
      <c r="B18" s="127"/>
    </row>
    <row r="19" spans="1:11" x14ac:dyDescent="0.25">
      <c r="A19" s="126" t="s">
        <v>355</v>
      </c>
      <c r="B19" s="48" t="s">
        <v>322</v>
      </c>
      <c r="C19" s="224"/>
      <c r="D19" s="253"/>
      <c r="E19" s="222"/>
      <c r="F19" s="222"/>
      <c r="G19" s="222"/>
      <c r="H19" s="222"/>
      <c r="I19" s="222"/>
      <c r="J19" s="222"/>
      <c r="K19" s="222"/>
    </row>
    <row r="20" spans="1:11" s="222" customFormat="1" x14ac:dyDescent="0.25">
      <c r="A20" s="128" t="s">
        <v>90</v>
      </c>
      <c r="B20" s="127"/>
      <c r="D20" s="253"/>
    </row>
    <row r="21" spans="1:11" s="222" customFormat="1" x14ac:dyDescent="0.25">
      <c r="A21" s="128" t="s">
        <v>91</v>
      </c>
      <c r="B21" s="127"/>
    </row>
    <row r="22" spans="1:11" s="222" customFormat="1" x14ac:dyDescent="0.25">
      <c r="A22" s="128" t="s">
        <v>92</v>
      </c>
      <c r="B22" s="127"/>
    </row>
    <row r="23" spans="1:11" s="222" customFormat="1" ht="16.5" thickBot="1" x14ac:dyDescent="0.3">
      <c r="A23" s="225" t="s">
        <v>93</v>
      </c>
      <c r="B23" s="129"/>
    </row>
  </sheetData>
  <dataConsolidate link="1"/>
  <conditionalFormatting sqref="B19">
    <cfRule type="expression" dxfId="30" priority="2">
      <formula>$B$7="Услуга внешнего подрядчика"</formula>
    </cfRule>
  </conditionalFormatting>
  <conditionalFormatting sqref="B18:B19">
    <cfRule type="expression" dxfId="29" priority="1">
      <formula>$B$17&lt;&gt;"Обслуживается"</formula>
    </cfRule>
  </conditionalFormatting>
  <dataValidations count="1">
    <dataValidation type="list" allowBlank="1" showInputMessage="1" showErrorMessage="1" promptTitle="Правило заполнения:" prompt="Устанавливается только для внутренних услуг!   " sqref="B19">
      <formula1>INDIRECT(SUBSTITUTE($B$7," ","_")&amp;"_КЕ_"&amp;SUBSTITUTE($B$17," ","_"))</formula1>
    </dataValidation>
  </dataValidations>
  <hyperlinks>
    <hyperlink ref="C8" location="Лист_Признаки_КИ" tooltip="заполнить при значении поля=&quot;Да&quot;" display="Лист_Признаки_КИ"/>
    <hyperlink ref="C11" location="лист_Внешний_подрядчик" tooltip="заполнить при значении поля=&quot;Да&quot;" display="лист_Внешний_подрядчик"/>
    <hyperlink ref="C12" location="лист_Получатели_услуги" tooltip="заполнить при значении поля=&quot;Да&quot;" display="лист_Получатели_услуги"/>
  </hyperlinks>
  <pageMargins left="1.1811023622047245" right="0.59055118110236227" top="0.78740157480314965" bottom="0.78740157480314965" header="0.31496062992125984" footer="0.31496062992125984"/>
  <pageSetup paperSize="9" scale="74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Справочник!$A$2:$A$3</xm:f>
          </x14:formula1>
          <xm:sqref>B11</xm:sqref>
        </x14:dataValidation>
        <x14:dataValidation type="list" allowBlank="1" showInputMessage="1" showErrorMessage="1">
          <x14:formula1>
            <xm:f>Справочник!$A$5:$A$7</xm:f>
          </x14:formula1>
          <xm:sqref>B7</xm:sqref>
        </x14:dataValidation>
        <x14:dataValidation type="list" allowBlank="1" showInputMessage="1" showErrorMessage="1">
          <x14:formula1>
            <xm:f>Справочник!$A$9:$A$12</xm:f>
          </x14:formula1>
          <xm:sqref>B10</xm:sqref>
        </x14:dataValidation>
        <x14:dataValidation type="list" allowBlank="1" showInputMessage="1" showErrorMessage="1">
          <x14:formula1>
            <xm:f>Справочник!$A$14:$A$18</xm:f>
          </x14:formula1>
          <xm:sqref>B12</xm:sqref>
        </x14:dataValidation>
        <x14:dataValidation type="list" allowBlank="1" showInputMessage="1" showErrorMessage="1" prompt="Значение &quot;ДА&quot; устанавливается только после занесения услуги в список критичных по Регламенту о КИ (отв. Грекова А.И.)">
          <x14:formula1>
            <xm:f>Справочник!$A$2:$A$3</xm:f>
          </x14:formula1>
          <xm:sqref>B8</xm:sqref>
        </x14:dataValidation>
        <x14:dataValidation type="list" allowBlank="1" showInputMessage="1" showErrorMessage="1">
          <x14:formula1>
            <xm:f>Справочник!$A$21:$A$23</xm:f>
          </x14:formula1>
          <xm:sqref>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outlinePr summaryBelow="0"/>
    <pageSetUpPr fitToPage="1"/>
  </sheetPr>
  <dimension ref="A1:E56"/>
  <sheetViews>
    <sheetView topLeftCell="A5" zoomScale="115" zoomScaleNormal="115" workbookViewId="0">
      <selection activeCell="C58" sqref="C58"/>
    </sheetView>
  </sheetViews>
  <sheetFormatPr defaultColWidth="9.140625" defaultRowHeight="15.75" outlineLevelRow="1" x14ac:dyDescent="0.25"/>
  <cols>
    <col min="1" max="1" width="3.85546875" style="190" customWidth="1"/>
    <col min="2" max="2" width="25.7109375" style="190" customWidth="1"/>
    <col min="3" max="3" width="45.5703125" style="190" customWidth="1"/>
    <col min="4" max="4" width="35.7109375" style="190" customWidth="1"/>
    <col min="5" max="5" width="28.5703125" style="190" bestFit="1" customWidth="1"/>
    <col min="6" max="16384" width="9.140625" style="190"/>
  </cols>
  <sheetData>
    <row r="1" spans="1:5" ht="18.75" x14ac:dyDescent="0.25">
      <c r="A1" s="122" t="s">
        <v>333</v>
      </c>
      <c r="B1" s="189"/>
      <c r="C1" s="189"/>
    </row>
    <row r="2" spans="1:5" s="281" customFormat="1" ht="15.75" customHeight="1" outlineLevel="1" x14ac:dyDescent="0.25">
      <c r="A2" s="279" t="s">
        <v>448</v>
      </c>
      <c r="B2" s="280"/>
      <c r="C2" s="280"/>
      <c r="D2" s="280"/>
      <c r="E2" s="280"/>
    </row>
    <row r="3" spans="1:5" ht="15.75" customHeight="1" outlineLevel="1" x14ac:dyDescent="0.25">
      <c r="A3" s="192" t="s">
        <v>369</v>
      </c>
      <c r="B3" s="193"/>
      <c r="C3" s="193"/>
      <c r="D3" s="193"/>
      <c r="E3" s="193"/>
    </row>
    <row r="4" spans="1:5" ht="15.75" customHeight="1" outlineLevel="1" x14ac:dyDescent="0.25">
      <c r="A4" s="194" t="s">
        <v>370</v>
      </c>
      <c r="B4" s="193"/>
      <c r="C4" s="193"/>
      <c r="D4" s="193"/>
      <c r="E4" s="193"/>
    </row>
    <row r="5" spans="1:5" ht="15.75" customHeight="1" outlineLevel="1" x14ac:dyDescent="0.25">
      <c r="A5" s="195" t="s">
        <v>277</v>
      </c>
      <c r="B5" s="196"/>
      <c r="C5" s="196"/>
      <c r="D5" s="193"/>
      <c r="E5" s="193"/>
    </row>
    <row r="6" spans="1:5" ht="15.75" customHeight="1" x14ac:dyDescent="0.25">
      <c r="A6" s="197"/>
      <c r="B6" s="197"/>
      <c r="C6" s="197"/>
    </row>
    <row r="7" spans="1:5" ht="17.25" thickBot="1" x14ac:dyDescent="0.3">
      <c r="A7" s="198" t="s">
        <v>371</v>
      </c>
      <c r="C7" s="197"/>
    </row>
    <row r="8" spans="1:5" ht="16.5" outlineLevel="1" thickBot="1" x14ac:dyDescent="0.3">
      <c r="A8" s="199"/>
      <c r="B8" s="78" t="s">
        <v>141</v>
      </c>
      <c r="C8" s="175" t="s">
        <v>372</v>
      </c>
      <c r="D8" s="252"/>
      <c r="E8" s="252"/>
    </row>
    <row r="9" spans="1:5" outlineLevel="1" x14ac:dyDescent="0.25">
      <c r="A9" s="200"/>
      <c r="B9" s="288" t="s">
        <v>491</v>
      </c>
      <c r="C9" s="59" t="s">
        <v>10</v>
      </c>
      <c r="D9" s="252"/>
      <c r="E9" s="252"/>
    </row>
    <row r="10" spans="1:5" outlineLevel="1" x14ac:dyDescent="0.25">
      <c r="A10" s="200"/>
      <c r="B10" s="289" t="s">
        <v>491</v>
      </c>
      <c r="C10" s="59" t="s">
        <v>10</v>
      </c>
      <c r="D10" s="252"/>
      <c r="E10" s="252"/>
    </row>
    <row r="11" spans="1:5" outlineLevel="1" x14ac:dyDescent="0.25">
      <c r="A11" s="200"/>
      <c r="B11" s="289" t="s">
        <v>491</v>
      </c>
      <c r="C11" s="59" t="s">
        <v>10</v>
      </c>
      <c r="D11" s="252"/>
      <c r="E11" s="252"/>
    </row>
    <row r="12" spans="1:5" outlineLevel="1" x14ac:dyDescent="0.25">
      <c r="A12" s="200"/>
      <c r="B12" s="289" t="s">
        <v>491</v>
      </c>
      <c r="C12" s="59" t="s">
        <v>10</v>
      </c>
      <c r="D12" s="252"/>
      <c r="E12" s="252"/>
    </row>
    <row r="13" spans="1:5" outlineLevel="1" x14ac:dyDescent="0.25">
      <c r="A13" s="200"/>
      <c r="B13" s="289" t="s">
        <v>491</v>
      </c>
      <c r="C13" s="59" t="s">
        <v>10</v>
      </c>
      <c r="D13" s="252"/>
      <c r="E13" s="252"/>
    </row>
    <row r="14" spans="1:5" ht="47.25" outlineLevel="1" x14ac:dyDescent="0.25">
      <c r="A14" s="200"/>
      <c r="B14" s="289" t="s">
        <v>477</v>
      </c>
      <c r="C14" s="59" t="s">
        <v>10</v>
      </c>
      <c r="D14" s="252"/>
      <c r="E14" s="252"/>
    </row>
    <row r="15" spans="1:5" x14ac:dyDescent="0.25">
      <c r="B15" s="289" t="s">
        <v>484</v>
      </c>
      <c r="C15" s="59" t="s">
        <v>10</v>
      </c>
    </row>
    <row r="17" spans="1:5" ht="16.5" collapsed="1" x14ac:dyDescent="0.25">
      <c r="A17" s="202" t="s">
        <v>373</v>
      </c>
      <c r="B17" s="198" t="s">
        <v>374</v>
      </c>
      <c r="C17" s="197"/>
    </row>
    <row r="18" spans="1:5" ht="16.5" hidden="1" outlineLevel="1" thickBot="1" x14ac:dyDescent="0.3">
      <c r="A18" s="199"/>
      <c r="B18" s="78" t="s">
        <v>141</v>
      </c>
      <c r="C18" s="63" t="s">
        <v>98</v>
      </c>
      <c r="D18" s="29" t="s">
        <v>99</v>
      </c>
    </row>
    <row r="19" spans="1:5" hidden="1" outlineLevel="1" x14ac:dyDescent="0.25">
      <c r="A19" s="200"/>
      <c r="B19" s="201"/>
      <c r="C19" s="187"/>
      <c r="D19" s="187"/>
    </row>
    <row r="20" spans="1:5" hidden="1" outlineLevel="1" x14ac:dyDescent="0.25">
      <c r="A20" s="200"/>
      <c r="B20" s="178"/>
      <c r="C20" s="188"/>
      <c r="D20" s="188"/>
    </row>
    <row r="21" spans="1:5" hidden="1" outlineLevel="1" x14ac:dyDescent="0.25">
      <c r="A21" s="200"/>
      <c r="B21" s="178"/>
      <c r="C21" s="188"/>
      <c r="D21" s="188"/>
    </row>
    <row r="22" spans="1:5" hidden="1" outlineLevel="1" x14ac:dyDescent="0.25">
      <c r="A22" s="200"/>
      <c r="B22" s="178"/>
      <c r="C22" s="188"/>
      <c r="D22" s="188"/>
    </row>
    <row r="23" spans="1:5" hidden="1" outlineLevel="1" x14ac:dyDescent="0.25">
      <c r="A23" s="200"/>
      <c r="B23" s="178"/>
      <c r="C23" s="188"/>
      <c r="D23" s="188"/>
    </row>
    <row r="24" spans="1:5" hidden="1" outlineLevel="1" x14ac:dyDescent="0.25">
      <c r="A24" s="200"/>
      <c r="B24" s="178"/>
      <c r="C24" s="188"/>
      <c r="D24" s="188"/>
    </row>
    <row r="25" spans="1:5" hidden="1" outlineLevel="1" x14ac:dyDescent="0.25">
      <c r="A25" s="200"/>
      <c r="B25" s="178"/>
      <c r="C25" s="188"/>
      <c r="D25" s="188"/>
    </row>
    <row r="26" spans="1:5" hidden="1" outlineLevel="1" x14ac:dyDescent="0.25">
      <c r="A26" s="200"/>
      <c r="B26" s="178"/>
      <c r="C26" s="188"/>
      <c r="D26" s="188"/>
    </row>
    <row r="27" spans="1:5" hidden="1" outlineLevel="1" x14ac:dyDescent="0.25">
      <c r="A27" s="200"/>
      <c r="B27" s="178"/>
      <c r="C27" s="188"/>
      <c r="D27" s="188"/>
    </row>
    <row r="28" spans="1:5" hidden="1" outlineLevel="1" x14ac:dyDescent="0.25">
      <c r="A28" s="200"/>
      <c r="B28" s="178"/>
      <c r="C28" s="188"/>
      <c r="D28" s="188"/>
    </row>
    <row r="31" spans="1:5" ht="15.75" customHeight="1" collapsed="1" x14ac:dyDescent="0.25">
      <c r="A31" s="202" t="s">
        <v>375</v>
      </c>
      <c r="B31" s="198" t="s">
        <v>376</v>
      </c>
      <c r="C31" s="197"/>
    </row>
    <row r="32" spans="1:5" ht="16.5" hidden="1" outlineLevel="1" thickBot="1" x14ac:dyDescent="0.3">
      <c r="A32" s="199"/>
      <c r="B32" s="78" t="s">
        <v>141</v>
      </c>
      <c r="C32" s="63" t="s">
        <v>377</v>
      </c>
      <c r="D32" s="176" t="s">
        <v>378</v>
      </c>
      <c r="E32" s="29" t="s">
        <v>167</v>
      </c>
    </row>
    <row r="33" spans="1:5" hidden="1" outlineLevel="1" x14ac:dyDescent="0.25">
      <c r="A33" s="200"/>
      <c r="B33" s="201"/>
      <c r="C33" s="187"/>
      <c r="D33" s="187"/>
      <c r="E33" s="177"/>
    </row>
    <row r="34" spans="1:5" hidden="1" outlineLevel="1" x14ac:dyDescent="0.25">
      <c r="A34" s="200"/>
      <c r="B34" s="178"/>
      <c r="C34" s="188"/>
      <c r="D34" s="188"/>
      <c r="E34" s="188"/>
    </row>
    <row r="35" spans="1:5" hidden="1" outlineLevel="1" x14ac:dyDescent="0.25">
      <c r="A35" s="200"/>
      <c r="B35" s="178"/>
      <c r="C35" s="188"/>
      <c r="D35" s="188"/>
      <c r="E35" s="188"/>
    </row>
    <row r="36" spans="1:5" hidden="1" outlineLevel="1" x14ac:dyDescent="0.25">
      <c r="A36" s="200"/>
      <c r="B36" s="178"/>
      <c r="C36" s="188"/>
      <c r="D36" s="188"/>
      <c r="E36" s="188"/>
    </row>
    <row r="37" spans="1:5" hidden="1" outlineLevel="1" x14ac:dyDescent="0.25">
      <c r="A37" s="200"/>
      <c r="B37" s="178"/>
      <c r="C37" s="188"/>
      <c r="D37" s="188"/>
      <c r="E37" s="188"/>
    </row>
    <row r="38" spans="1:5" hidden="1" outlineLevel="1" x14ac:dyDescent="0.25">
      <c r="A38" s="200"/>
      <c r="B38" s="178"/>
      <c r="C38" s="188"/>
      <c r="D38" s="188"/>
      <c r="E38" s="188"/>
    </row>
    <row r="39" spans="1:5" hidden="1" outlineLevel="1" x14ac:dyDescent="0.25">
      <c r="A39" s="200"/>
      <c r="B39" s="178"/>
      <c r="C39" s="188"/>
      <c r="D39" s="188"/>
      <c r="E39" s="188"/>
    </row>
    <row r="40" spans="1:5" hidden="1" outlineLevel="1" x14ac:dyDescent="0.25">
      <c r="A40" s="200"/>
      <c r="B40" s="178"/>
      <c r="C40" s="188"/>
      <c r="D40" s="188"/>
      <c r="E40" s="188"/>
    </row>
    <row r="41" spans="1:5" hidden="1" outlineLevel="1" x14ac:dyDescent="0.25">
      <c r="A41" s="200"/>
      <c r="B41" s="178"/>
      <c r="C41" s="188"/>
      <c r="D41" s="188"/>
      <c r="E41" s="188"/>
    </row>
    <row r="42" spans="1:5" hidden="1" outlineLevel="1" x14ac:dyDescent="0.25">
      <c r="A42" s="200"/>
      <c r="B42" s="178"/>
      <c r="C42" s="188"/>
      <c r="D42" s="188"/>
      <c r="E42" s="188"/>
    </row>
    <row r="45" spans="1:5" s="204" customFormat="1" ht="15.75" customHeight="1" collapsed="1" x14ac:dyDescent="0.25">
      <c r="A45" s="202" t="s">
        <v>379</v>
      </c>
      <c r="B45" s="198" t="s">
        <v>380</v>
      </c>
      <c r="C45" s="203"/>
    </row>
    <row r="46" spans="1:5" ht="16.5" hidden="1" outlineLevel="1" thickBot="1" x14ac:dyDescent="0.3">
      <c r="A46" s="199"/>
      <c r="B46" s="78" t="s">
        <v>141</v>
      </c>
      <c r="C46" s="29" t="s">
        <v>260</v>
      </c>
    </row>
    <row r="47" spans="1:5" hidden="1" outlineLevel="1" x14ac:dyDescent="0.25">
      <c r="A47" s="200"/>
      <c r="B47" s="201"/>
      <c r="C47" s="187"/>
    </row>
    <row r="48" spans="1:5" hidden="1" outlineLevel="1" x14ac:dyDescent="0.25">
      <c r="A48" s="200"/>
      <c r="B48" s="178"/>
      <c r="C48" s="188"/>
    </row>
    <row r="49" spans="1:3" hidden="1" outlineLevel="1" x14ac:dyDescent="0.25">
      <c r="A49" s="200"/>
      <c r="B49" s="178"/>
      <c r="C49" s="188"/>
    </row>
    <row r="50" spans="1:3" hidden="1" outlineLevel="1" x14ac:dyDescent="0.25">
      <c r="A50" s="200"/>
      <c r="B50" s="178"/>
      <c r="C50" s="188"/>
    </row>
    <row r="51" spans="1:3" hidden="1" outlineLevel="1" x14ac:dyDescent="0.25">
      <c r="A51" s="200"/>
      <c r="B51" s="178"/>
      <c r="C51" s="188"/>
    </row>
    <row r="52" spans="1:3" hidden="1" outlineLevel="1" x14ac:dyDescent="0.25">
      <c r="A52" s="200"/>
      <c r="B52" s="178"/>
      <c r="C52" s="188"/>
    </row>
    <row r="53" spans="1:3" hidden="1" outlineLevel="1" x14ac:dyDescent="0.25">
      <c r="A53" s="200"/>
      <c r="B53" s="178"/>
      <c r="C53" s="188"/>
    </row>
    <row r="54" spans="1:3" hidden="1" outlineLevel="1" x14ac:dyDescent="0.25">
      <c r="A54" s="200"/>
      <c r="B54" s="178"/>
      <c r="C54" s="188"/>
    </row>
    <row r="55" spans="1:3" hidden="1" outlineLevel="1" x14ac:dyDescent="0.25">
      <c r="A55" s="200"/>
      <c r="B55" s="178"/>
      <c r="C55" s="188"/>
    </row>
    <row r="56" spans="1:3" hidden="1" outlineLevel="1" x14ac:dyDescent="0.25">
      <c r="A56" s="200"/>
      <c r="B56" s="178"/>
      <c r="C56" s="188"/>
    </row>
  </sheetData>
  <dataValidations xWindow="168" yWindow="408" count="1">
    <dataValidation type="list" allowBlank="1" showInputMessage="1" showErrorMessage="1" prompt="Необходимо выбрать наименование Компонента из списка. Значения взяты с листа &quot;Структура и состав линий&quot;." sqref="B9:B15 B19:B28 B33:B42 B47:B56">
      <formula1>Компонент_имя</formula1>
    </dataValidation>
  </dataValidations>
  <pageMargins left="1.1811023622047245" right="0.59055118110236227" top="0.78740157480314965" bottom="0.78740157480314965" header="0.31496062992125984" footer="0.31496062992125984"/>
  <pageSetup paperSize="9" scale="5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68" yWindow="408" count="1">
        <x14:dataValidation type="list" allowBlank="1" showInputMessage="1" showErrorMessage="1">
          <x14:formula1>
            <xm:f>Справочник!$A$14:$A$19</xm:f>
          </x14:formula1>
          <xm:sqref>C9:C15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outlinePr summaryBelow="0"/>
  </sheetPr>
  <dimension ref="A1:F12"/>
  <sheetViews>
    <sheetView tabSelected="1" zoomScale="115" zoomScaleNormal="115" workbookViewId="0">
      <selection activeCell="A16" sqref="A16"/>
    </sheetView>
  </sheetViews>
  <sheetFormatPr defaultColWidth="9.140625" defaultRowHeight="15.75" x14ac:dyDescent="0.25"/>
  <cols>
    <col min="1" max="1" width="48.28515625" style="192" customWidth="1"/>
    <col min="2" max="2" width="18.140625" style="192" customWidth="1"/>
    <col min="3" max="3" width="42.7109375" style="192" customWidth="1"/>
    <col min="4" max="16384" width="9.140625" style="192"/>
  </cols>
  <sheetData>
    <row r="1" spans="1:6" ht="18.75" x14ac:dyDescent="0.25">
      <c r="A1" s="215" t="s">
        <v>293</v>
      </c>
      <c r="C1" s="191"/>
    </row>
    <row r="2" spans="1:6" x14ac:dyDescent="0.25">
      <c r="A2" s="192" t="s">
        <v>394</v>
      </c>
    </row>
    <row r="3" spans="1:6" x14ac:dyDescent="0.25">
      <c r="A3" s="192" t="s">
        <v>463</v>
      </c>
    </row>
    <row r="4" spans="1:6" ht="16.5" thickBot="1" x14ac:dyDescent="0.3"/>
    <row r="5" spans="1:6" ht="31.5" x14ac:dyDescent="0.25">
      <c r="A5" s="290" t="s">
        <v>271</v>
      </c>
      <c r="B5" s="291" t="s">
        <v>48</v>
      </c>
      <c r="C5" s="292" t="s">
        <v>47</v>
      </c>
      <c r="F5" s="233"/>
    </row>
    <row r="6" spans="1:6" x14ac:dyDescent="0.25">
      <c r="A6" s="293" t="s">
        <v>491</v>
      </c>
      <c r="B6" s="286"/>
      <c r="C6" s="286"/>
    </row>
    <row r="7" spans="1:6" x14ac:dyDescent="0.25">
      <c r="A7" s="289" t="s">
        <v>491</v>
      </c>
      <c r="B7" s="216"/>
      <c r="C7" s="216"/>
    </row>
    <row r="8" spans="1:6" x14ac:dyDescent="0.25">
      <c r="A8" s="289" t="s">
        <v>491</v>
      </c>
      <c r="B8" s="216"/>
      <c r="C8" s="216"/>
    </row>
    <row r="9" spans="1:6" x14ac:dyDescent="0.25">
      <c r="A9" s="289" t="s">
        <v>491</v>
      </c>
      <c r="B9" s="216"/>
      <c r="C9" s="216"/>
    </row>
    <row r="10" spans="1:6" x14ac:dyDescent="0.25">
      <c r="A10" s="289" t="s">
        <v>491</v>
      </c>
      <c r="B10" s="248"/>
      <c r="C10" s="248"/>
    </row>
    <row r="11" spans="1:6" x14ac:dyDescent="0.25">
      <c r="A11" s="118" t="s">
        <v>477</v>
      </c>
      <c r="B11" s="109"/>
      <c r="C11" s="109"/>
    </row>
    <row r="12" spans="1:6" x14ac:dyDescent="0.25">
      <c r="A12" s="289" t="s">
        <v>484</v>
      </c>
      <c r="B12" s="248"/>
      <c r="C12" s="248"/>
    </row>
  </sheetData>
  <dataValidations count="1">
    <dataValidation type="list" allowBlank="1" showInputMessage="1" showErrorMessage="1" prompt="Необходимо выбрать наименование Компонента из списка. Значения взяты с листа &quot;Структура и состав линий&quot;." sqref="A6:A10 A12">
      <formula1>Компонент_имя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outlinePr summaryBelow="0" summaryRight="0"/>
    <pageSetUpPr fitToPage="1"/>
  </sheetPr>
  <dimension ref="A1:P38"/>
  <sheetViews>
    <sheetView topLeftCell="A22" zoomScale="85" zoomScaleNormal="85" workbookViewId="0">
      <pane xSplit="3" topLeftCell="D1" activePane="topRight" state="frozen"/>
      <selection activeCell="I12" sqref="I12"/>
      <selection pane="topRight" activeCell="C29" sqref="C29:C30"/>
    </sheetView>
  </sheetViews>
  <sheetFormatPr defaultColWidth="9.140625" defaultRowHeight="15.75" outlineLevelRow="1" x14ac:dyDescent="0.25"/>
  <cols>
    <col min="1" max="1" width="15" style="192" customWidth="1"/>
    <col min="2" max="2" width="21" style="227" customWidth="1"/>
    <col min="3" max="3" width="46.85546875" style="227" customWidth="1"/>
    <col min="4" max="4" width="20" style="227" customWidth="1"/>
    <col min="5" max="5" width="12.28515625" style="227" customWidth="1"/>
    <col min="6" max="6" width="18.5703125" style="227" customWidth="1"/>
    <col min="7" max="7" width="16" style="227" customWidth="1"/>
    <col min="8" max="8" width="20.7109375" style="227" customWidth="1"/>
    <col min="9" max="9" width="18.140625" style="227" customWidth="1"/>
    <col min="10" max="10" width="18.5703125" style="227" customWidth="1"/>
    <col min="11" max="11" width="20.7109375" style="227" customWidth="1"/>
    <col min="12" max="12" width="17.85546875" style="227" customWidth="1"/>
    <col min="13" max="13" width="18.7109375" style="227" customWidth="1"/>
    <col min="14" max="14" width="20.7109375" style="227" customWidth="1"/>
    <col min="15" max="15" width="18.85546875" style="227" customWidth="1"/>
    <col min="16" max="16" width="18.5703125" style="227" customWidth="1"/>
    <col min="17" max="16384" width="9.140625" style="227"/>
  </cols>
  <sheetData>
    <row r="1" spans="1:14" ht="18.75" x14ac:dyDescent="0.25">
      <c r="A1" s="205" t="s">
        <v>78</v>
      </c>
      <c r="B1" s="205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15.75" customHeight="1" outlineLevel="1" x14ac:dyDescent="0.25">
      <c r="A2" s="192" t="s">
        <v>364</v>
      </c>
      <c r="B2" s="192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ht="15.75" customHeight="1" outlineLevel="1" x14ac:dyDescent="0.25">
      <c r="A3" s="192" t="s">
        <v>95</v>
      </c>
      <c r="B3" s="192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s="232" customFormat="1" ht="15.75" customHeight="1" outlineLevel="1" x14ac:dyDescent="0.25">
      <c r="A4" s="282" t="s">
        <v>449</v>
      </c>
      <c r="B4" s="282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15.75" customHeight="1" outlineLevel="1" x14ac:dyDescent="0.25">
      <c r="A5" s="195" t="s">
        <v>365</v>
      </c>
      <c r="B5" s="192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4" ht="9" customHeight="1" outlineLevel="1" x14ac:dyDescent="0.25">
      <c r="B6" s="228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 ht="18.75" customHeight="1" outlineLevel="1" x14ac:dyDescent="0.25">
      <c r="A7" s="228" t="s">
        <v>79</v>
      </c>
      <c r="B7" s="229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</row>
    <row r="8" spans="1:14" s="232" customFormat="1" ht="16.5" customHeight="1" outlineLevel="1" x14ac:dyDescent="0.25">
      <c r="A8" s="254" t="s">
        <v>366</v>
      </c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</row>
    <row r="9" spans="1:14" s="232" customFormat="1" ht="16.5" customHeight="1" outlineLevel="1" x14ac:dyDescent="0.25">
      <c r="A9" s="230" t="s">
        <v>367</v>
      </c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</row>
    <row r="10" spans="1:14" ht="16.5" customHeight="1" outlineLevel="1" x14ac:dyDescent="0.25">
      <c r="A10" s="230" t="s">
        <v>368</v>
      </c>
      <c r="B10" s="233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4" ht="16.5" customHeight="1" outlineLevel="1" x14ac:dyDescent="0.25">
      <c r="A11" s="230" t="s">
        <v>420</v>
      </c>
      <c r="B11" s="233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</row>
    <row r="12" spans="1:14" ht="16.5" customHeight="1" outlineLevel="1" x14ac:dyDescent="0.25">
      <c r="A12" s="230" t="s">
        <v>417</v>
      </c>
      <c r="B12" s="233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</row>
    <row r="13" spans="1:14" ht="16.5" customHeight="1" outlineLevel="1" x14ac:dyDescent="0.25">
      <c r="A13" s="230" t="s">
        <v>418</v>
      </c>
      <c r="B13" s="233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</row>
    <row r="14" spans="1:14" ht="16.5" customHeight="1" outlineLevel="1" x14ac:dyDescent="0.25">
      <c r="A14" s="230" t="s">
        <v>144</v>
      </c>
      <c r="B14" s="233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</row>
    <row r="15" spans="1:14" ht="16.5" customHeight="1" outlineLevel="1" x14ac:dyDescent="0.25">
      <c r="A15" s="230" t="s">
        <v>421</v>
      </c>
      <c r="B15" s="233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</row>
    <row r="16" spans="1:14" ht="16.5" customHeight="1" outlineLevel="1" x14ac:dyDescent="0.25">
      <c r="A16" s="230" t="s">
        <v>81</v>
      </c>
      <c r="B16" s="233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</row>
    <row r="17" spans="1:16" ht="16.5" customHeight="1" outlineLevel="1" x14ac:dyDescent="0.25">
      <c r="A17" s="233" t="s">
        <v>422</v>
      </c>
      <c r="B17" s="233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1:16" ht="9" customHeight="1" outlineLevel="1" x14ac:dyDescent="0.25">
      <c r="B18" s="233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spans="1:16" ht="15.75" customHeight="1" outlineLevel="1" x14ac:dyDescent="0.25">
      <c r="A19" s="233" t="s">
        <v>423</v>
      </c>
      <c r="B19" s="233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</row>
    <row r="20" spans="1:16" s="235" customFormat="1" ht="15.75" customHeight="1" outlineLevel="1" x14ac:dyDescent="0.25">
      <c r="A20" s="230" t="s">
        <v>142</v>
      </c>
      <c r="B20" s="230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</row>
    <row r="21" spans="1:16" ht="15.75" customHeight="1" outlineLevel="1" x14ac:dyDescent="0.25">
      <c r="A21" s="233" t="s">
        <v>145</v>
      </c>
      <c r="B21" s="192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</row>
    <row r="22" spans="1:16" s="235" customFormat="1" ht="15.75" customHeight="1" outlineLevel="1" x14ac:dyDescent="0.25">
      <c r="A22" s="230" t="s">
        <v>143</v>
      </c>
      <c r="B22" s="230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</row>
    <row r="23" spans="1:16" ht="9" customHeight="1" outlineLevel="1" x14ac:dyDescent="0.25">
      <c r="B23" s="233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  <row r="24" spans="1:16" ht="15.75" customHeight="1" outlineLevel="1" x14ac:dyDescent="0.25">
      <c r="A24" s="255" t="s">
        <v>450</v>
      </c>
      <c r="B24" s="233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</row>
    <row r="25" spans="1:16" ht="15.75" customHeight="1" outlineLevel="1" x14ac:dyDescent="0.25">
      <c r="A25" s="255" t="s">
        <v>419</v>
      </c>
      <c r="B25" s="233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</row>
    <row r="26" spans="1:16" ht="9" customHeight="1" outlineLevel="1" x14ac:dyDescent="0.25">
      <c r="A26" s="230"/>
      <c r="B26" s="233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</row>
    <row r="27" spans="1:16" ht="18.75" x14ac:dyDescent="0.25">
      <c r="A27" s="233" t="s">
        <v>320</v>
      </c>
      <c r="B27" s="233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</row>
    <row r="28" spans="1:16" ht="16.5" thickBot="1" x14ac:dyDescent="0.3">
      <c r="B28" s="192"/>
    </row>
    <row r="29" spans="1:16" s="186" customFormat="1" ht="15.75" customHeight="1" x14ac:dyDescent="0.25">
      <c r="A29" s="301" t="s">
        <v>265</v>
      </c>
      <c r="B29" s="308" t="s">
        <v>279</v>
      </c>
      <c r="C29" s="306" t="s">
        <v>5</v>
      </c>
      <c r="D29" s="308" t="s">
        <v>282</v>
      </c>
      <c r="E29" s="308" t="s">
        <v>124</v>
      </c>
      <c r="F29" s="308" t="s">
        <v>89</v>
      </c>
      <c r="G29" s="311" t="s">
        <v>75</v>
      </c>
      <c r="H29" s="303" t="s">
        <v>111</v>
      </c>
      <c r="I29" s="304"/>
      <c r="J29" s="305"/>
      <c r="K29" s="303" t="s">
        <v>59</v>
      </c>
      <c r="L29" s="304"/>
      <c r="M29" s="305"/>
      <c r="N29" s="303" t="s">
        <v>60</v>
      </c>
      <c r="O29" s="304"/>
      <c r="P29" s="305"/>
    </row>
    <row r="30" spans="1:16" s="186" customFormat="1" ht="79.5" thickBot="1" x14ac:dyDescent="0.3">
      <c r="A30" s="302"/>
      <c r="B30" s="309"/>
      <c r="C30" s="307"/>
      <c r="D30" s="310"/>
      <c r="E30" s="310"/>
      <c r="F30" s="310"/>
      <c r="G30" s="312"/>
      <c r="H30" s="185" t="s">
        <v>112</v>
      </c>
      <c r="I30" s="46" t="s">
        <v>397</v>
      </c>
      <c r="J30" s="160" t="s">
        <v>396</v>
      </c>
      <c r="K30" s="185" t="s">
        <v>61</v>
      </c>
      <c r="L30" s="46" t="s">
        <v>395</v>
      </c>
      <c r="M30" s="160" t="s">
        <v>396</v>
      </c>
      <c r="N30" s="185" t="s">
        <v>62</v>
      </c>
      <c r="O30" s="46" t="s">
        <v>395</v>
      </c>
      <c r="P30" s="160" t="s">
        <v>396</v>
      </c>
    </row>
    <row r="31" spans="1:16" ht="51.75" customHeight="1" x14ac:dyDescent="0.25">
      <c r="A31" s="188"/>
      <c r="B31" s="278" t="s">
        <v>491</v>
      </c>
      <c r="C31" s="212" t="s">
        <v>471</v>
      </c>
      <c r="D31" s="47"/>
      <c r="E31" s="54" t="s">
        <v>7</v>
      </c>
      <c r="F31" s="54" t="s">
        <v>12</v>
      </c>
      <c r="G31" s="55" t="s">
        <v>56</v>
      </c>
      <c r="H31" s="56" t="s">
        <v>113</v>
      </c>
      <c r="I31" s="47"/>
      <c r="J31" s="48"/>
      <c r="K31" s="56" t="s">
        <v>3</v>
      </c>
      <c r="L31" s="47"/>
      <c r="M31" s="48"/>
      <c r="N31" s="56" t="s">
        <v>3</v>
      </c>
      <c r="O31" s="36"/>
      <c r="P31" s="181"/>
    </row>
    <row r="32" spans="1:16" ht="47.25" x14ac:dyDescent="0.25">
      <c r="A32" s="188"/>
      <c r="B32" s="278" t="s">
        <v>491</v>
      </c>
      <c r="C32" s="212" t="s">
        <v>472</v>
      </c>
      <c r="D32" s="47"/>
      <c r="E32" s="54" t="s">
        <v>7</v>
      </c>
      <c r="F32" s="57" t="s">
        <v>12</v>
      </c>
      <c r="G32" s="55" t="s">
        <v>57</v>
      </c>
      <c r="H32" s="56" t="s">
        <v>113</v>
      </c>
      <c r="I32" s="47"/>
      <c r="J32" s="48"/>
      <c r="K32" s="56" t="s">
        <v>3</v>
      </c>
      <c r="L32" s="47"/>
      <c r="M32" s="48"/>
      <c r="N32" s="56" t="s">
        <v>3</v>
      </c>
      <c r="O32" s="182"/>
      <c r="P32" s="41"/>
    </row>
    <row r="33" spans="1:16" ht="47.25" x14ac:dyDescent="0.25">
      <c r="A33" s="188"/>
      <c r="B33" s="278" t="s">
        <v>491</v>
      </c>
      <c r="C33" s="212" t="s">
        <v>473</v>
      </c>
      <c r="D33" s="47"/>
      <c r="E33" s="54" t="s">
        <v>7</v>
      </c>
      <c r="F33" s="57" t="s">
        <v>12</v>
      </c>
      <c r="G33" s="55" t="s">
        <v>56</v>
      </c>
      <c r="H33" s="56" t="s">
        <v>113</v>
      </c>
      <c r="I33" s="47"/>
      <c r="J33" s="48"/>
      <c r="K33" s="56" t="s">
        <v>3</v>
      </c>
      <c r="L33" s="47"/>
      <c r="M33" s="48"/>
      <c r="N33" s="56" t="s">
        <v>3</v>
      </c>
      <c r="O33" s="40"/>
      <c r="P33" s="183"/>
    </row>
    <row r="34" spans="1:16" ht="110.25" x14ac:dyDescent="0.25">
      <c r="A34" s="188"/>
      <c r="B34" s="278" t="s">
        <v>491</v>
      </c>
      <c r="C34" s="212" t="s">
        <v>474</v>
      </c>
      <c r="D34" s="47"/>
      <c r="E34" s="54" t="s">
        <v>7</v>
      </c>
      <c r="F34" s="57" t="s">
        <v>283</v>
      </c>
      <c r="G34" s="55" t="s">
        <v>56</v>
      </c>
      <c r="H34" s="56" t="s">
        <v>113</v>
      </c>
      <c r="I34" s="47"/>
      <c r="J34" s="48"/>
      <c r="K34" s="56" t="s">
        <v>3</v>
      </c>
      <c r="L34" s="47"/>
      <c r="M34" s="48"/>
      <c r="N34" s="56" t="s">
        <v>3</v>
      </c>
      <c r="O34" s="40"/>
      <c r="P34" s="41"/>
    </row>
    <row r="35" spans="1:16" ht="47.25" x14ac:dyDescent="0.25">
      <c r="A35" s="188"/>
      <c r="B35" s="278" t="s">
        <v>491</v>
      </c>
      <c r="C35" s="212" t="s">
        <v>475</v>
      </c>
      <c r="D35" s="47"/>
      <c r="E35" s="54" t="s">
        <v>7</v>
      </c>
      <c r="F35" s="59" t="s">
        <v>116</v>
      </c>
      <c r="G35" s="55" t="s">
        <v>56</v>
      </c>
      <c r="H35" s="56" t="s">
        <v>113</v>
      </c>
      <c r="I35" s="47"/>
      <c r="J35" s="48"/>
      <c r="K35" s="56" t="s">
        <v>3</v>
      </c>
      <c r="L35" s="47"/>
      <c r="M35" s="48"/>
      <c r="N35" s="56" t="s">
        <v>3</v>
      </c>
      <c r="O35" s="40"/>
      <c r="P35" s="41"/>
    </row>
    <row r="36" spans="1:16" ht="47.25" x14ac:dyDescent="0.25">
      <c r="A36" s="188"/>
      <c r="B36" s="278" t="s">
        <v>477</v>
      </c>
      <c r="C36" s="212" t="s">
        <v>476</v>
      </c>
      <c r="D36" s="47"/>
      <c r="E36" s="54" t="s">
        <v>6</v>
      </c>
      <c r="F36" s="59" t="s">
        <v>283</v>
      </c>
      <c r="G36" s="55" t="s">
        <v>56</v>
      </c>
      <c r="H36" s="56" t="s">
        <v>113</v>
      </c>
      <c r="I36" s="49"/>
      <c r="J36" s="48"/>
      <c r="K36" s="56" t="s">
        <v>3</v>
      </c>
      <c r="L36" s="49"/>
      <c r="M36" s="50"/>
      <c r="N36" s="56" t="s">
        <v>3</v>
      </c>
      <c r="O36" s="40"/>
      <c r="P36" s="41"/>
    </row>
    <row r="37" spans="1:16" ht="15.75" customHeight="1" x14ac:dyDescent="0.25">
      <c r="A37" s="188"/>
      <c r="B37" s="278" t="s">
        <v>484</v>
      </c>
      <c r="C37" s="212" t="s">
        <v>485</v>
      </c>
      <c r="D37" s="47"/>
      <c r="E37" s="54" t="s">
        <v>7</v>
      </c>
      <c r="F37" s="59" t="s">
        <v>116</v>
      </c>
      <c r="G37" s="58" t="s">
        <v>57</v>
      </c>
      <c r="H37" s="56" t="s">
        <v>113</v>
      </c>
      <c r="I37" s="49"/>
      <c r="J37" s="48"/>
      <c r="K37" s="56" t="s">
        <v>3</v>
      </c>
      <c r="L37" s="49"/>
      <c r="M37" s="50"/>
      <c r="N37" s="56"/>
      <c r="O37" s="40"/>
      <c r="P37" s="41"/>
    </row>
    <row r="38" spans="1:16" ht="16.5" thickBot="1" x14ac:dyDescent="0.3">
      <c r="A38" s="188"/>
      <c r="B38" s="278"/>
      <c r="C38" s="212"/>
      <c r="D38" s="47"/>
      <c r="E38" s="54"/>
      <c r="F38" s="59"/>
      <c r="G38" s="58"/>
      <c r="H38" s="61"/>
      <c r="I38" s="51"/>
      <c r="J38" s="52"/>
      <c r="K38" s="61"/>
      <c r="L38" s="51"/>
      <c r="M38" s="53"/>
      <c r="N38" s="61"/>
      <c r="O38" s="42"/>
      <c r="P38" s="43"/>
    </row>
  </sheetData>
  <mergeCells count="10">
    <mergeCell ref="A29:A30"/>
    <mergeCell ref="N29:P29"/>
    <mergeCell ref="K29:M29"/>
    <mergeCell ref="C29:C30"/>
    <mergeCell ref="B29:B30"/>
    <mergeCell ref="D29:D30"/>
    <mergeCell ref="F29:F30"/>
    <mergeCell ref="G29:G30"/>
    <mergeCell ref="H29:J29"/>
    <mergeCell ref="E29:E30"/>
  </mergeCells>
  <conditionalFormatting sqref="H31:J98">
    <cfRule type="expression" dxfId="28" priority="4">
      <formula>$H31="Не требуется"</formula>
    </cfRule>
  </conditionalFormatting>
  <conditionalFormatting sqref="K31:M98">
    <cfRule type="expression" dxfId="27" priority="3">
      <formula>$K31="Не требуется"</formula>
    </cfRule>
  </conditionalFormatting>
  <conditionalFormatting sqref="N31:P98">
    <cfRule type="expression" dxfId="26" priority="2">
      <formula>$N31="Не требуется"</formula>
    </cfRule>
  </conditionalFormatting>
  <pageMargins left="1.1811023622047245" right="0.59055118110236227" top="0.78740157480314965" bottom="0.78740157480314965" header="0.31496062992125984" footer="0.31496062992125984"/>
  <pageSetup paperSize="9" scale="4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При выборе &quot;Да&quot; обязательна к заполнению вкладка &quot;Структура согласования&quot;" prompt="При выборе &quot;Да&quot; обязательна к заполнению вкладка &quot;Структура согласования&quot;">
          <x14:formula1>
            <xm:f>Справочник!$A$2:$A$3</xm:f>
          </x14:formula1>
          <xm:sqref>E31:E38</xm:sqref>
        </x14:dataValidation>
        <x14:dataValidation type="list" allowBlank="1" showInputMessage="1" showErrorMessage="1">
          <x14:formula1>
            <xm:f>Справочник!$C$20:$C$22</xm:f>
          </x14:formula1>
          <xm:sqref>G31:G38</xm:sqref>
        </x14:dataValidation>
        <x14:dataValidation type="list" allowBlank="1" showInputMessage="1" showErrorMessage="1">
          <x14:formula1>
            <xm:f>Справочник!$C$24:$C$29</xm:f>
          </x14:formula1>
          <xm:sqref>H31:H38</xm:sqref>
        </x14:dataValidation>
        <x14:dataValidation type="list" allowBlank="1" showInputMessage="1" showErrorMessage="1">
          <x14:formula1>
            <xm:f>Справочник!$C$2:$C$7</xm:f>
          </x14:formula1>
          <xm:sqref>A31 A35 A37</xm:sqref>
        </x14:dataValidation>
        <x14:dataValidation type="list" allowBlank="1" showInputMessage="1" showErrorMessage="1">
          <x14:formula1>
            <xm:f>Справочник!$C$9:$C$17</xm:f>
          </x14:formula1>
          <xm:sqref>F31:F38</xm:sqref>
        </x14:dataValidation>
        <x14:dataValidation type="list" allowBlank="1" showInputMessage="1" showErrorMessage="1">
          <x14:formula1>
            <xm:f>Справочник!$C$31:$C$47</xm:f>
          </x14:formula1>
          <xm:sqref>K31:K38</xm:sqref>
        </x14:dataValidation>
        <x14:dataValidation type="list" allowBlank="1" showInputMessage="1" showErrorMessage="1">
          <x14:formula1>
            <xm:f>Справочник!$C$49:$C$58</xm:f>
          </x14:formula1>
          <xm:sqref>N31:N38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outlinePr applyStyles="1" summaryBelow="0"/>
  </sheetPr>
  <dimension ref="A1:I179"/>
  <sheetViews>
    <sheetView zoomScaleNormal="100" workbookViewId="0"/>
  </sheetViews>
  <sheetFormatPr defaultColWidth="9.140625" defaultRowHeight="15" outlineLevelRow="1" x14ac:dyDescent="0.25"/>
  <cols>
    <col min="1" max="1" width="26.7109375" style="207" customWidth="1"/>
    <col min="2" max="2" width="53.28515625" style="207" customWidth="1"/>
    <col min="3" max="3" width="28.42578125" style="207" customWidth="1"/>
    <col min="4" max="4" width="27.140625" style="207" customWidth="1"/>
    <col min="5" max="5" width="26.7109375" style="207" customWidth="1"/>
    <col min="6" max="6" width="20.5703125" style="207" customWidth="1"/>
    <col min="7" max="7" width="22.42578125" style="207" customWidth="1"/>
    <col min="8" max="8" width="7.85546875" style="207" bestFit="1" customWidth="1"/>
    <col min="9" max="16384" width="9.140625" style="207"/>
  </cols>
  <sheetData>
    <row r="1" spans="1:9" s="206" customFormat="1" ht="18.75" x14ac:dyDescent="0.25">
      <c r="A1" s="205" t="s">
        <v>136</v>
      </c>
    </row>
    <row r="2" spans="1:9" ht="15.75" outlineLevel="1" x14ac:dyDescent="0.25">
      <c r="A2" s="192" t="s">
        <v>402</v>
      </c>
    </row>
    <row r="3" spans="1:9" ht="15.75" outlineLevel="1" x14ac:dyDescent="0.25">
      <c r="A3" s="282" t="s">
        <v>451</v>
      </c>
    </row>
    <row r="4" spans="1:9" ht="15.75" outlineLevel="1" x14ac:dyDescent="0.25">
      <c r="A4" s="192" t="s">
        <v>302</v>
      </c>
      <c r="B4" s="313" t="s">
        <v>149</v>
      </c>
      <c r="C4" s="313"/>
      <c r="D4" s="313" t="s">
        <v>303</v>
      </c>
      <c r="E4" s="313"/>
      <c r="F4" s="313" t="s">
        <v>304</v>
      </c>
      <c r="G4" s="313"/>
    </row>
    <row r="5" spans="1:9" outlineLevel="1" x14ac:dyDescent="0.25">
      <c r="B5" s="314" t="s">
        <v>452</v>
      </c>
      <c r="C5" s="315"/>
      <c r="D5" s="316" t="s">
        <v>453</v>
      </c>
      <c r="E5" s="317"/>
      <c r="F5" s="316" t="s">
        <v>454</v>
      </c>
      <c r="G5" s="317"/>
    </row>
    <row r="6" spans="1:9" s="208" customFormat="1" ht="16.5" thickBot="1" x14ac:dyDescent="0.3">
      <c r="A6" s="192"/>
      <c r="C6" s="257"/>
      <c r="D6" s="257"/>
      <c r="I6" s="207"/>
    </row>
    <row r="7" spans="1:9" ht="48" thickBot="1" x14ac:dyDescent="0.3">
      <c r="A7" s="179" t="s">
        <v>280</v>
      </c>
      <c r="B7" s="63" t="s">
        <v>281</v>
      </c>
      <c r="C7" s="180" t="s">
        <v>427</v>
      </c>
      <c r="D7" s="63" t="s">
        <v>434</v>
      </c>
      <c r="E7" s="246" t="s">
        <v>424</v>
      </c>
      <c r="F7" s="246" t="s">
        <v>425</v>
      </c>
      <c r="G7" s="63" t="s">
        <v>432</v>
      </c>
      <c r="H7" s="247" t="s">
        <v>135</v>
      </c>
    </row>
    <row r="8" spans="1:9" s="211" customFormat="1" ht="47.25" x14ac:dyDescent="0.25">
      <c r="A8" s="209" t="s">
        <v>491</v>
      </c>
      <c r="B8" s="209" t="s">
        <v>471</v>
      </c>
      <c r="C8" s="209" t="s">
        <v>489</v>
      </c>
      <c r="D8" s="209"/>
      <c r="E8" s="209"/>
      <c r="F8" s="54" t="s">
        <v>149</v>
      </c>
      <c r="G8" s="210"/>
      <c r="H8" s="47">
        <v>1</v>
      </c>
    </row>
    <row r="9" spans="1:9" s="211" customFormat="1" ht="47.25" x14ac:dyDescent="0.25">
      <c r="A9" s="212" t="s">
        <v>491</v>
      </c>
      <c r="B9" s="212" t="s">
        <v>472</v>
      </c>
      <c r="C9" s="209" t="s">
        <v>489</v>
      </c>
      <c r="D9" s="212"/>
      <c r="E9" s="212"/>
      <c r="F9" s="54" t="s">
        <v>149</v>
      </c>
      <c r="G9" s="213"/>
      <c r="H9" s="47">
        <v>1</v>
      </c>
    </row>
    <row r="10" spans="1:9" s="211" customFormat="1" ht="47.25" x14ac:dyDescent="0.25">
      <c r="A10" s="212" t="s">
        <v>491</v>
      </c>
      <c r="B10" s="212" t="s">
        <v>473</v>
      </c>
      <c r="C10" s="209" t="s">
        <v>489</v>
      </c>
      <c r="D10" s="119"/>
      <c r="E10" s="212"/>
      <c r="F10" s="54" t="s">
        <v>149</v>
      </c>
      <c r="G10" s="213"/>
      <c r="H10" s="47">
        <v>1</v>
      </c>
    </row>
    <row r="11" spans="1:9" s="211" customFormat="1" ht="110.25" x14ac:dyDescent="0.25">
      <c r="A11" s="212" t="s">
        <v>491</v>
      </c>
      <c r="B11" s="212" t="s">
        <v>474</v>
      </c>
      <c r="C11" s="209" t="s">
        <v>489</v>
      </c>
      <c r="D11" s="212"/>
      <c r="E11" s="212"/>
      <c r="F11" s="54" t="s">
        <v>149</v>
      </c>
      <c r="G11" s="213"/>
      <c r="H11" s="47">
        <v>1</v>
      </c>
    </row>
    <row r="12" spans="1:9" s="211" customFormat="1" ht="47.25" x14ac:dyDescent="0.25">
      <c r="A12" s="212" t="s">
        <v>491</v>
      </c>
      <c r="B12" s="212" t="s">
        <v>475</v>
      </c>
      <c r="C12" s="209" t="s">
        <v>489</v>
      </c>
      <c r="D12" s="212"/>
      <c r="E12" s="212"/>
      <c r="F12" s="54" t="s">
        <v>149</v>
      </c>
      <c r="G12" s="212"/>
      <c r="H12" s="47">
        <v>1</v>
      </c>
    </row>
    <row r="13" spans="1:9" s="211" customFormat="1" ht="47.25" x14ac:dyDescent="0.25">
      <c r="A13" s="212" t="s">
        <v>477</v>
      </c>
      <c r="B13" s="212" t="s">
        <v>476</v>
      </c>
      <c r="C13" s="209" t="s">
        <v>489</v>
      </c>
      <c r="D13" s="212"/>
      <c r="E13" s="212"/>
      <c r="F13" s="54" t="s">
        <v>149</v>
      </c>
      <c r="G13" s="212"/>
      <c r="H13" s="47">
        <v>1</v>
      </c>
    </row>
    <row r="14" spans="1:9" s="211" customFormat="1" x14ac:dyDescent="0.25">
      <c r="A14" s="207"/>
      <c r="C14" s="207"/>
      <c r="D14" s="207"/>
      <c r="E14" s="207"/>
      <c r="F14" s="207"/>
      <c r="G14" s="207"/>
    </row>
    <row r="15" spans="1:9" s="211" customFormat="1" x14ac:dyDescent="0.25">
      <c r="A15" s="207"/>
      <c r="C15" s="207"/>
      <c r="D15" s="207"/>
      <c r="E15" s="207"/>
      <c r="F15" s="207"/>
      <c r="G15" s="207"/>
    </row>
    <row r="16" spans="1:9" s="211" customFormat="1" x14ac:dyDescent="0.25">
      <c r="A16" s="207"/>
      <c r="B16" s="214"/>
      <c r="C16" s="207"/>
      <c r="D16" s="207"/>
      <c r="E16" s="207"/>
      <c r="F16" s="207"/>
      <c r="G16" s="207"/>
    </row>
    <row r="17" spans="1:7" s="211" customFormat="1" x14ac:dyDescent="0.25">
      <c r="A17" s="207"/>
      <c r="C17" s="207"/>
      <c r="D17" s="207"/>
      <c r="E17" s="207"/>
      <c r="F17" s="207"/>
      <c r="G17" s="207"/>
    </row>
    <row r="18" spans="1:7" s="211" customFormat="1" x14ac:dyDescent="0.25">
      <c r="A18" s="207"/>
      <c r="C18" s="207"/>
      <c r="D18" s="207"/>
      <c r="E18" s="207"/>
      <c r="F18" s="207"/>
      <c r="G18" s="207"/>
    </row>
    <row r="19" spans="1:7" s="211" customFormat="1" x14ac:dyDescent="0.25">
      <c r="A19" s="207"/>
      <c r="C19" s="207"/>
      <c r="D19" s="207"/>
      <c r="E19" s="207"/>
      <c r="F19" s="207"/>
      <c r="G19" s="207"/>
    </row>
    <row r="20" spans="1:7" s="211" customFormat="1" x14ac:dyDescent="0.25">
      <c r="A20" s="207"/>
      <c r="B20" s="207"/>
      <c r="C20" s="207"/>
      <c r="D20" s="207"/>
      <c r="E20" s="207"/>
      <c r="F20" s="207"/>
      <c r="G20" s="207"/>
    </row>
    <row r="21" spans="1:7" s="211" customFormat="1" x14ac:dyDescent="0.25">
      <c r="A21" s="207"/>
      <c r="B21" s="207"/>
      <c r="C21" s="207"/>
      <c r="D21" s="207"/>
      <c r="E21" s="207"/>
      <c r="F21" s="207"/>
      <c r="G21" s="207"/>
    </row>
    <row r="22" spans="1:7" s="211" customFormat="1" x14ac:dyDescent="0.25">
      <c r="A22" s="207"/>
      <c r="B22" s="207"/>
      <c r="C22" s="207"/>
      <c r="D22" s="207"/>
      <c r="E22" s="207"/>
      <c r="F22" s="207"/>
      <c r="G22" s="207"/>
    </row>
    <row r="23" spans="1:7" s="211" customFormat="1" x14ac:dyDescent="0.25">
      <c r="A23" s="207"/>
      <c r="B23" s="207"/>
      <c r="C23" s="207"/>
      <c r="D23" s="207"/>
      <c r="E23" s="207"/>
      <c r="F23" s="207"/>
      <c r="G23" s="207"/>
    </row>
    <row r="24" spans="1:7" s="211" customFormat="1" x14ac:dyDescent="0.25">
      <c r="A24" s="207"/>
      <c r="B24" s="207"/>
      <c r="C24" s="207"/>
      <c r="D24" s="207"/>
      <c r="E24" s="207"/>
      <c r="F24" s="207"/>
      <c r="G24" s="207"/>
    </row>
    <row r="25" spans="1:7" s="211" customFormat="1" x14ac:dyDescent="0.25">
      <c r="A25" s="207"/>
      <c r="B25" s="207"/>
      <c r="C25" s="207"/>
      <c r="D25" s="207"/>
      <c r="E25" s="207"/>
      <c r="F25" s="207"/>
      <c r="G25" s="207"/>
    </row>
    <row r="26" spans="1:7" s="211" customFormat="1" x14ac:dyDescent="0.25">
      <c r="A26" s="207"/>
      <c r="B26" s="207"/>
      <c r="C26" s="207"/>
      <c r="D26" s="207"/>
      <c r="E26" s="207"/>
      <c r="F26" s="207"/>
      <c r="G26" s="207"/>
    </row>
    <row r="27" spans="1:7" s="211" customFormat="1" x14ac:dyDescent="0.25">
      <c r="A27" s="207"/>
      <c r="B27" s="207"/>
      <c r="C27" s="207"/>
      <c r="D27" s="207"/>
      <c r="E27" s="207"/>
      <c r="F27" s="207"/>
      <c r="G27" s="207"/>
    </row>
    <row r="28" spans="1:7" s="211" customFormat="1" x14ac:dyDescent="0.25">
      <c r="A28" s="207"/>
      <c r="B28" s="207"/>
      <c r="C28" s="207"/>
      <c r="D28" s="207"/>
      <c r="E28" s="207"/>
      <c r="F28" s="207"/>
      <c r="G28" s="207"/>
    </row>
    <row r="29" spans="1:7" s="211" customFormat="1" x14ac:dyDescent="0.25">
      <c r="A29" s="207"/>
      <c r="B29" s="207"/>
      <c r="C29" s="207"/>
      <c r="D29" s="207"/>
      <c r="E29" s="207"/>
      <c r="F29" s="207"/>
      <c r="G29" s="207"/>
    </row>
    <row r="30" spans="1:7" s="211" customFormat="1" x14ac:dyDescent="0.25">
      <c r="A30" s="207"/>
      <c r="B30" s="207"/>
      <c r="C30" s="207"/>
      <c r="D30" s="207"/>
      <c r="E30" s="207"/>
      <c r="F30" s="207"/>
      <c r="G30" s="207"/>
    </row>
    <row r="31" spans="1:7" s="211" customFormat="1" x14ac:dyDescent="0.25">
      <c r="A31" s="207"/>
      <c r="B31" s="207"/>
      <c r="C31" s="207"/>
      <c r="D31" s="207"/>
      <c r="E31" s="207"/>
      <c r="F31" s="207"/>
      <c r="G31" s="207"/>
    </row>
    <row r="32" spans="1:7" s="211" customFormat="1" x14ac:dyDescent="0.25">
      <c r="A32" s="207"/>
      <c r="B32" s="207"/>
      <c r="C32" s="207"/>
      <c r="D32" s="207"/>
      <c r="E32" s="207"/>
      <c r="F32" s="207"/>
      <c r="G32" s="207"/>
    </row>
    <row r="33" spans="1:7" s="211" customFormat="1" x14ac:dyDescent="0.25">
      <c r="A33" s="207"/>
      <c r="B33" s="207"/>
      <c r="C33" s="207"/>
      <c r="D33" s="207"/>
      <c r="E33" s="207"/>
      <c r="F33" s="207"/>
      <c r="G33" s="207"/>
    </row>
    <row r="34" spans="1:7" s="211" customFormat="1" x14ac:dyDescent="0.25">
      <c r="A34" s="207"/>
      <c r="B34" s="207"/>
      <c r="C34" s="207"/>
      <c r="D34" s="207"/>
      <c r="E34" s="207"/>
      <c r="F34" s="207"/>
      <c r="G34" s="207"/>
    </row>
    <row r="35" spans="1:7" s="211" customFormat="1" x14ac:dyDescent="0.25">
      <c r="A35" s="207"/>
      <c r="B35" s="207"/>
      <c r="C35" s="207"/>
      <c r="D35" s="207"/>
      <c r="E35" s="207"/>
      <c r="F35" s="207"/>
      <c r="G35" s="207"/>
    </row>
    <row r="36" spans="1:7" s="211" customFormat="1" x14ac:dyDescent="0.25">
      <c r="A36" s="207"/>
      <c r="B36" s="207"/>
      <c r="C36" s="207"/>
      <c r="D36" s="207"/>
      <c r="E36" s="207"/>
      <c r="F36" s="207"/>
      <c r="G36" s="207"/>
    </row>
    <row r="37" spans="1:7" s="211" customFormat="1" x14ac:dyDescent="0.25">
      <c r="A37" s="207"/>
      <c r="B37" s="207"/>
      <c r="C37" s="207"/>
      <c r="D37" s="207"/>
      <c r="E37" s="207"/>
      <c r="F37" s="207"/>
      <c r="G37" s="207"/>
    </row>
    <row r="38" spans="1:7" s="211" customFormat="1" x14ac:dyDescent="0.25">
      <c r="A38" s="207"/>
      <c r="B38" s="207"/>
      <c r="C38" s="207"/>
      <c r="D38" s="207"/>
      <c r="E38" s="207"/>
      <c r="F38" s="207"/>
      <c r="G38" s="207"/>
    </row>
    <row r="39" spans="1:7" s="211" customFormat="1" x14ac:dyDescent="0.25">
      <c r="A39" s="207"/>
      <c r="B39" s="207"/>
      <c r="C39" s="207"/>
      <c r="D39" s="207"/>
      <c r="E39" s="207"/>
      <c r="F39" s="207"/>
      <c r="G39" s="207"/>
    </row>
    <row r="40" spans="1:7" s="211" customFormat="1" x14ac:dyDescent="0.25">
      <c r="A40" s="207"/>
      <c r="B40" s="207"/>
      <c r="C40" s="207"/>
      <c r="D40" s="207"/>
      <c r="E40" s="207"/>
      <c r="F40" s="207"/>
      <c r="G40" s="207"/>
    </row>
    <row r="41" spans="1:7" s="211" customFormat="1" x14ac:dyDescent="0.25">
      <c r="A41" s="207"/>
      <c r="B41" s="207"/>
      <c r="C41" s="207"/>
      <c r="D41" s="207"/>
      <c r="E41" s="207"/>
      <c r="F41" s="207"/>
      <c r="G41" s="207"/>
    </row>
    <row r="42" spans="1:7" s="211" customFormat="1" x14ac:dyDescent="0.25">
      <c r="A42" s="207"/>
      <c r="B42" s="207"/>
      <c r="C42" s="207"/>
      <c r="D42" s="207"/>
      <c r="E42" s="207"/>
      <c r="F42" s="207"/>
      <c r="G42" s="207"/>
    </row>
    <row r="43" spans="1:7" s="211" customFormat="1" x14ac:dyDescent="0.25">
      <c r="A43" s="207"/>
      <c r="B43" s="207"/>
      <c r="C43" s="207"/>
      <c r="D43" s="207"/>
      <c r="E43" s="207"/>
      <c r="F43" s="207"/>
      <c r="G43" s="207"/>
    </row>
    <row r="44" spans="1:7" s="211" customFormat="1" x14ac:dyDescent="0.25">
      <c r="A44" s="207"/>
      <c r="B44" s="207"/>
      <c r="C44" s="207"/>
      <c r="D44" s="207"/>
      <c r="E44" s="207"/>
      <c r="F44" s="207"/>
      <c r="G44" s="207"/>
    </row>
    <row r="45" spans="1:7" s="211" customFormat="1" x14ac:dyDescent="0.25">
      <c r="A45" s="207"/>
      <c r="B45" s="207"/>
      <c r="C45" s="207"/>
      <c r="D45" s="207"/>
      <c r="E45" s="207"/>
      <c r="F45" s="207"/>
      <c r="G45" s="207"/>
    </row>
    <row r="46" spans="1:7" s="211" customFormat="1" x14ac:dyDescent="0.25">
      <c r="A46" s="207"/>
      <c r="B46" s="207"/>
      <c r="C46" s="207"/>
      <c r="D46" s="207"/>
      <c r="E46" s="207"/>
      <c r="F46" s="207"/>
      <c r="G46" s="207"/>
    </row>
    <row r="47" spans="1:7" s="211" customFormat="1" x14ac:dyDescent="0.25">
      <c r="A47" s="207"/>
      <c r="B47" s="207"/>
      <c r="C47" s="207"/>
      <c r="D47" s="207"/>
      <c r="E47" s="207"/>
      <c r="F47" s="207"/>
      <c r="G47" s="207"/>
    </row>
    <row r="48" spans="1:7" s="211" customFormat="1" x14ac:dyDescent="0.25">
      <c r="A48" s="207"/>
      <c r="B48" s="207"/>
      <c r="C48" s="207"/>
      <c r="D48" s="207"/>
      <c r="E48" s="207"/>
      <c r="F48" s="207"/>
      <c r="G48" s="207"/>
    </row>
    <row r="49" spans="1:7" s="211" customFormat="1" x14ac:dyDescent="0.25">
      <c r="A49" s="207"/>
      <c r="B49" s="207"/>
      <c r="C49" s="207"/>
      <c r="D49" s="207"/>
      <c r="E49" s="207"/>
      <c r="F49" s="207"/>
      <c r="G49" s="207"/>
    </row>
    <row r="50" spans="1:7" s="211" customFormat="1" x14ac:dyDescent="0.25">
      <c r="A50" s="207"/>
      <c r="B50" s="207"/>
      <c r="C50" s="207"/>
      <c r="D50" s="207"/>
      <c r="E50" s="207"/>
      <c r="F50" s="207"/>
      <c r="G50" s="207"/>
    </row>
    <row r="51" spans="1:7" s="211" customFormat="1" x14ac:dyDescent="0.25">
      <c r="A51" s="207"/>
      <c r="B51" s="207"/>
      <c r="C51" s="207"/>
      <c r="D51" s="207"/>
      <c r="E51" s="207"/>
      <c r="F51" s="207"/>
      <c r="G51" s="207"/>
    </row>
    <row r="52" spans="1:7" s="211" customFormat="1" x14ac:dyDescent="0.25">
      <c r="A52" s="207"/>
      <c r="B52" s="207"/>
      <c r="C52" s="207"/>
      <c r="D52" s="207"/>
      <c r="E52" s="207"/>
      <c r="F52" s="207"/>
      <c r="G52" s="207"/>
    </row>
    <row r="53" spans="1:7" s="211" customFormat="1" x14ac:dyDescent="0.25">
      <c r="A53" s="207"/>
      <c r="B53" s="207"/>
      <c r="C53" s="207"/>
      <c r="D53" s="207"/>
      <c r="E53" s="207"/>
      <c r="F53" s="207"/>
      <c r="G53" s="207"/>
    </row>
    <row r="54" spans="1:7" s="211" customFormat="1" x14ac:dyDescent="0.25">
      <c r="A54" s="207"/>
      <c r="B54" s="207"/>
      <c r="C54" s="207"/>
      <c r="D54" s="207"/>
      <c r="E54" s="207"/>
      <c r="F54" s="207"/>
      <c r="G54" s="207"/>
    </row>
    <row r="55" spans="1:7" s="211" customFormat="1" x14ac:dyDescent="0.25">
      <c r="A55" s="207"/>
      <c r="B55" s="207"/>
      <c r="C55" s="207"/>
      <c r="D55" s="207"/>
      <c r="E55" s="207"/>
      <c r="F55" s="207"/>
      <c r="G55" s="207"/>
    </row>
    <row r="56" spans="1:7" s="211" customFormat="1" x14ac:dyDescent="0.25">
      <c r="A56" s="207"/>
      <c r="B56" s="207"/>
      <c r="C56" s="207"/>
      <c r="D56" s="207"/>
      <c r="E56" s="207"/>
      <c r="F56" s="207"/>
      <c r="G56" s="207"/>
    </row>
    <row r="57" spans="1:7" s="211" customFormat="1" x14ac:dyDescent="0.25">
      <c r="A57" s="207"/>
      <c r="B57" s="207"/>
      <c r="C57" s="207"/>
      <c r="D57" s="207"/>
      <c r="E57" s="207"/>
      <c r="F57" s="207"/>
      <c r="G57" s="207"/>
    </row>
    <row r="58" spans="1:7" s="211" customFormat="1" x14ac:dyDescent="0.25">
      <c r="A58" s="207"/>
      <c r="B58" s="207"/>
      <c r="C58" s="207"/>
      <c r="D58" s="207"/>
      <c r="E58" s="207"/>
      <c r="F58" s="207"/>
      <c r="G58" s="207"/>
    </row>
    <row r="59" spans="1:7" s="211" customFormat="1" x14ac:dyDescent="0.25">
      <c r="A59" s="207"/>
      <c r="B59" s="207"/>
      <c r="C59" s="207"/>
      <c r="D59" s="207"/>
      <c r="E59" s="207"/>
      <c r="F59" s="207"/>
      <c r="G59" s="207"/>
    </row>
    <row r="60" spans="1:7" s="211" customFormat="1" x14ac:dyDescent="0.25">
      <c r="A60" s="207"/>
      <c r="B60" s="207"/>
      <c r="C60" s="207"/>
      <c r="D60" s="207"/>
      <c r="E60" s="207"/>
      <c r="F60" s="207"/>
      <c r="G60" s="207"/>
    </row>
    <row r="61" spans="1:7" s="211" customFormat="1" x14ac:dyDescent="0.25">
      <c r="A61" s="207"/>
      <c r="B61" s="207"/>
      <c r="C61" s="207"/>
      <c r="D61" s="207"/>
      <c r="E61" s="207"/>
      <c r="F61" s="207"/>
      <c r="G61" s="207"/>
    </row>
    <row r="62" spans="1:7" s="211" customFormat="1" x14ac:dyDescent="0.25">
      <c r="A62" s="207"/>
      <c r="B62" s="207"/>
      <c r="C62" s="207"/>
      <c r="D62" s="207"/>
      <c r="E62" s="207"/>
      <c r="F62" s="207"/>
      <c r="G62" s="207"/>
    </row>
    <row r="63" spans="1:7" s="211" customFormat="1" x14ac:dyDescent="0.25">
      <c r="A63" s="207"/>
      <c r="B63" s="207"/>
      <c r="C63" s="207"/>
      <c r="D63" s="207"/>
      <c r="E63" s="207"/>
      <c r="F63" s="207"/>
      <c r="G63" s="207"/>
    </row>
    <row r="64" spans="1:7" s="211" customFormat="1" x14ac:dyDescent="0.25">
      <c r="A64" s="207"/>
      <c r="B64" s="207"/>
      <c r="C64" s="207"/>
      <c r="D64" s="207"/>
      <c r="E64" s="207"/>
      <c r="F64" s="207"/>
      <c r="G64" s="207"/>
    </row>
    <row r="65" spans="1:7" s="211" customFormat="1" x14ac:dyDescent="0.25">
      <c r="A65" s="207"/>
      <c r="B65" s="207"/>
      <c r="C65" s="207"/>
      <c r="D65" s="207"/>
      <c r="E65" s="207"/>
      <c r="F65" s="207"/>
      <c r="G65" s="207"/>
    </row>
    <row r="66" spans="1:7" s="211" customFormat="1" x14ac:dyDescent="0.25">
      <c r="A66" s="207"/>
      <c r="B66" s="207"/>
      <c r="C66" s="207"/>
      <c r="D66" s="207"/>
      <c r="E66" s="207"/>
      <c r="F66" s="207"/>
      <c r="G66" s="207"/>
    </row>
    <row r="67" spans="1:7" s="211" customFormat="1" x14ac:dyDescent="0.25">
      <c r="A67" s="207"/>
      <c r="B67" s="207"/>
      <c r="C67" s="207"/>
      <c r="D67" s="207"/>
      <c r="E67" s="207"/>
      <c r="F67" s="207"/>
      <c r="G67" s="207"/>
    </row>
    <row r="68" spans="1:7" s="211" customFormat="1" x14ac:dyDescent="0.25">
      <c r="A68" s="207"/>
      <c r="B68" s="207"/>
      <c r="C68" s="207"/>
      <c r="D68" s="207"/>
      <c r="E68" s="207"/>
      <c r="F68" s="207"/>
      <c r="G68" s="207"/>
    </row>
    <row r="69" spans="1:7" s="211" customFormat="1" x14ac:dyDescent="0.25">
      <c r="A69" s="207"/>
      <c r="B69" s="207"/>
      <c r="C69" s="207"/>
      <c r="D69" s="207"/>
      <c r="E69" s="207"/>
      <c r="F69" s="207"/>
      <c r="G69" s="207"/>
    </row>
    <row r="70" spans="1:7" s="211" customFormat="1" x14ac:dyDescent="0.25">
      <c r="A70" s="207"/>
      <c r="B70" s="207"/>
      <c r="C70" s="207"/>
      <c r="D70" s="207"/>
      <c r="E70" s="207"/>
      <c r="F70" s="207"/>
      <c r="G70" s="207"/>
    </row>
    <row r="71" spans="1:7" s="211" customFormat="1" x14ac:dyDescent="0.25">
      <c r="A71" s="207"/>
      <c r="B71" s="207"/>
      <c r="C71" s="207"/>
      <c r="D71" s="207"/>
      <c r="E71" s="207"/>
      <c r="F71" s="207"/>
      <c r="G71" s="207"/>
    </row>
    <row r="72" spans="1:7" s="211" customFormat="1" x14ac:dyDescent="0.25">
      <c r="A72" s="207"/>
      <c r="B72" s="207"/>
      <c r="C72" s="207"/>
      <c r="D72" s="207"/>
      <c r="E72" s="207"/>
      <c r="F72" s="207"/>
      <c r="G72" s="207"/>
    </row>
    <row r="73" spans="1:7" s="211" customFormat="1" x14ac:dyDescent="0.25">
      <c r="A73" s="207"/>
      <c r="B73" s="207"/>
      <c r="C73" s="207"/>
      <c r="D73" s="207"/>
      <c r="E73" s="207"/>
      <c r="F73" s="207"/>
      <c r="G73" s="207"/>
    </row>
    <row r="74" spans="1:7" s="211" customFormat="1" x14ac:dyDescent="0.25">
      <c r="A74" s="207"/>
      <c r="B74" s="207"/>
      <c r="C74" s="207"/>
      <c r="D74" s="207"/>
      <c r="E74" s="207"/>
      <c r="F74" s="207"/>
      <c r="G74" s="207"/>
    </row>
    <row r="75" spans="1:7" s="211" customFormat="1" x14ac:dyDescent="0.25">
      <c r="A75" s="207"/>
      <c r="B75" s="207"/>
      <c r="C75" s="207"/>
      <c r="D75" s="207"/>
      <c r="E75" s="207"/>
      <c r="F75" s="207"/>
      <c r="G75" s="207"/>
    </row>
    <row r="76" spans="1:7" s="211" customFormat="1" x14ac:dyDescent="0.25">
      <c r="A76" s="207"/>
      <c r="B76" s="207"/>
      <c r="C76" s="207"/>
      <c r="D76" s="207"/>
      <c r="E76" s="207"/>
      <c r="F76" s="207"/>
      <c r="G76" s="207"/>
    </row>
    <row r="77" spans="1:7" s="211" customFormat="1" x14ac:dyDescent="0.25">
      <c r="A77" s="207"/>
      <c r="B77" s="207"/>
      <c r="C77" s="207"/>
      <c r="D77" s="207"/>
      <c r="E77" s="207"/>
      <c r="F77" s="207"/>
      <c r="G77" s="207"/>
    </row>
    <row r="78" spans="1:7" s="211" customFormat="1" x14ac:dyDescent="0.25">
      <c r="A78" s="207"/>
      <c r="B78" s="207"/>
      <c r="C78" s="207"/>
      <c r="D78" s="207"/>
      <c r="E78" s="207"/>
      <c r="F78" s="207"/>
      <c r="G78" s="207"/>
    </row>
    <row r="79" spans="1:7" s="211" customFormat="1" x14ac:dyDescent="0.25">
      <c r="A79" s="207"/>
      <c r="B79" s="207"/>
      <c r="C79" s="207"/>
      <c r="D79" s="207"/>
      <c r="E79" s="207"/>
      <c r="F79" s="207"/>
      <c r="G79" s="207"/>
    </row>
    <row r="80" spans="1:7" s="211" customFormat="1" x14ac:dyDescent="0.25">
      <c r="A80" s="207"/>
      <c r="B80" s="207"/>
      <c r="C80" s="207"/>
      <c r="D80" s="207"/>
      <c r="E80" s="207"/>
      <c r="F80" s="207"/>
      <c r="G80" s="207"/>
    </row>
    <row r="81" spans="1:7" s="211" customFormat="1" x14ac:dyDescent="0.25">
      <c r="A81" s="207"/>
      <c r="B81" s="207"/>
      <c r="C81" s="207"/>
      <c r="D81" s="207"/>
      <c r="E81" s="207"/>
      <c r="F81" s="207"/>
      <c r="G81" s="207"/>
    </row>
    <row r="82" spans="1:7" s="211" customFormat="1" x14ac:dyDescent="0.25">
      <c r="A82" s="207"/>
      <c r="B82" s="207"/>
      <c r="C82" s="207"/>
      <c r="D82" s="207"/>
      <c r="E82" s="207"/>
      <c r="F82" s="207"/>
      <c r="G82" s="207"/>
    </row>
    <row r="83" spans="1:7" s="211" customFormat="1" x14ac:dyDescent="0.25">
      <c r="A83" s="207"/>
      <c r="B83" s="207"/>
      <c r="C83" s="207"/>
      <c r="D83" s="207"/>
      <c r="E83" s="207"/>
      <c r="F83" s="207"/>
      <c r="G83" s="207"/>
    </row>
    <row r="84" spans="1:7" s="211" customFormat="1" x14ac:dyDescent="0.25">
      <c r="A84" s="207"/>
      <c r="B84" s="207"/>
      <c r="C84" s="207"/>
      <c r="D84" s="207"/>
      <c r="E84" s="207"/>
      <c r="F84" s="207"/>
      <c r="G84" s="207"/>
    </row>
    <row r="85" spans="1:7" s="211" customFormat="1" x14ac:dyDescent="0.25">
      <c r="A85" s="207"/>
      <c r="B85" s="207"/>
      <c r="C85" s="207"/>
      <c r="D85" s="207"/>
      <c r="E85" s="207"/>
      <c r="F85" s="207"/>
      <c r="G85" s="207"/>
    </row>
    <row r="86" spans="1:7" s="211" customFormat="1" x14ac:dyDescent="0.25">
      <c r="A86" s="207"/>
      <c r="B86" s="207"/>
      <c r="C86" s="207"/>
      <c r="D86" s="207"/>
      <c r="E86" s="207"/>
      <c r="F86" s="207"/>
      <c r="G86" s="207"/>
    </row>
    <row r="87" spans="1:7" s="211" customFormat="1" x14ac:dyDescent="0.25">
      <c r="A87" s="207"/>
      <c r="B87" s="207"/>
      <c r="C87" s="207"/>
      <c r="D87" s="207"/>
      <c r="E87" s="207"/>
      <c r="F87" s="207"/>
      <c r="G87" s="207"/>
    </row>
    <row r="88" spans="1:7" s="211" customFormat="1" x14ac:dyDescent="0.25">
      <c r="A88" s="207"/>
      <c r="B88" s="207"/>
      <c r="C88" s="207"/>
      <c r="D88" s="207"/>
      <c r="E88" s="207"/>
      <c r="F88" s="207"/>
      <c r="G88" s="207"/>
    </row>
    <row r="89" spans="1:7" s="211" customFormat="1" x14ac:dyDescent="0.25">
      <c r="A89" s="207"/>
      <c r="B89" s="207"/>
      <c r="C89" s="207"/>
      <c r="D89" s="207"/>
      <c r="E89" s="207"/>
      <c r="F89" s="207"/>
      <c r="G89" s="207"/>
    </row>
    <row r="90" spans="1:7" s="211" customFormat="1" x14ac:dyDescent="0.25">
      <c r="A90" s="207"/>
      <c r="B90" s="207"/>
      <c r="C90" s="207"/>
      <c r="D90" s="207"/>
      <c r="E90" s="207"/>
      <c r="F90" s="207"/>
      <c r="G90" s="207"/>
    </row>
    <row r="91" spans="1:7" s="211" customFormat="1" x14ac:dyDescent="0.25">
      <c r="A91" s="207"/>
      <c r="B91" s="207"/>
      <c r="C91" s="207"/>
      <c r="D91" s="207"/>
      <c r="E91" s="207"/>
      <c r="F91" s="207"/>
      <c r="G91" s="207"/>
    </row>
    <row r="92" spans="1:7" s="211" customFormat="1" x14ac:dyDescent="0.25">
      <c r="A92" s="207"/>
      <c r="B92" s="207"/>
      <c r="C92" s="207"/>
      <c r="D92" s="207"/>
      <c r="E92" s="207"/>
      <c r="F92" s="207"/>
      <c r="G92" s="207"/>
    </row>
    <row r="93" spans="1:7" s="211" customFormat="1" x14ac:dyDescent="0.25">
      <c r="A93" s="207"/>
      <c r="B93" s="207"/>
      <c r="C93" s="207"/>
      <c r="D93" s="207"/>
      <c r="E93" s="207"/>
      <c r="F93" s="207"/>
      <c r="G93" s="207"/>
    </row>
    <row r="94" spans="1:7" s="211" customFormat="1" x14ac:dyDescent="0.25">
      <c r="A94" s="207"/>
      <c r="B94" s="207"/>
      <c r="C94" s="207"/>
      <c r="D94" s="207"/>
      <c r="E94" s="207"/>
      <c r="F94" s="207"/>
      <c r="G94" s="207"/>
    </row>
    <row r="95" spans="1:7" s="211" customFormat="1" x14ac:dyDescent="0.25">
      <c r="A95" s="207"/>
      <c r="B95" s="207"/>
      <c r="C95" s="207"/>
      <c r="D95" s="207"/>
      <c r="E95" s="207"/>
      <c r="F95" s="207"/>
      <c r="G95" s="207"/>
    </row>
    <row r="96" spans="1:7" s="211" customFormat="1" x14ac:dyDescent="0.25">
      <c r="A96" s="207"/>
      <c r="B96" s="207"/>
      <c r="C96" s="207"/>
      <c r="D96" s="207"/>
      <c r="E96" s="207"/>
      <c r="F96" s="207"/>
      <c r="G96" s="207"/>
    </row>
    <row r="97" spans="1:7" s="211" customFormat="1" x14ac:dyDescent="0.25">
      <c r="A97" s="207"/>
      <c r="B97" s="207"/>
      <c r="C97" s="207"/>
      <c r="D97" s="207"/>
      <c r="E97" s="207"/>
      <c r="F97" s="207"/>
      <c r="G97" s="207"/>
    </row>
    <row r="98" spans="1:7" s="211" customFormat="1" x14ac:dyDescent="0.25">
      <c r="A98" s="207"/>
      <c r="B98" s="207"/>
      <c r="C98" s="207"/>
      <c r="D98" s="207"/>
      <c r="E98" s="207"/>
      <c r="F98" s="207"/>
      <c r="G98" s="207"/>
    </row>
    <row r="99" spans="1:7" s="211" customFormat="1" x14ac:dyDescent="0.25">
      <c r="A99" s="207"/>
      <c r="B99" s="207"/>
      <c r="C99" s="207"/>
      <c r="D99" s="207"/>
      <c r="E99" s="207"/>
      <c r="F99" s="207"/>
      <c r="G99" s="207"/>
    </row>
    <row r="100" spans="1:7" s="211" customFormat="1" x14ac:dyDescent="0.25">
      <c r="A100" s="207"/>
      <c r="B100" s="207"/>
      <c r="C100" s="207"/>
      <c r="D100" s="207"/>
      <c r="E100" s="207"/>
      <c r="F100" s="207"/>
      <c r="G100" s="207"/>
    </row>
    <row r="101" spans="1:7" s="211" customFormat="1" x14ac:dyDescent="0.25">
      <c r="A101" s="207"/>
      <c r="B101" s="207"/>
      <c r="C101" s="207"/>
      <c r="D101" s="207"/>
      <c r="E101" s="207"/>
      <c r="F101" s="207"/>
      <c r="G101" s="207"/>
    </row>
    <row r="102" spans="1:7" s="211" customFormat="1" x14ac:dyDescent="0.25">
      <c r="A102" s="207"/>
      <c r="B102" s="207"/>
      <c r="C102" s="207"/>
      <c r="D102" s="207"/>
      <c r="E102" s="207"/>
      <c r="F102" s="207"/>
      <c r="G102" s="207"/>
    </row>
    <row r="103" spans="1:7" s="211" customFormat="1" x14ac:dyDescent="0.25">
      <c r="A103" s="207"/>
      <c r="B103" s="207"/>
      <c r="C103" s="207"/>
      <c r="D103" s="207"/>
      <c r="E103" s="207"/>
      <c r="F103" s="207"/>
      <c r="G103" s="207"/>
    </row>
    <row r="104" spans="1:7" s="211" customFormat="1" x14ac:dyDescent="0.25">
      <c r="A104" s="207"/>
      <c r="B104" s="207"/>
      <c r="C104" s="207"/>
      <c r="D104" s="207"/>
      <c r="E104" s="207"/>
      <c r="F104" s="207"/>
      <c r="G104" s="207"/>
    </row>
    <row r="105" spans="1:7" s="211" customFormat="1" x14ac:dyDescent="0.25">
      <c r="A105" s="207"/>
      <c r="B105" s="207"/>
      <c r="C105" s="207"/>
      <c r="D105" s="207"/>
      <c r="E105" s="207"/>
      <c r="F105" s="207"/>
      <c r="G105" s="207"/>
    </row>
    <row r="106" spans="1:7" s="211" customFormat="1" x14ac:dyDescent="0.25">
      <c r="A106" s="207"/>
      <c r="B106" s="207"/>
      <c r="C106" s="207"/>
      <c r="D106" s="207"/>
      <c r="E106" s="207"/>
      <c r="F106" s="207"/>
      <c r="G106" s="207"/>
    </row>
    <row r="107" spans="1:7" s="211" customFormat="1" x14ac:dyDescent="0.25">
      <c r="A107" s="207"/>
      <c r="B107" s="207"/>
      <c r="C107" s="207"/>
      <c r="D107" s="207"/>
      <c r="E107" s="207"/>
      <c r="F107" s="207"/>
      <c r="G107" s="207"/>
    </row>
    <row r="108" spans="1:7" s="211" customFormat="1" x14ac:dyDescent="0.25">
      <c r="A108" s="207"/>
      <c r="B108" s="207"/>
      <c r="C108" s="207"/>
      <c r="D108" s="207"/>
      <c r="E108" s="207"/>
      <c r="F108" s="207"/>
      <c r="G108" s="207"/>
    </row>
    <row r="109" spans="1:7" s="211" customFormat="1" x14ac:dyDescent="0.25">
      <c r="A109" s="207"/>
      <c r="B109" s="207"/>
      <c r="C109" s="207"/>
      <c r="D109" s="207"/>
      <c r="E109" s="207"/>
      <c r="F109" s="207"/>
      <c r="G109" s="207"/>
    </row>
    <row r="110" spans="1:7" s="211" customFormat="1" x14ac:dyDescent="0.25">
      <c r="A110" s="207"/>
      <c r="B110" s="207"/>
      <c r="C110" s="207"/>
      <c r="D110" s="207"/>
      <c r="E110" s="207"/>
      <c r="F110" s="207"/>
      <c r="G110" s="207"/>
    </row>
    <row r="111" spans="1:7" s="211" customFormat="1" x14ac:dyDescent="0.25">
      <c r="A111" s="207"/>
      <c r="B111" s="207"/>
      <c r="C111" s="207"/>
      <c r="D111" s="207"/>
      <c r="E111" s="207"/>
      <c r="F111" s="207"/>
      <c r="G111" s="207"/>
    </row>
    <row r="112" spans="1:7" s="211" customFormat="1" x14ac:dyDescent="0.25">
      <c r="A112" s="207"/>
      <c r="B112" s="207"/>
      <c r="C112" s="207"/>
      <c r="D112" s="207"/>
      <c r="E112" s="207"/>
      <c r="F112" s="207"/>
      <c r="G112" s="207"/>
    </row>
    <row r="113" spans="1:7" s="211" customFormat="1" x14ac:dyDescent="0.25">
      <c r="A113" s="207"/>
      <c r="B113" s="207"/>
      <c r="C113" s="207"/>
      <c r="D113" s="207"/>
      <c r="E113" s="207"/>
      <c r="F113" s="207"/>
      <c r="G113" s="207"/>
    </row>
    <row r="114" spans="1:7" s="211" customFormat="1" x14ac:dyDescent="0.25">
      <c r="A114" s="207"/>
      <c r="B114" s="207"/>
      <c r="C114" s="207"/>
      <c r="D114" s="207"/>
      <c r="E114" s="207"/>
      <c r="F114" s="207"/>
      <c r="G114" s="207"/>
    </row>
    <row r="115" spans="1:7" s="211" customFormat="1" x14ac:dyDescent="0.25">
      <c r="A115" s="207"/>
      <c r="B115" s="207"/>
      <c r="C115" s="207"/>
      <c r="D115" s="207"/>
      <c r="E115" s="207"/>
      <c r="F115" s="207"/>
      <c r="G115" s="207"/>
    </row>
    <row r="116" spans="1:7" s="211" customFormat="1" x14ac:dyDescent="0.25">
      <c r="A116" s="207"/>
      <c r="B116" s="207"/>
      <c r="C116" s="207"/>
      <c r="D116" s="207"/>
      <c r="E116" s="207"/>
      <c r="F116" s="207"/>
      <c r="G116" s="207"/>
    </row>
    <row r="117" spans="1:7" s="211" customFormat="1" x14ac:dyDescent="0.25">
      <c r="A117" s="207"/>
      <c r="B117" s="207"/>
      <c r="C117" s="207"/>
      <c r="D117" s="207"/>
      <c r="E117" s="207"/>
      <c r="F117" s="207"/>
      <c r="G117" s="207"/>
    </row>
    <row r="118" spans="1:7" s="211" customFormat="1" x14ac:dyDescent="0.25">
      <c r="A118" s="207"/>
      <c r="B118" s="207"/>
      <c r="C118" s="207"/>
      <c r="D118" s="207"/>
      <c r="E118" s="207"/>
      <c r="F118" s="207"/>
      <c r="G118" s="207"/>
    </row>
    <row r="119" spans="1:7" s="211" customFormat="1" x14ac:dyDescent="0.25">
      <c r="A119" s="207"/>
      <c r="B119" s="207"/>
      <c r="C119" s="207"/>
      <c r="D119" s="207"/>
      <c r="E119" s="207"/>
      <c r="F119" s="207"/>
      <c r="G119" s="207"/>
    </row>
    <row r="120" spans="1:7" s="211" customFormat="1" x14ac:dyDescent="0.25">
      <c r="A120" s="207"/>
      <c r="B120" s="207"/>
      <c r="C120" s="207"/>
      <c r="D120" s="207"/>
      <c r="E120" s="207"/>
      <c r="F120" s="207"/>
      <c r="G120" s="207"/>
    </row>
    <row r="121" spans="1:7" s="211" customFormat="1" x14ac:dyDescent="0.25">
      <c r="A121" s="207"/>
      <c r="B121" s="207"/>
      <c r="C121" s="207"/>
      <c r="D121" s="207"/>
      <c r="E121" s="207"/>
      <c r="F121" s="207"/>
      <c r="G121" s="207"/>
    </row>
    <row r="122" spans="1:7" s="211" customFormat="1" x14ac:dyDescent="0.25">
      <c r="A122" s="207"/>
      <c r="B122" s="207"/>
      <c r="C122" s="207"/>
      <c r="D122" s="207"/>
      <c r="E122" s="207"/>
      <c r="F122" s="207"/>
      <c r="G122" s="207"/>
    </row>
    <row r="123" spans="1:7" s="211" customFormat="1" x14ac:dyDescent="0.25">
      <c r="A123" s="207"/>
      <c r="B123" s="207"/>
      <c r="C123" s="207"/>
      <c r="D123" s="207"/>
      <c r="E123" s="207"/>
      <c r="F123" s="207"/>
      <c r="G123" s="207"/>
    </row>
    <row r="124" spans="1:7" s="211" customFormat="1" x14ac:dyDescent="0.25">
      <c r="A124" s="207"/>
      <c r="B124" s="207"/>
      <c r="C124" s="207"/>
      <c r="D124" s="207"/>
      <c r="E124" s="207"/>
      <c r="F124" s="207"/>
      <c r="G124" s="207"/>
    </row>
    <row r="125" spans="1:7" s="211" customFormat="1" x14ac:dyDescent="0.25">
      <c r="A125" s="207"/>
      <c r="B125" s="207"/>
      <c r="C125" s="207"/>
      <c r="D125" s="207"/>
      <c r="E125" s="207"/>
      <c r="F125" s="207"/>
      <c r="G125" s="207"/>
    </row>
    <row r="126" spans="1:7" s="211" customFormat="1" x14ac:dyDescent="0.25">
      <c r="A126" s="207"/>
      <c r="B126" s="207"/>
      <c r="C126" s="207"/>
      <c r="D126" s="207"/>
      <c r="E126" s="207"/>
      <c r="F126" s="207"/>
      <c r="G126" s="207"/>
    </row>
    <row r="127" spans="1:7" s="211" customFormat="1" x14ac:dyDescent="0.25">
      <c r="A127" s="207"/>
      <c r="B127" s="207"/>
      <c r="C127" s="207"/>
      <c r="D127" s="207"/>
      <c r="E127" s="207"/>
      <c r="F127" s="207"/>
      <c r="G127" s="207"/>
    </row>
    <row r="128" spans="1:7" s="211" customFormat="1" x14ac:dyDescent="0.25">
      <c r="A128" s="207"/>
      <c r="B128" s="207"/>
      <c r="C128" s="207"/>
      <c r="D128" s="207"/>
      <c r="E128" s="207"/>
      <c r="F128" s="207"/>
      <c r="G128" s="207"/>
    </row>
    <row r="129" spans="1:7" s="211" customFormat="1" x14ac:dyDescent="0.25">
      <c r="A129" s="207"/>
      <c r="B129" s="207"/>
      <c r="C129" s="207"/>
      <c r="D129" s="207"/>
      <c r="E129" s="207"/>
      <c r="F129" s="207"/>
      <c r="G129" s="207"/>
    </row>
    <row r="130" spans="1:7" s="211" customFormat="1" x14ac:dyDescent="0.25">
      <c r="A130" s="207"/>
      <c r="B130" s="207"/>
      <c r="C130" s="207"/>
      <c r="D130" s="207"/>
      <c r="E130" s="207"/>
      <c r="F130" s="207"/>
      <c r="G130" s="207"/>
    </row>
    <row r="131" spans="1:7" s="211" customFormat="1" x14ac:dyDescent="0.25">
      <c r="A131" s="207"/>
      <c r="B131" s="207"/>
      <c r="C131" s="207"/>
      <c r="D131" s="207"/>
      <c r="E131" s="207"/>
      <c r="F131" s="207"/>
      <c r="G131" s="207"/>
    </row>
    <row r="132" spans="1:7" s="211" customFormat="1" x14ac:dyDescent="0.25">
      <c r="A132" s="207"/>
      <c r="B132" s="207"/>
      <c r="C132" s="207"/>
      <c r="D132" s="207"/>
      <c r="E132" s="207"/>
      <c r="F132" s="207"/>
      <c r="G132" s="207"/>
    </row>
    <row r="133" spans="1:7" s="211" customFormat="1" x14ac:dyDescent="0.25">
      <c r="A133" s="207"/>
      <c r="B133" s="207"/>
      <c r="C133" s="207"/>
      <c r="D133" s="207"/>
      <c r="E133" s="207"/>
      <c r="F133" s="207"/>
      <c r="G133" s="207"/>
    </row>
    <row r="134" spans="1:7" s="211" customFormat="1" x14ac:dyDescent="0.25">
      <c r="A134" s="207"/>
      <c r="B134" s="207"/>
      <c r="C134" s="207"/>
      <c r="D134" s="207"/>
      <c r="E134" s="207"/>
      <c r="F134" s="207"/>
      <c r="G134" s="207"/>
    </row>
    <row r="135" spans="1:7" s="211" customFormat="1" x14ac:dyDescent="0.25">
      <c r="A135" s="207"/>
      <c r="B135" s="207"/>
      <c r="C135" s="207"/>
      <c r="D135" s="207"/>
      <c r="E135" s="207"/>
      <c r="F135" s="207"/>
      <c r="G135" s="207"/>
    </row>
    <row r="136" spans="1:7" s="211" customFormat="1" x14ac:dyDescent="0.25">
      <c r="A136" s="207"/>
      <c r="B136" s="207"/>
      <c r="C136" s="207"/>
      <c r="D136" s="207"/>
      <c r="E136" s="207"/>
      <c r="F136" s="207"/>
      <c r="G136" s="207"/>
    </row>
    <row r="137" spans="1:7" s="211" customFormat="1" x14ac:dyDescent="0.25">
      <c r="A137" s="207"/>
      <c r="B137" s="207"/>
      <c r="C137" s="207"/>
      <c r="D137" s="207"/>
      <c r="E137" s="207"/>
      <c r="F137" s="207"/>
      <c r="G137" s="207"/>
    </row>
    <row r="138" spans="1:7" s="211" customFormat="1" x14ac:dyDescent="0.25">
      <c r="A138" s="207"/>
      <c r="B138" s="207"/>
      <c r="C138" s="207"/>
      <c r="D138" s="207"/>
      <c r="E138" s="207"/>
      <c r="F138" s="207"/>
      <c r="G138" s="207"/>
    </row>
    <row r="139" spans="1:7" s="211" customFormat="1" x14ac:dyDescent="0.25">
      <c r="A139" s="207"/>
      <c r="B139" s="207"/>
      <c r="C139" s="207"/>
      <c r="D139" s="207"/>
      <c r="E139" s="207"/>
      <c r="F139" s="207"/>
      <c r="G139" s="207"/>
    </row>
    <row r="140" spans="1:7" s="211" customFormat="1" x14ac:dyDescent="0.25">
      <c r="A140" s="207"/>
      <c r="B140" s="207"/>
      <c r="C140" s="207"/>
      <c r="D140" s="207"/>
      <c r="E140" s="207"/>
      <c r="F140" s="207"/>
      <c r="G140" s="207"/>
    </row>
    <row r="141" spans="1:7" s="211" customFormat="1" x14ac:dyDescent="0.25">
      <c r="A141" s="207"/>
      <c r="B141" s="207"/>
      <c r="C141" s="207"/>
      <c r="D141" s="207"/>
      <c r="E141" s="207"/>
      <c r="F141" s="207"/>
      <c r="G141" s="207"/>
    </row>
    <row r="142" spans="1:7" s="211" customFormat="1" x14ac:dyDescent="0.25">
      <c r="A142" s="207"/>
      <c r="B142" s="207"/>
      <c r="C142" s="207"/>
      <c r="D142" s="207"/>
      <c r="E142" s="207"/>
      <c r="F142" s="207"/>
      <c r="G142" s="207"/>
    </row>
    <row r="143" spans="1:7" s="211" customFormat="1" x14ac:dyDescent="0.25">
      <c r="A143" s="207"/>
      <c r="B143" s="207"/>
      <c r="C143" s="207"/>
      <c r="D143" s="207"/>
      <c r="E143" s="207"/>
      <c r="F143" s="207"/>
      <c r="G143" s="207"/>
    </row>
    <row r="144" spans="1:7" s="211" customFormat="1" x14ac:dyDescent="0.25">
      <c r="A144" s="207"/>
      <c r="B144" s="207"/>
      <c r="C144" s="207"/>
      <c r="D144" s="207"/>
      <c r="E144" s="207"/>
      <c r="F144" s="207"/>
      <c r="G144" s="207"/>
    </row>
    <row r="145" spans="1:7" s="211" customFormat="1" x14ac:dyDescent="0.25">
      <c r="A145" s="207"/>
      <c r="B145" s="207"/>
      <c r="C145" s="207"/>
      <c r="D145" s="207"/>
      <c r="E145" s="207"/>
      <c r="F145" s="207"/>
      <c r="G145" s="207"/>
    </row>
    <row r="146" spans="1:7" s="211" customFormat="1" x14ac:dyDescent="0.25">
      <c r="A146" s="207"/>
      <c r="B146" s="207"/>
      <c r="C146" s="207"/>
      <c r="D146" s="207"/>
      <c r="E146" s="207"/>
      <c r="F146" s="207"/>
      <c r="G146" s="207"/>
    </row>
    <row r="147" spans="1:7" s="211" customFormat="1" x14ac:dyDescent="0.25">
      <c r="A147" s="207"/>
      <c r="B147" s="207"/>
      <c r="C147" s="207"/>
      <c r="D147" s="207"/>
      <c r="E147" s="207"/>
      <c r="F147" s="207"/>
      <c r="G147" s="207"/>
    </row>
    <row r="148" spans="1:7" s="211" customFormat="1" x14ac:dyDescent="0.25">
      <c r="A148" s="207"/>
      <c r="B148" s="207"/>
      <c r="C148" s="207"/>
      <c r="D148" s="207"/>
      <c r="E148" s="207"/>
      <c r="F148" s="207"/>
      <c r="G148" s="207"/>
    </row>
    <row r="149" spans="1:7" s="211" customFormat="1" x14ac:dyDescent="0.25">
      <c r="A149" s="207"/>
      <c r="B149" s="207"/>
      <c r="C149" s="207"/>
      <c r="D149" s="207"/>
      <c r="E149" s="207"/>
      <c r="F149" s="207"/>
      <c r="G149" s="207"/>
    </row>
    <row r="150" spans="1:7" s="211" customFormat="1" x14ac:dyDescent="0.25">
      <c r="A150" s="207"/>
      <c r="B150" s="207"/>
      <c r="C150" s="207"/>
      <c r="D150" s="207"/>
      <c r="E150" s="207"/>
      <c r="F150" s="207"/>
      <c r="G150" s="207"/>
    </row>
    <row r="151" spans="1:7" s="211" customFormat="1" x14ac:dyDescent="0.25">
      <c r="A151" s="207"/>
      <c r="B151" s="207"/>
      <c r="C151" s="207"/>
      <c r="D151" s="207"/>
      <c r="E151" s="207"/>
      <c r="F151" s="207"/>
      <c r="G151" s="207"/>
    </row>
    <row r="152" spans="1:7" s="211" customFormat="1" x14ac:dyDescent="0.25">
      <c r="A152" s="207"/>
      <c r="B152" s="207"/>
      <c r="C152" s="207"/>
      <c r="D152" s="207"/>
      <c r="E152" s="207"/>
      <c r="F152" s="207"/>
      <c r="G152" s="207"/>
    </row>
    <row r="153" spans="1:7" s="211" customFormat="1" x14ac:dyDescent="0.25">
      <c r="A153" s="207"/>
      <c r="B153" s="207"/>
      <c r="C153" s="207"/>
      <c r="D153" s="207"/>
      <c r="E153" s="207"/>
      <c r="F153" s="207"/>
      <c r="G153" s="207"/>
    </row>
    <row r="154" spans="1:7" s="211" customFormat="1" x14ac:dyDescent="0.25">
      <c r="A154" s="207"/>
      <c r="B154" s="207"/>
      <c r="C154" s="207"/>
      <c r="D154" s="207"/>
      <c r="E154" s="207"/>
      <c r="F154" s="207"/>
      <c r="G154" s="207"/>
    </row>
    <row r="155" spans="1:7" s="211" customFormat="1" x14ac:dyDescent="0.25">
      <c r="A155" s="207"/>
      <c r="B155" s="207"/>
      <c r="C155" s="207"/>
      <c r="D155" s="207"/>
      <c r="E155" s="207"/>
      <c r="F155" s="207"/>
      <c r="G155" s="207"/>
    </row>
    <row r="156" spans="1:7" s="211" customFormat="1" x14ac:dyDescent="0.25">
      <c r="A156" s="207"/>
      <c r="B156" s="207"/>
      <c r="C156" s="207"/>
      <c r="D156" s="207"/>
      <c r="E156" s="207"/>
      <c r="F156" s="207"/>
      <c r="G156" s="207"/>
    </row>
    <row r="157" spans="1:7" s="211" customFormat="1" x14ac:dyDescent="0.25">
      <c r="A157" s="207"/>
      <c r="B157" s="207"/>
      <c r="C157" s="207"/>
      <c r="D157" s="207"/>
      <c r="E157" s="207"/>
      <c r="F157" s="207"/>
      <c r="G157" s="207"/>
    </row>
    <row r="158" spans="1:7" s="211" customFormat="1" x14ac:dyDescent="0.25">
      <c r="A158" s="207"/>
      <c r="B158" s="207"/>
      <c r="C158" s="207"/>
      <c r="D158" s="207"/>
      <c r="E158" s="207"/>
      <c r="F158" s="207"/>
      <c r="G158" s="207"/>
    </row>
    <row r="159" spans="1:7" s="211" customFormat="1" x14ac:dyDescent="0.25">
      <c r="A159" s="207"/>
      <c r="B159" s="207"/>
      <c r="C159" s="207"/>
      <c r="D159" s="207"/>
      <c r="E159" s="207"/>
      <c r="F159" s="207"/>
      <c r="G159" s="207"/>
    </row>
    <row r="160" spans="1:7" s="211" customFormat="1" x14ac:dyDescent="0.25">
      <c r="A160" s="207"/>
      <c r="B160" s="207"/>
      <c r="C160" s="207"/>
      <c r="D160" s="207"/>
      <c r="E160" s="207"/>
      <c r="F160" s="207"/>
      <c r="G160" s="207"/>
    </row>
    <row r="161" spans="1:7" s="211" customFormat="1" x14ac:dyDescent="0.25">
      <c r="A161" s="207"/>
      <c r="B161" s="207"/>
      <c r="C161" s="207"/>
      <c r="D161" s="207"/>
      <c r="E161" s="207"/>
      <c r="F161" s="207"/>
      <c r="G161" s="207"/>
    </row>
    <row r="162" spans="1:7" s="211" customFormat="1" x14ac:dyDescent="0.25">
      <c r="A162" s="207"/>
      <c r="B162" s="207"/>
      <c r="C162" s="207"/>
      <c r="D162" s="207"/>
      <c r="E162" s="207"/>
      <c r="F162" s="207"/>
      <c r="G162" s="207"/>
    </row>
    <row r="163" spans="1:7" s="211" customFormat="1" x14ac:dyDescent="0.25">
      <c r="A163" s="207"/>
      <c r="B163" s="207"/>
      <c r="C163" s="207"/>
      <c r="D163" s="207"/>
      <c r="E163" s="207"/>
      <c r="F163" s="207"/>
      <c r="G163" s="207"/>
    </row>
    <row r="164" spans="1:7" s="211" customFormat="1" x14ac:dyDescent="0.25">
      <c r="A164" s="207"/>
      <c r="B164" s="207"/>
      <c r="C164" s="207"/>
      <c r="D164" s="207"/>
      <c r="E164" s="207"/>
      <c r="F164" s="207"/>
      <c r="G164" s="207"/>
    </row>
    <row r="165" spans="1:7" s="211" customFormat="1" x14ac:dyDescent="0.25">
      <c r="A165" s="207"/>
      <c r="B165" s="207"/>
      <c r="C165" s="207"/>
      <c r="D165" s="207"/>
      <c r="E165" s="207"/>
      <c r="F165" s="207"/>
      <c r="G165" s="207"/>
    </row>
    <row r="166" spans="1:7" s="211" customFormat="1" x14ac:dyDescent="0.25">
      <c r="A166" s="207"/>
      <c r="B166" s="207"/>
      <c r="C166" s="207"/>
      <c r="D166" s="207"/>
      <c r="E166" s="207"/>
      <c r="F166" s="207"/>
      <c r="G166" s="207"/>
    </row>
    <row r="167" spans="1:7" s="211" customFormat="1" x14ac:dyDescent="0.25">
      <c r="A167" s="207"/>
      <c r="B167" s="207"/>
      <c r="C167" s="207"/>
      <c r="D167" s="207"/>
      <c r="E167" s="207"/>
      <c r="F167" s="207"/>
      <c r="G167" s="207"/>
    </row>
    <row r="168" spans="1:7" s="211" customFormat="1" x14ac:dyDescent="0.25">
      <c r="A168" s="207"/>
      <c r="B168" s="207"/>
      <c r="C168" s="207"/>
      <c r="D168" s="207"/>
      <c r="E168" s="207"/>
      <c r="F168" s="207"/>
      <c r="G168" s="207"/>
    </row>
    <row r="169" spans="1:7" s="211" customFormat="1" x14ac:dyDescent="0.25">
      <c r="A169" s="207"/>
      <c r="B169" s="207"/>
      <c r="C169" s="207"/>
      <c r="D169" s="207"/>
      <c r="E169" s="207"/>
      <c r="F169" s="207"/>
      <c r="G169" s="207"/>
    </row>
    <row r="170" spans="1:7" s="211" customFormat="1" x14ac:dyDescent="0.25">
      <c r="A170" s="207"/>
      <c r="B170" s="207"/>
      <c r="C170" s="207"/>
      <c r="D170" s="207"/>
      <c r="E170" s="207"/>
      <c r="F170" s="207"/>
      <c r="G170" s="207"/>
    </row>
    <row r="171" spans="1:7" s="211" customFormat="1" x14ac:dyDescent="0.25">
      <c r="A171" s="207"/>
      <c r="B171" s="207"/>
      <c r="C171" s="207"/>
      <c r="D171" s="207"/>
      <c r="E171" s="207"/>
      <c r="F171" s="207"/>
      <c r="G171" s="207"/>
    </row>
    <row r="172" spans="1:7" s="211" customFormat="1" x14ac:dyDescent="0.25">
      <c r="A172" s="207"/>
      <c r="B172" s="207"/>
      <c r="C172" s="207"/>
      <c r="D172" s="207"/>
      <c r="E172" s="207"/>
      <c r="F172" s="207"/>
      <c r="G172" s="207"/>
    </row>
    <row r="173" spans="1:7" s="211" customFormat="1" x14ac:dyDescent="0.25">
      <c r="A173" s="207"/>
      <c r="B173" s="207"/>
      <c r="C173" s="207"/>
      <c r="D173" s="207"/>
      <c r="E173" s="207"/>
      <c r="F173" s="207"/>
      <c r="G173" s="207"/>
    </row>
    <row r="174" spans="1:7" s="211" customFormat="1" x14ac:dyDescent="0.25">
      <c r="A174" s="207"/>
      <c r="B174" s="207"/>
      <c r="C174" s="207"/>
      <c r="D174" s="207"/>
      <c r="E174" s="207"/>
      <c r="F174" s="207"/>
      <c r="G174" s="207"/>
    </row>
    <row r="175" spans="1:7" s="211" customFormat="1" x14ac:dyDescent="0.25">
      <c r="A175" s="207"/>
      <c r="B175" s="207"/>
      <c r="C175" s="207"/>
      <c r="D175" s="207"/>
      <c r="E175" s="207"/>
      <c r="F175" s="207"/>
      <c r="G175" s="207"/>
    </row>
    <row r="176" spans="1:7" s="211" customFormat="1" x14ac:dyDescent="0.25">
      <c r="A176" s="207"/>
      <c r="B176" s="207"/>
      <c r="C176" s="207"/>
      <c r="D176" s="207"/>
      <c r="E176" s="207"/>
      <c r="F176" s="207"/>
      <c r="G176" s="207"/>
    </row>
    <row r="177" spans="1:7" s="211" customFormat="1" x14ac:dyDescent="0.25">
      <c r="A177" s="207"/>
      <c r="B177" s="207"/>
      <c r="C177" s="207"/>
      <c r="D177" s="207"/>
      <c r="E177" s="207"/>
      <c r="F177" s="207"/>
      <c r="G177" s="207"/>
    </row>
    <row r="178" spans="1:7" s="211" customFormat="1" x14ac:dyDescent="0.25">
      <c r="A178" s="207"/>
      <c r="B178" s="207"/>
      <c r="C178" s="207"/>
      <c r="D178" s="207"/>
      <c r="E178" s="207"/>
      <c r="F178" s="207"/>
      <c r="G178" s="207"/>
    </row>
    <row r="179" spans="1:7" s="211" customFormat="1" x14ac:dyDescent="0.25">
      <c r="A179" s="207"/>
      <c r="B179" s="207"/>
      <c r="C179" s="207"/>
      <c r="D179" s="207"/>
      <c r="E179" s="207"/>
      <c r="F179" s="207"/>
      <c r="G179" s="207"/>
    </row>
  </sheetData>
  <sortState ref="C4:H277">
    <sortCondition ref="D1"/>
  </sortState>
  <mergeCells count="6">
    <mergeCell ref="B4:C4"/>
    <mergeCell ref="B5:C5"/>
    <mergeCell ref="F5:G5"/>
    <mergeCell ref="D4:E4"/>
    <mergeCell ref="F4:G4"/>
    <mergeCell ref="D5:E5"/>
  </mergeCells>
  <dataValidations count="1">
    <dataValidation type="list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A8:A11">
      <formula1>Компонент_имя</formula1>
    </dataValidation>
  </dataValidations>
  <pageMargins left="0.7" right="0.7" top="0.75" bottom="0.75" header="0.3" footer="0.3"/>
  <pageSetup paperSize="9" scale="4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Справочник!$E$2:$E$5</xm:f>
          </x14:formula1>
          <xm:sqref>F8:F13</xm:sqref>
        </x14:dataValidation>
        <x14:dataValidation type="list" allowBlank="1" showInputMessage="1" showErrorMessage="1" error="Необходимо выбрать вид запроса из списка. Значения взяты с листа &quot;Структура и состав линий&quot;." prompt="Необходимо выбрать вид запроса из списка. Значения взяты с листа &quot;Структура и состав линий&quot;.">
          <x14:formula1>
            <xm:f>'Структура и состав линий'!$C$31:$C$38</xm:f>
          </x14:formula1>
          <xm:sqref>B8:B11</xm:sqref>
        </x14:dataValidation>
        <x14:dataValidation type="list" allowBlank="1" showInputMessage="1" showErrorMessage="1">
          <x14:formula1>
            <xm:f>Справочник!$E$7:$E$10</xm:f>
          </x14:formula1>
          <xm:sqref>H8:H13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C18"/>
  <sheetViews>
    <sheetView zoomScale="115" zoomScaleNormal="115" workbookViewId="0"/>
  </sheetViews>
  <sheetFormatPr defaultColWidth="9.140625" defaultRowHeight="15" x14ac:dyDescent="0.25"/>
  <cols>
    <col min="1" max="1" width="39.28515625" style="62" customWidth="1"/>
    <col min="2" max="2" width="28.85546875" style="62" customWidth="1"/>
    <col min="3" max="3" width="28.7109375" style="62" customWidth="1"/>
    <col min="4" max="16384" width="9.140625" style="62"/>
  </cols>
  <sheetData>
    <row r="1" spans="1:3" ht="18.75" x14ac:dyDescent="0.3">
      <c r="A1" s="64" t="s">
        <v>132</v>
      </c>
    </row>
    <row r="2" spans="1:3" ht="15.75" x14ac:dyDescent="0.25">
      <c r="A2" s="26" t="s">
        <v>276</v>
      </c>
    </row>
    <row r="3" spans="1:3" ht="15.75" x14ac:dyDescent="0.25">
      <c r="A3" s="26" t="s">
        <v>275</v>
      </c>
    </row>
    <row r="4" spans="1:3" ht="19.5" thickBot="1" x14ac:dyDescent="0.35">
      <c r="A4" s="27"/>
    </row>
    <row r="5" spans="1:3" ht="31.5" x14ac:dyDescent="0.25">
      <c r="A5" s="65" t="s">
        <v>126</v>
      </c>
      <c r="B5" s="66" t="s">
        <v>477</v>
      </c>
      <c r="C5" s="67"/>
    </row>
    <row r="6" spans="1:3" ht="63" x14ac:dyDescent="0.25">
      <c r="A6" s="69" t="s">
        <v>5</v>
      </c>
      <c r="B6" s="66" t="s">
        <v>476</v>
      </c>
      <c r="C6" s="67"/>
    </row>
    <row r="7" spans="1:3" ht="15.75" x14ac:dyDescent="0.25">
      <c r="A7" s="68" t="s">
        <v>125</v>
      </c>
      <c r="B7" s="66"/>
      <c r="C7" s="67"/>
    </row>
    <row r="8" spans="1:3" ht="15.75" x14ac:dyDescent="0.25">
      <c r="A8" s="68" t="s">
        <v>404</v>
      </c>
      <c r="B8" s="66" t="s">
        <v>489</v>
      </c>
      <c r="C8" s="67"/>
    </row>
    <row r="9" spans="1:3" ht="31.5" x14ac:dyDescent="0.25">
      <c r="A9" s="68" t="s">
        <v>127</v>
      </c>
      <c r="B9" s="72" t="s">
        <v>6</v>
      </c>
      <c r="C9" s="60"/>
    </row>
    <row r="10" spans="1:3" ht="46.5" customHeight="1" x14ac:dyDescent="0.25">
      <c r="A10" s="69" t="s">
        <v>128</v>
      </c>
      <c r="B10" s="72" t="s">
        <v>6</v>
      </c>
      <c r="C10" s="60"/>
    </row>
    <row r="11" spans="1:3" ht="15.75" x14ac:dyDescent="0.25">
      <c r="A11" s="69" t="s">
        <v>138</v>
      </c>
      <c r="B11" s="70" t="s">
        <v>129</v>
      </c>
      <c r="C11" s="71" t="s">
        <v>482</v>
      </c>
    </row>
    <row r="12" spans="1:3" ht="31.5" x14ac:dyDescent="0.25">
      <c r="A12" s="69" t="s">
        <v>403</v>
      </c>
      <c r="B12" s="73" t="s">
        <v>137</v>
      </c>
      <c r="C12" s="74"/>
    </row>
    <row r="13" spans="1:3" ht="31.5" x14ac:dyDescent="0.25">
      <c r="A13" s="69" t="s">
        <v>153</v>
      </c>
      <c r="B13" s="70" t="s">
        <v>481</v>
      </c>
      <c r="C13" s="71"/>
    </row>
    <row r="14" spans="1:3" ht="15.75" x14ac:dyDescent="0.25">
      <c r="A14" s="236" t="s">
        <v>406</v>
      </c>
      <c r="B14" s="237" t="s">
        <v>483</v>
      </c>
      <c r="C14" s="57"/>
    </row>
    <row r="15" spans="1:3" ht="31.5" x14ac:dyDescent="0.25">
      <c r="A15" s="238" t="s">
        <v>407</v>
      </c>
      <c r="B15" s="72" t="s">
        <v>322</v>
      </c>
      <c r="C15" s="60"/>
    </row>
    <row r="16" spans="1:3" ht="15.75" x14ac:dyDescent="0.25">
      <c r="A16" s="239" t="s">
        <v>408</v>
      </c>
      <c r="B16" s="72" t="s">
        <v>411</v>
      </c>
      <c r="C16" s="60"/>
    </row>
    <row r="17" spans="1:3" ht="15.75" x14ac:dyDescent="0.25">
      <c r="A17" s="240" t="s">
        <v>409</v>
      </c>
      <c r="B17" s="72" t="s">
        <v>413</v>
      </c>
      <c r="C17" s="60"/>
    </row>
    <row r="18" spans="1:3" ht="16.5" thickBot="1" x14ac:dyDescent="0.3">
      <c r="A18" s="241" t="s">
        <v>410</v>
      </c>
      <c r="B18" s="72" t="s">
        <v>412</v>
      </c>
      <c r="C18" s="60"/>
    </row>
  </sheetData>
  <conditionalFormatting sqref="B14:B18">
    <cfRule type="expression" dxfId="25" priority="2">
      <formula>$B$14="не требуется"</formula>
    </cfRule>
  </conditionalFormatting>
  <conditionalFormatting sqref="C14:C18">
    <cfRule type="expression" dxfId="24" priority="1">
      <formula>$C$14="не требуется"</formula>
    </cfRule>
  </conditionalFormatting>
  <dataValidations count="2">
    <dataValidation type="list" allowBlank="1" showInputMessage="1" showErrorMessage="1" sqref="B5:C5">
      <formula1>Компонент_имя</formula1>
    </dataValidation>
    <dataValidation type="list" allowBlank="1" showInputMessage="1" showErrorMessage="1" sqref="B14:C14">
      <formula1>"установить, не требуется"</formula1>
    </dataValidation>
  </dataValidations>
  <pageMargins left="1.1811023622047245" right="0.59055118110236227" top="0.78740157480314965" bottom="0.78740157480314965" header="0.31496062992125984" footer="0.31496062992125984"/>
  <pageSetup paperSize="9"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Справочник!$G$2:$G$6</xm:f>
          </x14:formula1>
          <xm:sqref>B12:C12</xm:sqref>
        </x14:dataValidation>
        <x14:dataValidation type="list" allowBlank="1" showInputMessage="1" showErrorMessage="1">
          <x14:formula1>
            <xm:f>Справочник!$A$2:$A$3</xm:f>
          </x14:formula1>
          <xm:sqref>B9:C10</xm:sqref>
        </x14:dataValidation>
        <x14:dataValidation type="list" allowBlank="1" showInputMessage="1" showErrorMessage="1" error="Необходимо выбрать вид запроса из списка. Значения взяты с листа &quot;Структура и состав линий&quot;." prompt="Необходимо выбрать вид запроса из списка. Значения взяты с листа &quot;Структура и состав линий&quot;.">
          <x14:formula1>
            <xm:f>'Структура и состав линий'!$C$31:$C$38</xm:f>
          </x14:formula1>
          <xm:sqref>B6:C6</xm:sqref>
        </x14:dataValidation>
        <x14:dataValidation type="list" allowBlank="1" showInputMessage="1" showErrorMessage="1">
          <x14:formula1>
            <xm:f>Справочник!$G$13:$G$16</xm:f>
          </x14:formula1>
          <xm:sqref>B15:C18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outlinePr summaryBelow="0" summaryRight="0"/>
    <pageSetUpPr fitToPage="1"/>
  </sheetPr>
  <dimension ref="A1:P12"/>
  <sheetViews>
    <sheetView zoomScaleNormal="100" workbookViewId="0">
      <selection activeCell="A10" sqref="A10"/>
    </sheetView>
  </sheetViews>
  <sheetFormatPr defaultColWidth="9.140625" defaultRowHeight="15.75" outlineLevelCol="1" x14ac:dyDescent="0.25"/>
  <cols>
    <col min="1" max="1" width="31.28515625" style="227" customWidth="1"/>
    <col min="2" max="2" width="69.7109375" style="227" customWidth="1"/>
    <col min="3" max="3" width="33.42578125" style="227" customWidth="1"/>
    <col min="4" max="4" width="17.7109375" style="227" bestFit="1" customWidth="1"/>
    <col min="5" max="12" width="16.42578125" style="227" customWidth="1" outlineLevel="1"/>
    <col min="13" max="13" width="25.42578125" style="227" customWidth="1"/>
    <col min="14" max="14" width="20.42578125" style="227" customWidth="1"/>
    <col min="15" max="15" width="23" style="227" customWidth="1"/>
    <col min="16" max="16" width="21.42578125" style="227" customWidth="1"/>
    <col min="17" max="16384" width="9.140625" style="227"/>
  </cols>
  <sheetData>
    <row r="1" spans="1:16" s="192" customFormat="1" ht="18.75" x14ac:dyDescent="0.25">
      <c r="A1" s="242" t="s">
        <v>72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43"/>
    </row>
    <row r="2" spans="1:16" s="192" customFormat="1" ht="15.75" customHeight="1" x14ac:dyDescent="0.25">
      <c r="A2" s="244" t="s">
        <v>305</v>
      </c>
      <c r="P2" s="243"/>
    </row>
    <row r="3" spans="1:16" s="192" customFormat="1" ht="15.75" customHeight="1" thickBot="1" x14ac:dyDescent="0.3">
      <c r="A3" s="192" t="s">
        <v>327</v>
      </c>
      <c r="P3" s="243"/>
    </row>
    <row r="4" spans="1:16" s="192" customFormat="1" ht="15.75" customHeight="1" thickBot="1" x14ac:dyDescent="0.3">
      <c r="A4" s="321" t="s">
        <v>430</v>
      </c>
      <c r="B4" s="322"/>
      <c r="C4" s="322"/>
      <c r="D4" s="323"/>
      <c r="E4" s="318" t="s">
        <v>416</v>
      </c>
      <c r="F4" s="319"/>
      <c r="G4" s="319"/>
      <c r="H4" s="319"/>
      <c r="I4" s="319"/>
      <c r="J4" s="319"/>
      <c r="K4" s="319"/>
      <c r="L4" s="320"/>
      <c r="P4" s="243"/>
    </row>
    <row r="5" spans="1:16" s="192" customFormat="1" ht="48" thickBot="1" x14ac:dyDescent="0.3">
      <c r="A5" s="179" t="s">
        <v>214</v>
      </c>
      <c r="B5" s="63" t="s">
        <v>5</v>
      </c>
      <c r="C5" s="63" t="s">
        <v>89</v>
      </c>
      <c r="D5" s="63" t="s">
        <v>435</v>
      </c>
      <c r="E5" s="63" t="s">
        <v>414</v>
      </c>
      <c r="F5" s="63" t="s">
        <v>428</v>
      </c>
      <c r="G5" s="63" t="s">
        <v>429</v>
      </c>
      <c r="H5" s="63" t="s">
        <v>326</v>
      </c>
      <c r="I5" s="63" t="s">
        <v>321</v>
      </c>
      <c r="J5" s="63" t="s">
        <v>334</v>
      </c>
      <c r="K5" s="63" t="s">
        <v>335</v>
      </c>
      <c r="L5" s="63" t="s">
        <v>415</v>
      </c>
      <c r="M5" s="63" t="s">
        <v>80</v>
      </c>
      <c r="N5" s="63" t="s">
        <v>82</v>
      </c>
      <c r="O5" s="29" t="s">
        <v>478</v>
      </c>
      <c r="P5" s="29" t="s">
        <v>74</v>
      </c>
    </row>
    <row r="6" spans="1:16" ht="31.5" x14ac:dyDescent="0.25">
      <c r="A6" s="209" t="s">
        <v>491</v>
      </c>
      <c r="B6" s="209" t="s">
        <v>471</v>
      </c>
      <c r="C6" s="258" t="s">
        <v>12</v>
      </c>
      <c r="D6" s="259" t="s">
        <v>56</v>
      </c>
      <c r="E6" s="245"/>
      <c r="F6" s="245"/>
      <c r="G6" s="245"/>
      <c r="H6" s="245" t="s">
        <v>322</v>
      </c>
      <c r="I6" s="245" t="s">
        <v>322</v>
      </c>
      <c r="J6" s="245" t="s">
        <v>322</v>
      </c>
      <c r="K6" s="245" t="s">
        <v>322</v>
      </c>
      <c r="L6" s="245" t="s">
        <v>322</v>
      </c>
      <c r="M6" s="294" t="s">
        <v>24</v>
      </c>
      <c r="N6" s="298" t="s">
        <v>40</v>
      </c>
      <c r="O6" s="298" t="s">
        <v>479</v>
      </c>
      <c r="P6" s="298">
        <v>8</v>
      </c>
    </row>
    <row r="7" spans="1:16" ht="31.5" x14ac:dyDescent="0.25">
      <c r="A7" s="212" t="s">
        <v>491</v>
      </c>
      <c r="B7" s="212" t="s">
        <v>472</v>
      </c>
      <c r="C7" s="258" t="s">
        <v>12</v>
      </c>
      <c r="D7" s="259" t="s">
        <v>57</v>
      </c>
      <c r="E7" s="153"/>
      <c r="F7" s="153"/>
      <c r="G7" s="153"/>
      <c r="H7" s="153" t="s">
        <v>322</v>
      </c>
      <c r="I7" s="153" t="s">
        <v>322</v>
      </c>
      <c r="J7" s="153" t="s">
        <v>322</v>
      </c>
      <c r="K7" s="153" t="s">
        <v>322</v>
      </c>
      <c r="L7" s="153" t="s">
        <v>322</v>
      </c>
      <c r="M7" s="294" t="s">
        <v>24</v>
      </c>
      <c r="N7" s="298" t="s">
        <v>40</v>
      </c>
      <c r="O7" s="298" t="s">
        <v>479</v>
      </c>
      <c r="P7" s="298">
        <v>24</v>
      </c>
    </row>
    <row r="8" spans="1:16" ht="31.5" x14ac:dyDescent="0.25">
      <c r="A8" s="212" t="s">
        <v>491</v>
      </c>
      <c r="B8" s="212" t="s">
        <v>473</v>
      </c>
      <c r="C8" s="258" t="s">
        <v>12</v>
      </c>
      <c r="D8" s="259" t="s">
        <v>56</v>
      </c>
      <c r="E8" s="153"/>
      <c r="F8" s="153"/>
      <c r="G8" s="153"/>
      <c r="H8" s="153" t="s">
        <v>322</v>
      </c>
      <c r="I8" s="153" t="s">
        <v>322</v>
      </c>
      <c r="J8" s="153" t="s">
        <v>322</v>
      </c>
      <c r="K8" s="153" t="s">
        <v>322</v>
      </c>
      <c r="L8" s="153" t="s">
        <v>322</v>
      </c>
      <c r="M8" s="294" t="s">
        <v>24</v>
      </c>
      <c r="N8" s="298" t="s">
        <v>40</v>
      </c>
      <c r="O8" s="298" t="s">
        <v>479</v>
      </c>
      <c r="P8" s="298">
        <v>8</v>
      </c>
    </row>
    <row r="9" spans="1:16" ht="78.75" x14ac:dyDescent="0.25">
      <c r="A9" s="212" t="s">
        <v>491</v>
      </c>
      <c r="B9" s="212" t="s">
        <v>474</v>
      </c>
      <c r="C9" s="260" t="s">
        <v>480</v>
      </c>
      <c r="D9" s="259" t="s">
        <v>56</v>
      </c>
      <c r="E9" s="153"/>
      <c r="F9" s="153"/>
      <c r="G9" s="153"/>
      <c r="H9" s="153" t="s">
        <v>322</v>
      </c>
      <c r="I9" s="153" t="s">
        <v>322</v>
      </c>
      <c r="J9" s="153" t="s">
        <v>322</v>
      </c>
      <c r="K9" s="153" t="s">
        <v>322</v>
      </c>
      <c r="L9" s="153" t="s">
        <v>322</v>
      </c>
      <c r="M9" s="294" t="s">
        <v>24</v>
      </c>
      <c r="N9" s="298" t="s">
        <v>40</v>
      </c>
      <c r="O9" s="298" t="s">
        <v>479</v>
      </c>
      <c r="P9" s="298">
        <v>8</v>
      </c>
    </row>
    <row r="10" spans="1:16" ht="31.5" x14ac:dyDescent="0.25">
      <c r="A10" s="212" t="s">
        <v>491</v>
      </c>
      <c r="B10" s="212" t="s">
        <v>475</v>
      </c>
      <c r="C10" s="260" t="s">
        <v>116</v>
      </c>
      <c r="D10" s="259" t="s">
        <v>56</v>
      </c>
      <c r="E10" s="153"/>
      <c r="F10" s="153"/>
      <c r="G10" s="153"/>
      <c r="H10" s="153" t="s">
        <v>322</v>
      </c>
      <c r="I10" s="153" t="s">
        <v>322</v>
      </c>
      <c r="J10" s="153" t="s">
        <v>322</v>
      </c>
      <c r="K10" s="153" t="s">
        <v>322</v>
      </c>
      <c r="L10" s="153" t="s">
        <v>322</v>
      </c>
      <c r="M10" s="294" t="s">
        <v>24</v>
      </c>
      <c r="N10" s="298" t="s">
        <v>40</v>
      </c>
      <c r="O10" s="298" t="s">
        <v>479</v>
      </c>
      <c r="P10" s="298">
        <v>72</v>
      </c>
    </row>
    <row r="11" spans="1:16" ht="31.5" x14ac:dyDescent="0.25">
      <c r="A11" s="212" t="s">
        <v>477</v>
      </c>
      <c r="B11" s="212" t="s">
        <v>476</v>
      </c>
      <c r="C11" s="260" t="s">
        <v>480</v>
      </c>
      <c r="D11" s="259" t="s">
        <v>56</v>
      </c>
      <c r="E11" s="153"/>
      <c r="F11" s="153"/>
      <c r="G11" s="153"/>
      <c r="H11" s="153" t="s">
        <v>322</v>
      </c>
      <c r="I11" s="153" t="s">
        <v>322</v>
      </c>
      <c r="J11" s="153" t="s">
        <v>322</v>
      </c>
      <c r="K11" s="153" t="s">
        <v>322</v>
      </c>
      <c r="L11" s="153" t="s">
        <v>322</v>
      </c>
      <c r="M11" s="294" t="s">
        <v>24</v>
      </c>
      <c r="N11" s="298" t="s">
        <v>40</v>
      </c>
      <c r="O11" s="298" t="s">
        <v>479</v>
      </c>
      <c r="P11" s="298">
        <v>5760</v>
      </c>
    </row>
    <row r="12" spans="1:16" ht="31.5" x14ac:dyDescent="0.2">
      <c r="A12" s="212" t="s">
        <v>491</v>
      </c>
      <c r="B12" s="295" t="s">
        <v>485</v>
      </c>
      <c r="C12" s="260" t="s">
        <v>116</v>
      </c>
      <c r="D12" s="124" t="s">
        <v>57</v>
      </c>
      <c r="E12" s="296"/>
      <c r="F12" s="296"/>
      <c r="G12" s="296"/>
      <c r="H12" s="296"/>
      <c r="I12" s="296"/>
      <c r="J12" s="296"/>
      <c r="K12" s="296"/>
      <c r="L12" s="296"/>
      <c r="M12" s="287" t="s">
        <v>24</v>
      </c>
      <c r="N12" s="298" t="s">
        <v>40</v>
      </c>
      <c r="O12" s="297" t="s">
        <v>479</v>
      </c>
      <c r="P12" s="297">
        <v>17</v>
      </c>
    </row>
  </sheetData>
  <mergeCells count="2">
    <mergeCell ref="E4:L4"/>
    <mergeCell ref="A4:D4"/>
  </mergeCells>
  <phoneticPr fontId="47" type="noConversion"/>
  <dataValidations count="1">
    <dataValidation type="list" showInputMessage="1" showErrorMessage="1" error="Необходимо выбрать наименование Компонента из списка. Значения взяты с листа &quot;Структура и состав линий&quot;." prompt="Необходимо выбрать наименование Компонента из списка. Значения взяты с листа &quot;Структура и состав линий&quot;." sqref="A6:A9 A12">
      <formula1>Компонент_имя</formula1>
    </dataValidation>
  </dataValidations>
  <pageMargins left="1.1811023622047245" right="0.59055118110236227" top="0.78740157480314965" bottom="0.78740157480314965" header="0.31496062992125984" footer="0.31496062992125984"/>
  <pageSetup paperSize="9" scale="4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9C3C4EB-E883-4FBC-86A5-ADF7CFE7A4D4}">
            <xm:f>'Основные атрибуты услуги'!$B$7&lt;&gt;"Услуга внешнего подрядчика"</xm:f>
            <x14:dxf>
              <fill>
                <patternFill>
                  <bgColor theme="6" tint="0.79998168889431442"/>
                </patternFill>
              </fill>
            </x14:dxf>
          </x14:cfRule>
          <xm:sqref>E5:E11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Справочник!$C$19:$C$22</xm:f>
          </x14:formula1>
          <xm:sqref>H6:H11</xm:sqref>
        </x14:dataValidation>
        <x14:dataValidation type="list" allowBlank="1" showInputMessage="1" showErrorMessage="1">
          <x14:formula1>
            <xm:f>Справочник!$I$2:$I$34</xm:f>
          </x14:formula1>
          <xm:sqref>M6:M12</xm:sqref>
        </x14:dataValidation>
        <x14:dataValidation type="list" allowBlank="1" showInputMessage="1" showErrorMessage="1">
          <x14:formula1>
            <xm:f>Справочник!$I$58:$I$62</xm:f>
          </x14:formula1>
          <xm:sqref>J6:J11</xm:sqref>
        </x14:dataValidation>
        <x14:dataValidation type="list" allowBlank="1" showInputMessage="1" showErrorMessage="1">
          <x14:formula1>
            <xm:f>Справочник!$I$64:$I$76</xm:f>
          </x14:formula1>
          <xm:sqref>K6:K11</xm:sqref>
        </x14:dataValidation>
        <x14:dataValidation type="list" allowBlank="1" showInputMessage="1" showErrorMessage="1">
          <x14:formula1>
            <xm:f>Справочник!$I$36:$I$51</xm:f>
          </x14:formula1>
          <xm:sqref>N6:N12</xm:sqref>
        </x14:dataValidation>
        <x14:dataValidation type="list" allowBlank="1" showInputMessage="1" showErrorMessage="1">
          <x14:formula1>
            <xm:f>Справочник!$I$53:$I$56</xm:f>
          </x14:formula1>
          <xm:sqref>I6:I11</xm:sqref>
        </x14:dataValidation>
        <x14:dataValidation type="list" allowBlank="1" showInputMessage="1" showErrorMessage="1">
          <x14:formula1>
            <xm:f>Справочник!$I$78:$I$79</xm:f>
          </x14:formula1>
          <xm:sqref>L6:L11</xm:sqref>
        </x14:dataValidation>
        <x14:dataValidation type="list" allowBlank="1">
          <x14:formula1>
            <xm:f>Справочник!$C$9:$C$17</xm:f>
          </x14:formula1>
          <xm:sqref>C6:C12</xm:sqref>
        </x14:dataValidation>
        <x14:dataValidation type="list" allowBlank="1">
          <x14:formula1>
            <xm:f>Справочник!$C$20:$C$22</xm:f>
          </x14:formula1>
          <xm:sqref>D6:D12</xm:sqref>
        </x14:dataValidation>
        <x14:dataValidation type="list" allowBlank="1" showInputMessage="1" showErrorMessage="1" error="Необходимо выбрать вид запроса из списка. Значения взяты с листа &quot;Структура и состав линий&quot;." prompt="Необходимо выбрать вид запроса из списка. Значения взяты с листа &quot;Структура и состав линий&quot;.">
          <x14:formula1>
            <xm:f>'Структура и состав линий'!$C$31:$C$38</xm:f>
          </x14:formula1>
          <xm:sqref>B6:B9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I36"/>
  <sheetViews>
    <sheetView zoomScale="90" zoomScaleNormal="90" workbookViewId="0">
      <selection activeCell="B14" sqref="B14:C14"/>
    </sheetView>
  </sheetViews>
  <sheetFormatPr defaultColWidth="9.140625" defaultRowHeight="15" outlineLevelRow="1" x14ac:dyDescent="0.25"/>
  <cols>
    <col min="1" max="1" width="6.42578125" style="31" customWidth="1"/>
    <col min="2" max="2" width="46" style="31" customWidth="1"/>
    <col min="3" max="3" width="47.7109375" style="31" customWidth="1"/>
    <col min="4" max="4" width="40" style="31" customWidth="1"/>
    <col min="5" max="5" width="23.140625" style="31" customWidth="1"/>
    <col min="6" max="16384" width="9.140625" style="31"/>
  </cols>
  <sheetData>
    <row r="1" spans="1:9" s="150" customFormat="1" ht="18.75" x14ac:dyDescent="0.3">
      <c r="A1" s="149" t="str">
        <f>IF('Основные атрибуты услуги'!B8="Нет","НЕ ТРЕБУЕТСЯ ЗАПОЛНЯТЬ ЛИСТ 'Признаки Критического инцидента (КИ)'!","Признаки Критического инцидента (КИ)")</f>
        <v>Признаки Критического инцидента (КИ)</v>
      </c>
      <c r="B1" s="45"/>
      <c r="D1" s="151"/>
      <c r="F1" s="45"/>
      <c r="G1" s="45"/>
      <c r="H1" s="45"/>
      <c r="I1" s="45"/>
    </row>
    <row r="2" spans="1:9" ht="18.75" outlineLevel="1" x14ac:dyDescent="0.3">
      <c r="A2" s="81" t="s">
        <v>284</v>
      </c>
      <c r="B2" s="27"/>
      <c r="D2" s="120"/>
      <c r="F2" s="27"/>
      <c r="G2" s="27"/>
      <c r="H2" s="27"/>
      <c r="I2" s="27"/>
    </row>
    <row r="3" spans="1:9" ht="18.75" outlineLevel="1" x14ac:dyDescent="0.3">
      <c r="A3" s="26" t="s">
        <v>171</v>
      </c>
      <c r="B3" s="27"/>
      <c r="F3" s="27"/>
      <c r="G3" s="27"/>
      <c r="H3" s="27"/>
      <c r="I3" s="27"/>
    </row>
    <row r="4" spans="1:9" ht="18.75" outlineLevel="1" x14ac:dyDescent="0.3">
      <c r="A4" s="26" t="s">
        <v>172</v>
      </c>
      <c r="B4" s="27"/>
      <c r="E4" s="115"/>
    </row>
    <row r="5" spans="1:9" ht="15.75" outlineLevel="1" x14ac:dyDescent="0.25">
      <c r="B5" s="26" t="s">
        <v>147</v>
      </c>
    </row>
    <row r="6" spans="1:9" ht="15.75" outlineLevel="1" x14ac:dyDescent="0.25">
      <c r="B6" s="26" t="s">
        <v>84</v>
      </c>
    </row>
    <row r="7" spans="1:9" ht="15.75" outlineLevel="1" x14ac:dyDescent="0.25">
      <c r="B7" s="26" t="s">
        <v>148</v>
      </c>
    </row>
    <row r="8" spans="1:9" ht="15.75" outlineLevel="1" x14ac:dyDescent="0.25">
      <c r="B8" s="26" t="s">
        <v>161</v>
      </c>
    </row>
    <row r="9" spans="1:9" ht="15.75" thickBot="1" x14ac:dyDescent="0.3"/>
    <row r="10" spans="1:9" ht="32.25" thickBot="1" x14ac:dyDescent="0.3">
      <c r="A10" s="114" t="s">
        <v>83</v>
      </c>
      <c r="B10" s="325" t="s">
        <v>173</v>
      </c>
      <c r="C10" s="326"/>
    </row>
    <row r="11" spans="1:9" ht="15.75" x14ac:dyDescent="0.25">
      <c r="A11" s="113">
        <v>1</v>
      </c>
      <c r="B11" s="327"/>
      <c r="C11" s="327"/>
    </row>
    <row r="12" spans="1:9" ht="15.75" x14ac:dyDescent="0.25">
      <c r="A12" s="107">
        <v>2</v>
      </c>
      <c r="B12" s="324"/>
      <c r="C12" s="324"/>
    </row>
    <row r="13" spans="1:9" ht="15.75" x14ac:dyDescent="0.25">
      <c r="A13" s="107">
        <v>3</v>
      </c>
      <c r="B13" s="324"/>
      <c r="C13" s="324"/>
    </row>
    <row r="14" spans="1:9" ht="15.75" x14ac:dyDescent="0.25">
      <c r="A14" s="107">
        <v>4</v>
      </c>
      <c r="B14" s="324"/>
      <c r="C14" s="324"/>
    </row>
    <row r="15" spans="1:9" ht="15.75" x14ac:dyDescent="0.25">
      <c r="A15" s="107">
        <v>5</v>
      </c>
      <c r="B15" s="324"/>
      <c r="C15" s="324"/>
    </row>
    <row r="16" spans="1:9" ht="15.75" x14ac:dyDescent="0.25">
      <c r="A16" s="107">
        <v>6</v>
      </c>
      <c r="B16" s="324"/>
      <c r="C16" s="324"/>
    </row>
    <row r="17" spans="1:5" ht="15.75" x14ac:dyDescent="0.25">
      <c r="A17" s="107">
        <v>7</v>
      </c>
      <c r="B17" s="324"/>
      <c r="C17" s="324"/>
    </row>
    <row r="18" spans="1:5" ht="15.75" x14ac:dyDescent="0.25">
      <c r="A18" s="107">
        <v>8</v>
      </c>
      <c r="B18" s="324"/>
      <c r="C18" s="324"/>
    </row>
    <row r="19" spans="1:5" ht="15.75" x14ac:dyDescent="0.25">
      <c r="A19" s="107">
        <v>9</v>
      </c>
      <c r="B19" s="324"/>
      <c r="C19" s="324"/>
    </row>
    <row r="20" spans="1:5" ht="15.75" x14ac:dyDescent="0.25">
      <c r="A20" s="107">
        <v>10</v>
      </c>
      <c r="B20" s="324"/>
      <c r="C20" s="324"/>
    </row>
    <row r="21" spans="1:5" x14ac:dyDescent="0.25">
      <c r="A21" s="116"/>
      <c r="B21" s="116"/>
    </row>
    <row r="22" spans="1:5" x14ac:dyDescent="0.25">
      <c r="A22" s="116"/>
      <c r="B22" s="116"/>
    </row>
    <row r="23" spans="1:5" s="26" customFormat="1" ht="18.75" x14ac:dyDescent="0.3">
      <c r="A23" s="142" t="s">
        <v>285</v>
      </c>
      <c r="B23" s="143"/>
    </row>
    <row r="24" spans="1:5" s="26" customFormat="1" ht="16.5" thickBot="1" x14ac:dyDescent="0.3">
      <c r="A24" s="26" t="s">
        <v>263</v>
      </c>
    </row>
    <row r="25" spans="1:5" s="26" customFormat="1" ht="32.25" thickBot="1" x14ac:dyDescent="0.3">
      <c r="A25" s="78" t="s">
        <v>83</v>
      </c>
      <c r="B25" s="28" t="s">
        <v>86</v>
      </c>
      <c r="C25" s="63" t="s">
        <v>85</v>
      </c>
      <c r="D25" s="63" t="s">
        <v>87</v>
      </c>
      <c r="E25" s="29" t="s">
        <v>88</v>
      </c>
    </row>
    <row r="26" spans="1:5" s="26" customFormat="1" ht="15.75" x14ac:dyDescent="0.25">
      <c r="A26" s="36">
        <v>1</v>
      </c>
      <c r="B26" s="117"/>
      <c r="C26" s="117"/>
      <c r="D26" s="36"/>
      <c r="E26" s="36"/>
    </row>
    <row r="27" spans="1:5" s="26" customFormat="1" ht="15.75" x14ac:dyDescent="0.25">
      <c r="A27" s="40">
        <v>2</v>
      </c>
      <c r="B27" s="118"/>
      <c r="C27" s="118"/>
      <c r="D27" s="40"/>
      <c r="E27" s="40"/>
    </row>
    <row r="28" spans="1:5" s="26" customFormat="1" ht="15.75" x14ac:dyDescent="0.25">
      <c r="A28" s="40">
        <v>3</v>
      </c>
      <c r="B28" s="118"/>
      <c r="C28" s="118"/>
      <c r="D28" s="40"/>
      <c r="E28" s="40"/>
    </row>
    <row r="29" spans="1:5" s="26" customFormat="1" ht="15.75" x14ac:dyDescent="0.25">
      <c r="A29" s="40">
        <v>4</v>
      </c>
      <c r="B29" s="118"/>
      <c r="C29" s="118"/>
      <c r="D29" s="40"/>
      <c r="E29" s="40"/>
    </row>
    <row r="30" spans="1:5" s="26" customFormat="1" ht="15.75" x14ac:dyDescent="0.25">
      <c r="A30" s="40">
        <v>5</v>
      </c>
      <c r="B30" s="118"/>
      <c r="C30" s="118"/>
      <c r="D30" s="40"/>
      <c r="E30" s="40"/>
    </row>
    <row r="31" spans="1:5" s="26" customFormat="1" ht="15.75" x14ac:dyDescent="0.25">
      <c r="A31" s="75"/>
      <c r="B31" s="75"/>
    </row>
    <row r="32" spans="1:5" s="26" customFormat="1" ht="15.75" x14ac:dyDescent="0.25">
      <c r="A32" s="75"/>
      <c r="B32" s="75"/>
    </row>
    <row r="33" spans="1:2" s="26" customFormat="1" ht="15.75" x14ac:dyDescent="0.25">
      <c r="A33" s="75"/>
      <c r="B33" s="75"/>
    </row>
    <row r="34" spans="1:2" s="26" customFormat="1" ht="15.75" x14ac:dyDescent="0.25"/>
    <row r="35" spans="1:2" s="26" customFormat="1" ht="15.75" x14ac:dyDescent="0.25"/>
    <row r="36" spans="1:2" s="26" customFormat="1" ht="15.75" x14ac:dyDescent="0.25"/>
  </sheetData>
  <mergeCells count="11">
    <mergeCell ref="B15:C15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</mergeCells>
  <conditionalFormatting sqref="A1:C1">
    <cfRule type="expression" dxfId="22" priority="1">
      <formula>SEARCH("НЕ ТРЕБУЕТСЯ",$A$1)</formula>
    </cfRule>
  </conditionalFormatting>
  <pageMargins left="1.1811023622047245" right="0.59055118110236227" top="0.78740157480314965" bottom="0.78740157480314965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7 F J 3 T S 2 n d / S o A A A A + A A A A B I A H A B D b 2 5 m a W c v U G F j a 2 F n Z S 5 4 b W w g o h g A K K A U A A A A A A A A A A A A A A A A A A A A A A A A A A A A h Y 9 B D o I w F E S v Q r q n v 6 1 K l H z K w q 0 k R q N x S 7 B C I x R D i 3 A 3 F x 7 J K 0 i i q D u X M 3 m T v H n c 7 h j 3 V e l d V W N 1 b S L C K S O e M l l 9 1 C a P S O t O / p z E E t d p d k 5 z 5 Q 2 w s W F v d U Q K 5 y 4 h Q N d 1 t J v Q u s l B M M b h k K y 2 W a G q 1 N f G u t R k i n x W x / 8 r I n H / k p G C B p z O + E L Q a c A R x h o T b b 6 I G I w p Q / g p c d m W r m 2 U b F p / s 0 M Y I 8 L 7 h X w C U E s D B B Q A A g A I A O x S d 0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U n d N K I p H u A 4 A A A A R A A A A E w A c A E Z v c m 1 1 b G F z L 1 N l Y 3 R p b 2 4 x L m 0 g o h g A K K A U A A A A A A A A A A A A A A A A A A A A A A A A A A A A K 0 5 N L s n M z 1 M I h t C G 1 g B Q S w E C L Q A U A A I A C A D s U n d N L a d 3 9 K g A A A D 4 A A A A E g A A A A A A A A A A A A A A A A A A A A A A Q 2 9 u Z m l n L 1 B h Y 2 t h Z 2 U u e G 1 s U E s B A i 0 A F A A C A A g A 7 F J 3 T Q / K 6 a u k A A A A 6 Q A A A B M A A A A A A A A A A A A A A A A A 9 A A A A F t D b 2 5 0 Z W 5 0 X 1 R 5 c G V z X S 5 4 b W x Q S w E C L Q A U A A I A C A D s U n d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M X k Q 5 I U G 0 G 7 b r q J H 5 U 5 v Q A A A A A C A A A A A A A D Z g A A w A A A A B A A A A D 3 E P Z f B Q R 3 9 1 F 7 z H 5 b C M 2 2 A A A A A A S A A A C g A A A A E A A A A B y H L c C N v y b J N H t c K G k T l U J Q A A A A 8 r g A k 6 Q g E A k Z m V c B t j R y E M j 9 A X V H I w Q 1 Z 5 w B i K u G I i R p l F S F k e 7 a z V D 2 A I w a V U O / 4 5 S J k s i n R u T e T Z 6 T 8 J 7 X W 7 S d m T 1 n c 0 9 o R b / N g v i Z 2 4 4 U A A A A N d s J / M v p W 9 M g q m 6 t y O G 7 n 3 / 3 4 i U = < / D a t a M a s h u p > 
</file>

<file path=customXml/itemProps1.xml><?xml version="1.0" encoding="utf-8"?>
<ds:datastoreItem xmlns:ds="http://schemas.openxmlformats.org/officeDocument/2006/customXml" ds:itemID="{4E14B6F2-83EA-4A87-A549-F51D256004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26</vt:i4>
      </vt:variant>
    </vt:vector>
  </HeadingPairs>
  <TitlesOfParts>
    <vt:vector size="43" baseType="lpstr">
      <vt:lpstr>Справочник</vt:lpstr>
      <vt:lpstr>Основные атрибуты услуги</vt:lpstr>
      <vt:lpstr>Получатели услуги</vt:lpstr>
      <vt:lpstr>Услуги оказания услуг</vt:lpstr>
      <vt:lpstr>Структура и состав линий</vt:lpstr>
      <vt:lpstr>Исполнители</vt:lpstr>
      <vt:lpstr>Структура согласования</vt:lpstr>
      <vt:lpstr>Параметры SLA</vt:lpstr>
      <vt:lpstr>Признаки КИ</vt:lpstr>
      <vt:lpstr>Внешний подрядчик</vt:lpstr>
      <vt:lpstr>Адрес эл.почты</vt:lpstr>
      <vt:lpstr>Правила поддерживающих услуг</vt:lpstr>
      <vt:lpstr>Динамические поля</vt:lpstr>
      <vt:lpstr>Коды закрытия_композиты</vt:lpstr>
      <vt:lpstr>Аналитические признаки</vt:lpstr>
      <vt:lpstr>Заметки и шаблоны</vt:lpstr>
      <vt:lpstr>Справочная информация</vt:lpstr>
      <vt:lpstr>Внешний_подрядчик</vt:lpstr>
      <vt:lpstr>Внутренняя_услуга_КЕ_Обслуживается</vt:lpstr>
      <vt:lpstr>Временной_интервал</vt:lpstr>
      <vt:lpstr>Компонент_имя</vt:lpstr>
      <vt:lpstr>Компонент_имя_с_номером</vt:lpstr>
      <vt:lpstr>Компонент_номер</vt:lpstr>
      <vt:lpstr>Критичная_услуга</vt:lpstr>
      <vt:lpstr>лист_Внешний_подрядчик</vt:lpstr>
      <vt:lpstr>лист_Получатели_услуги</vt:lpstr>
      <vt:lpstr>Лист_Признаки_КИ</vt:lpstr>
      <vt:lpstr>Набор_элементов_выбора_из_Пользовательского_справочника</vt:lpstr>
      <vt:lpstr>Параметры_даты_времени</vt:lpstr>
      <vt:lpstr>Получатели_услуги</vt:lpstr>
      <vt:lpstr>Пользовательские_справочники_1ур</vt:lpstr>
      <vt:lpstr>Пользовательские_справочники_2ур</vt:lpstr>
      <vt:lpstr>Пользовательские_справочники_3ур</vt:lpstr>
      <vt:lpstr>Пользовательский_код_закрытия</vt:lpstr>
      <vt:lpstr>Строка</vt:lpstr>
      <vt:lpstr>Текст</vt:lpstr>
      <vt:lpstr>Типовой_код_закрытия</vt:lpstr>
      <vt:lpstr>Управление_конфигурациями</vt:lpstr>
      <vt:lpstr>Элемент_выбора_из_Пользовательского_справочника_радиобатон</vt:lpstr>
      <vt:lpstr>Элемент_Пользовательского_справочника</vt:lpstr>
      <vt:lpstr>Элементы_ПС_1ур</vt:lpstr>
      <vt:lpstr>Элементы_ПС_2ур</vt:lpstr>
      <vt:lpstr>Элементы_ПС_3ур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Левшина Ирина Иосифовна</dc:creator>
  <cp:lastModifiedBy>Литинский Виктор Викторович</cp:lastModifiedBy>
  <cp:lastPrinted>2022-04-20T09:17:49Z</cp:lastPrinted>
  <dcterms:created xsi:type="dcterms:W3CDTF">2015-06-05T18:19:34Z</dcterms:created>
  <dcterms:modified xsi:type="dcterms:W3CDTF">2026-04-21T05:36:14Z</dcterms:modified>
</cp:coreProperties>
</file>