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TyurchevSP\Desktop\Мониторинг\2027\Канцелярия\"/>
    </mc:Choice>
  </mc:AlternateContent>
  <bookViews>
    <workbookView xWindow="0" yWindow="795" windowWidth="28800" windowHeight="14355"/>
  </bookViews>
  <sheets>
    <sheet name="Структура НМЦ и форма КП" sheetId="1" r:id="rId1"/>
    <sheet name="Лист1" sheetId="2" r:id="rId2"/>
  </sheets>
  <externalReferences>
    <externalReference r:id="rId3"/>
  </externalReferences>
  <definedNames>
    <definedName name="_xlnm._FilterDatabase" localSheetId="0" hidden="1">'Структура НМЦ и форма КП'!$B$8:$G$57</definedName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9" i="1"/>
  <c r="G28" i="1"/>
  <c r="G29" i="1"/>
  <c r="F55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9" i="1"/>
  <c r="G55" i="1" l="1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G56" i="1" l="1"/>
  <c r="G57" i="1" s="1"/>
  <c r="G3" i="1"/>
  <c r="H55" i="2"/>
  <c r="H56" i="2" s="1"/>
  <c r="H57" i="2" s="1"/>
  <c r="O55" i="1" l="1"/>
  <c r="O56" i="1" s="1"/>
  <c r="O57" i="1" s="1"/>
</calcChain>
</file>

<file path=xl/sharedStrings.xml><?xml version="1.0" encoding="utf-8"?>
<sst xmlns="http://schemas.openxmlformats.org/spreadsheetml/2006/main" count="373" uniqueCount="123">
  <si>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</si>
  <si>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</si>
  <si>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</si>
  <si>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</si>
  <si>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</si>
  <si>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</si>
  <si>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</si>
  <si>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</si>
  <si>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</si>
  <si>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</si>
  <si>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</si>
  <si>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</si>
  <si>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</si>
  <si>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</si>
  <si>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</si>
  <si>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</si>
  <si>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t>КОММЕРЧЕСКОЕ ПРЕДЛОЖЕНИЕ</t>
  </si>
  <si>
    <t xml:space="preserve">Форма Коммерческого предложения Участника </t>
  </si>
  <si>
    <t>шт</t>
  </si>
  <si>
    <t>Антистеплер</t>
  </si>
  <si>
    <t>Блок для записей 90х90мм</t>
  </si>
  <si>
    <t>упак</t>
  </si>
  <si>
    <t>Зажим для бумаг 32 мм (12 штук в упаковке)</t>
  </si>
  <si>
    <t>Калькулятор настольный 12-разрядный</t>
  </si>
  <si>
    <t>Ластик</t>
  </si>
  <si>
    <t>Лоток для бумаг вертикальный</t>
  </si>
  <si>
    <t>Ножницы 17,5 см</t>
  </si>
  <si>
    <t>Нож канцелярский 18 см</t>
  </si>
  <si>
    <t>Папка скоросшиватель А4</t>
  </si>
  <si>
    <t>Папка регистратор на 50-55 мм</t>
  </si>
  <si>
    <t>Скотч прозрачный 12ммх33м, 40мкр</t>
  </si>
  <si>
    <t>Карандаш механический 0.5 мм</t>
  </si>
  <si>
    <t>Клей ПВА 125г.</t>
  </si>
  <si>
    <t>Книга учета 96 листов А4 в клетку, обложка — бумвинил</t>
  </si>
  <si>
    <t>Кнопки канцелярские металлические серебристые</t>
  </si>
  <si>
    <t>Конверт бумажный C4 (200 штук в упаковке)</t>
  </si>
  <si>
    <t>Корректирующая жидкость (штрих) быстросохнущая 20 мл,</t>
  </si>
  <si>
    <t>Краска штемпельная фиолетовая на водной основе 50 г</t>
  </si>
  <si>
    <t xml:space="preserve">Линейка 30 см пластиковая </t>
  </si>
  <si>
    <t>Обложки для переплета пластиковые А4, прозрачные глянцевые (100 штук в упаковке)</t>
  </si>
  <si>
    <t>Папка файловая на 20 файлов A4, ширина корешка 16 мм., цвет синий (толщина обложки 0.4 мм)</t>
  </si>
  <si>
    <t>Стержень микрографический HB 0.5 мм (30 грифелей)</t>
  </si>
  <si>
    <t>Бумага для заметок с клеевым краем 75х75 мм  (100 листов в упаковке)</t>
  </si>
  <si>
    <t>Карандаш  простой</t>
  </si>
  <si>
    <t>Корректор ленточный 5 мм х 20 м</t>
  </si>
  <si>
    <t>Маркер белый</t>
  </si>
  <si>
    <t>Нитки для прошивки документов</t>
  </si>
  <si>
    <t xml:space="preserve">Папка архивная на 2-х завязках </t>
  </si>
  <si>
    <t>Папка-конверт А4</t>
  </si>
  <si>
    <t>Скобы  для  степлера  № 10 (1000 скоб в упаковке)</t>
  </si>
  <si>
    <t>Скрепки канцелярские 33 мм (100 штук в упаковке)</t>
  </si>
  <si>
    <t xml:space="preserve">Степлер № 24/6 </t>
  </si>
  <si>
    <t xml:space="preserve">Точилка </t>
  </si>
  <si>
    <t>Дырокол до 30 листов</t>
  </si>
  <si>
    <t>Ежедневник недатированный на 2024 год</t>
  </si>
  <si>
    <t>Клей-карандаш 36 гр.</t>
  </si>
  <si>
    <t>Папка уголок А4</t>
  </si>
  <si>
    <t xml:space="preserve">Резинка банковская  </t>
  </si>
  <si>
    <t>Норма</t>
  </si>
  <si>
    <t>ед.изм</t>
  </si>
  <si>
    <t>блок</t>
  </si>
  <si>
    <t>Клей канцелярский</t>
  </si>
  <si>
    <t>Клей супер-момент</t>
  </si>
  <si>
    <t>фл</t>
  </si>
  <si>
    <t xml:space="preserve">Папка сзажимом </t>
  </si>
  <si>
    <t>Подставка для блока</t>
  </si>
  <si>
    <t xml:space="preserve">Ручка шариковая </t>
  </si>
  <si>
    <t xml:space="preserve">Ручка гелевая </t>
  </si>
  <si>
    <t>уп</t>
  </si>
  <si>
    <t>Фломастер</t>
  </si>
  <si>
    <t>бабин</t>
  </si>
  <si>
    <t>Обложка картонная для переплета А4 (100 штук в упаковке)</t>
  </si>
  <si>
    <t>уппак</t>
  </si>
  <si>
    <t>Блок бумаги для записей</t>
  </si>
  <si>
    <t>Кол-во чел</t>
  </si>
  <si>
    <t>Приложение № 1</t>
  </si>
  <si>
    <t>к обоснованию потребности в канцелярских принадлежностях</t>
  </si>
  <si>
    <t>Расчет годового количества и стоимости канцелярских принадлежностей на 2025год</t>
  </si>
  <si>
    <t>Гл. специалист ГХО ОУД</t>
  </si>
  <si>
    <t>Тюрчев С.П.</t>
  </si>
  <si>
    <t xml:space="preserve">Расчет НМЦ </t>
  </si>
  <si>
    <t xml:space="preserve">Блок для записей </t>
  </si>
  <si>
    <t xml:space="preserve">Блок бумаги с клеевым краем </t>
  </si>
  <si>
    <t>Карандаш ч/гр с ластиком ТМ</t>
  </si>
  <si>
    <t xml:space="preserve">Корзина для бумаг </t>
  </si>
  <si>
    <t xml:space="preserve">Линейка 40 см пластиковая </t>
  </si>
  <si>
    <t xml:space="preserve">Лоток для бумаг горизонтальный </t>
  </si>
  <si>
    <t>Набор для письменных принадлежностей, настольный</t>
  </si>
  <si>
    <t>Папка-планшет с верхним зажимом А-4</t>
  </si>
  <si>
    <t>Пленка для ламинирования А4 175 мкр  (100 шт)</t>
  </si>
  <si>
    <t>Скрепки канцелярские 50 мм (100 штук в упаковке)</t>
  </si>
  <si>
    <t xml:space="preserve">Скобы  для  степлера  № 24/6 </t>
  </si>
  <si>
    <t xml:space="preserve">Скобы  для  степлера  № 10 </t>
  </si>
  <si>
    <t>Степлер № 10</t>
  </si>
  <si>
    <t>Лента клейкая (Скотч прозрачный)</t>
  </si>
  <si>
    <t xml:space="preserve">Степлер на 100 листов </t>
  </si>
  <si>
    <t>Тетрадь А5</t>
  </si>
  <si>
    <t>Тетрадь А4</t>
  </si>
  <si>
    <t>Точилка для карандашей</t>
  </si>
  <si>
    <t>Маркер для доски</t>
  </si>
  <si>
    <t>Губка-стиратель для магнитной доски</t>
  </si>
  <si>
    <t>Магнит для доски</t>
  </si>
  <si>
    <t>Закладки-стикеры клейкие 8 цв</t>
  </si>
  <si>
    <t>кор</t>
  </si>
  <si>
    <t>Доска магнитно-маркерная 90х120</t>
  </si>
  <si>
    <t>Кол-во (шт.)</t>
  </si>
  <si>
    <t>Ластик (размер:мини)</t>
  </si>
  <si>
    <t>Маркер перманентный(цвет: черный, белый)</t>
  </si>
  <si>
    <t xml:space="preserve">Конверт бумажный C4 </t>
  </si>
  <si>
    <t>Конверт бумажный C5; С6  кол-во: 50/50</t>
  </si>
  <si>
    <t>Ручка гелевая чергая</t>
  </si>
  <si>
    <t>Дырокол на 60л</t>
  </si>
  <si>
    <t>Клей-карандаш 15 гр.</t>
  </si>
  <si>
    <t>Файл-вкладыш c перфорациейА4</t>
  </si>
  <si>
    <t>Зажим для бумаги 19мм (12 шт)</t>
  </si>
  <si>
    <t>Зажим для бумаги 25мм (12 шт)</t>
  </si>
  <si>
    <t>Зажим для бумаги 15мм (12 шт)</t>
  </si>
  <si>
    <t>Маркер текстовыделитель (Фломастер) (12 шт)</t>
  </si>
  <si>
    <t>Папка уголок А4 (100 шт)</t>
  </si>
  <si>
    <t>Кроме того, НДС, руб. *</t>
  </si>
  <si>
    <r>
      <rPr>
        <b/>
        <sz val="16"/>
        <color theme="1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- необходимо вставить применяемую ставку НДС (5%;22%; 0%)</t>
    </r>
  </si>
  <si>
    <r>
      <t>Начальная (максимальная) цена Договора / цена лота без НДС: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</si>
  <si>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>Предлагаемая цена Договора/ лота без НДС
(руб.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</si>
</sst>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7" fillId="2" borderId="7" xfId="0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horizontal="left"/>
    </xf>
    <xf numFmtId="4" fontId="0" fillId="0" borderId="0" xfId="0" applyNumberFormat="1"/>
    <xf numFmtId="4" fontId="2" fillId="4" borderId="14" xfId="0" applyNumberFormat="1" applyFont="1" applyFill="1" applyBorder="1" applyAlignment="1">
      <alignment horizontal="center" vertical="top" wrapText="1"/>
    </xf>
    <xf numFmtId="4" fontId="2" fillId="4" borderId="18" xfId="0" applyNumberFormat="1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4" fontId="1" fillId="4" borderId="28" xfId="0" applyNumberFormat="1" applyFont="1" applyFill="1" applyBorder="1" applyAlignment="1">
      <alignment horizontal="center" vertical="center" wrapText="1"/>
    </xf>
    <xf numFmtId="4" fontId="2" fillId="5" borderId="2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vertical="center"/>
    </xf>
    <xf numFmtId="4" fontId="11" fillId="0" borderId="20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11" fillId="0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49" fontId="11" fillId="2" borderId="20" xfId="0" applyNumberFormat="1" applyFont="1" applyFill="1" applyBorder="1" applyAlignment="1" applyProtection="1">
      <alignment horizontal="left" vertical="center" wrapText="1"/>
      <protection locked="0"/>
    </xf>
    <xf numFmtId="4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0" xfId="0" applyNumberFormat="1" applyFont="1" applyFill="1" applyBorder="1" applyAlignment="1" applyProtection="1">
      <alignment horizontal="right" vertical="top" wrapText="1"/>
    </xf>
    <xf numFmtId="9" fontId="11" fillId="0" borderId="20" xfId="0" applyNumberFormat="1" applyFont="1" applyFill="1" applyBorder="1" applyAlignment="1" applyProtection="1">
      <alignment horizontal="center" vertical="top" wrapText="1"/>
    </xf>
    <xf numFmtId="4" fontId="11" fillId="0" borderId="20" xfId="0" applyNumberFormat="1" applyFont="1" applyFill="1" applyBorder="1" applyAlignment="1" applyProtection="1">
      <alignment horizontal="center" vertical="center" wrapText="1"/>
    </xf>
    <xf numFmtId="4" fontId="1" fillId="4" borderId="2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/>
    <xf numFmtId="0" fontId="16" fillId="0" borderId="20" xfId="0" applyFont="1" applyFill="1" applyBorder="1" applyAlignment="1">
      <alignment vertical="justify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" fontId="8" fillId="4" borderId="25" xfId="0" applyNumberFormat="1" applyFont="1" applyFill="1" applyBorder="1" applyAlignment="1" applyProtection="1">
      <alignment horizontal="right" vertical="center" wrapText="1"/>
    </xf>
    <xf numFmtId="4" fontId="8" fillId="4" borderId="26" xfId="0" applyNumberFormat="1" applyFont="1" applyFill="1" applyBorder="1" applyAlignment="1" applyProtection="1">
      <alignment horizontal="right" vertical="center" wrapText="1"/>
    </xf>
    <xf numFmtId="4" fontId="8" fillId="4" borderId="27" xfId="0" applyNumberFormat="1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 applyProtection="1">
      <alignment horizontal="right" vertical="top" wrapText="1"/>
    </xf>
    <xf numFmtId="4" fontId="7" fillId="4" borderId="16" xfId="0" applyNumberFormat="1" applyFont="1" applyFill="1" applyBorder="1" applyAlignment="1" applyProtection="1">
      <alignment horizontal="right" vertical="top" wrapText="1"/>
    </xf>
    <xf numFmtId="4" fontId="7" fillId="4" borderId="17" xfId="0" applyNumberFormat="1" applyFont="1" applyFill="1" applyBorder="1" applyAlignment="1" applyProtection="1">
      <alignment horizontal="right" vertical="top" wrapText="1"/>
    </xf>
    <xf numFmtId="4" fontId="7" fillId="4" borderId="19" xfId="0" applyNumberFormat="1" applyFont="1" applyFill="1" applyBorder="1" applyAlignment="1" applyProtection="1">
      <alignment horizontal="right" vertical="top" wrapText="1"/>
    </xf>
    <xf numFmtId="4" fontId="7" fillId="4" borderId="6" xfId="0" applyNumberFormat="1" applyFont="1" applyFill="1" applyBorder="1" applyAlignment="1" applyProtection="1">
      <alignment horizontal="right" vertical="top" wrapText="1"/>
    </xf>
    <xf numFmtId="4" fontId="8" fillId="4" borderId="2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4" fontId="11" fillId="0" borderId="20" xfId="0" applyNumberFormat="1" applyFont="1" applyFill="1" applyBorder="1" applyAlignment="1" applyProtection="1">
      <alignment horizontal="right" vertical="top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top" wrapText="1"/>
    </xf>
    <xf numFmtId="4" fontId="11" fillId="0" borderId="20" xfId="0" applyNumberFormat="1" applyFont="1" applyFill="1" applyBorder="1" applyAlignment="1" applyProtection="1">
      <alignment horizontal="right" vertical="center" wrapText="1"/>
    </xf>
    <xf numFmtId="4" fontId="8" fillId="4" borderId="30" xfId="0" applyNumberFormat="1" applyFont="1" applyFill="1" applyBorder="1" applyAlignment="1" applyProtection="1">
      <alignment horizontal="right" vertical="top" wrapText="1"/>
    </xf>
    <xf numFmtId="4" fontId="8" fillId="2" borderId="31" xfId="0" applyNumberFormat="1" applyFont="1" applyFill="1" applyBorder="1" applyAlignment="1" applyProtection="1">
      <alignment horizontal="center" vertical="top" wrapText="1"/>
    </xf>
    <xf numFmtId="4" fontId="8" fillId="4" borderId="32" xfId="0" applyNumberFormat="1" applyFont="1" applyFill="1" applyBorder="1" applyAlignment="1" applyProtection="1">
      <alignment horizontal="center" vertical="top" wrapText="1"/>
    </xf>
    <xf numFmtId="4" fontId="8" fillId="4" borderId="33" xfId="0" applyNumberFormat="1" applyFont="1" applyFill="1" applyBorder="1" applyAlignment="1" applyProtection="1">
      <alignment horizontal="center" vertical="top" wrapText="1"/>
    </xf>
    <xf numFmtId="10" fontId="8" fillId="4" borderId="30" xfId="0" applyNumberFormat="1" applyFont="1" applyFill="1" applyBorder="1" applyAlignment="1" applyProtection="1">
      <alignment horizontal="center" vertical="top" wrapText="1"/>
    </xf>
    <xf numFmtId="4" fontId="5" fillId="4" borderId="34" xfId="0" applyNumberFormat="1" applyFont="1" applyFill="1" applyBorder="1" applyAlignment="1">
      <alignment horizontal="center" vertical="center" wrapText="1"/>
    </xf>
    <xf numFmtId="4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" fontId="4" fillId="8" borderId="3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4.5703125" customWidth="1"/>
    <col min="2" max="2" width="10" customWidth="1"/>
    <col min="3" max="3" width="39.7109375" customWidth="1"/>
    <col min="4" max="4" width="7.140625" customWidth="1"/>
    <col min="5" max="5" width="9.42578125" customWidth="1"/>
    <col min="6" max="7" width="14.5703125" customWidth="1"/>
    <col min="8" max="8" width="6.140625" customWidth="1"/>
    <col min="10" max="10" width="26" customWidth="1"/>
    <col min="11" max="11" width="7.28515625" customWidth="1"/>
    <col min="12" max="12" width="15" customWidth="1"/>
    <col min="13" max="13" width="12" customWidth="1"/>
    <col min="14" max="14" width="8.7109375" customWidth="1"/>
    <col min="15" max="15" width="18.7109375" customWidth="1"/>
  </cols>
  <sheetData>
    <row r="1" spans="1:25" ht="34.5" customHeight="1" x14ac:dyDescent="0.25"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89.25" customHeight="1" thickBot="1" x14ac:dyDescent="0.3">
      <c r="B3" s="45" t="s">
        <v>121</v>
      </c>
      <c r="C3" s="46"/>
      <c r="D3" s="20"/>
      <c r="E3" s="21"/>
      <c r="F3" s="18"/>
      <c r="G3" s="75">
        <f>G55</f>
        <v>1300873</v>
      </c>
      <c r="H3" s="1"/>
      <c r="I3" s="45" t="s">
        <v>17</v>
      </c>
      <c r="J3" s="46"/>
      <c r="K3" s="46"/>
      <c r="L3" s="46"/>
      <c r="M3" s="79" t="s">
        <v>122</v>
      </c>
      <c r="N3" s="80"/>
      <c r="O3" s="81">
        <f>O55</f>
        <v>0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3.75" customHeight="1" x14ac:dyDescent="0.25">
      <c r="B4" s="22"/>
      <c r="C4" s="22"/>
      <c r="D4" s="22"/>
      <c r="E4" s="22"/>
      <c r="F4" s="22"/>
      <c r="G4" s="22"/>
      <c r="H4" s="1"/>
      <c r="I4" s="64" t="s">
        <v>14</v>
      </c>
      <c r="J4" s="6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.75" customHeight="1" x14ac:dyDescent="0.25">
      <c r="B5" s="1"/>
      <c r="C5" s="1"/>
      <c r="D5" s="1"/>
      <c r="E5" s="1"/>
      <c r="F5" s="1"/>
      <c r="G5" s="1"/>
      <c r="H5" s="1"/>
      <c r="I5" s="8" t="s">
        <v>15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82"/>
      <c r="S6" s="1"/>
      <c r="T6" s="1"/>
      <c r="U6" s="1"/>
      <c r="V6" s="1"/>
      <c r="W6" s="1"/>
      <c r="X6" s="1"/>
      <c r="Y6" s="1"/>
    </row>
    <row r="7" spans="1:25" ht="32.25" customHeight="1" thickBot="1" x14ac:dyDescent="0.3">
      <c r="B7" s="54" t="s">
        <v>80</v>
      </c>
      <c r="C7" s="55"/>
      <c r="D7" s="56"/>
      <c r="E7" s="56"/>
      <c r="F7" s="57"/>
      <c r="G7" s="57"/>
      <c r="H7" s="5"/>
      <c r="I7" s="48" t="s">
        <v>16</v>
      </c>
      <c r="J7" s="49"/>
      <c r="K7" s="49"/>
      <c r="L7" s="49"/>
      <c r="M7" s="49"/>
      <c r="N7" s="49"/>
      <c r="O7" s="50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07.25" customHeight="1" x14ac:dyDescent="0.25">
      <c r="B8" s="12" t="s">
        <v>2</v>
      </c>
      <c r="C8" s="13" t="s">
        <v>0</v>
      </c>
      <c r="D8" s="13" t="s">
        <v>6</v>
      </c>
      <c r="E8" s="14" t="s">
        <v>105</v>
      </c>
      <c r="F8" s="14" t="s">
        <v>7</v>
      </c>
      <c r="G8" s="15" t="s">
        <v>8</v>
      </c>
      <c r="H8" s="1"/>
      <c r="I8" s="12" t="s">
        <v>2</v>
      </c>
      <c r="J8" s="13" t="s">
        <v>1</v>
      </c>
      <c r="K8" s="13" t="s">
        <v>6</v>
      </c>
      <c r="L8" s="14" t="s">
        <v>7</v>
      </c>
      <c r="M8" s="14" t="s">
        <v>9</v>
      </c>
      <c r="N8" s="14" t="s">
        <v>3</v>
      </c>
      <c r="O8" s="15" t="s">
        <v>10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6"/>
      <c r="B9" s="39">
        <v>1</v>
      </c>
      <c r="C9" s="40" t="s">
        <v>19</v>
      </c>
      <c r="D9" s="41" t="s">
        <v>18</v>
      </c>
      <c r="E9" s="42">
        <v>60</v>
      </c>
      <c r="F9" s="41">
        <v>153</v>
      </c>
      <c r="G9" s="42">
        <f t="shared" ref="G9:G54" si="0">E9*F9</f>
        <v>9180</v>
      </c>
      <c r="H9" s="5"/>
      <c r="I9" s="39">
        <v>1</v>
      </c>
      <c r="J9" s="40" t="s">
        <v>19</v>
      </c>
      <c r="K9" s="41" t="s">
        <v>18</v>
      </c>
      <c r="L9" s="41">
        <v>153</v>
      </c>
      <c r="M9" s="76"/>
      <c r="N9" s="42">
        <v>60</v>
      </c>
      <c r="O9" s="17">
        <f>M9*N9</f>
        <v>0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6"/>
      <c r="B10" s="39">
        <v>2</v>
      </c>
      <c r="C10" s="40" t="s">
        <v>81</v>
      </c>
      <c r="D10" s="41" t="s">
        <v>18</v>
      </c>
      <c r="E10" s="42">
        <v>400</v>
      </c>
      <c r="F10" s="41">
        <v>132</v>
      </c>
      <c r="G10" s="42">
        <f t="shared" si="0"/>
        <v>52800</v>
      </c>
      <c r="H10" s="5"/>
      <c r="I10" s="39">
        <v>2</v>
      </c>
      <c r="J10" s="40" t="s">
        <v>81</v>
      </c>
      <c r="K10" s="41" t="s">
        <v>18</v>
      </c>
      <c r="L10" s="41">
        <v>132</v>
      </c>
      <c r="M10" s="76"/>
      <c r="N10" s="42">
        <v>400</v>
      </c>
      <c r="O10" s="17">
        <f t="shared" ref="O10:O53" si="1">M10*N10</f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6"/>
      <c r="B11" s="39">
        <v>3</v>
      </c>
      <c r="C11" s="43" t="s">
        <v>82</v>
      </c>
      <c r="D11" s="41" t="s">
        <v>18</v>
      </c>
      <c r="E11" s="42">
        <v>400</v>
      </c>
      <c r="F11" s="41">
        <v>318</v>
      </c>
      <c r="G11" s="42">
        <f t="shared" si="0"/>
        <v>127200</v>
      </c>
      <c r="H11" s="5"/>
      <c r="I11" s="39">
        <v>3</v>
      </c>
      <c r="J11" s="43" t="s">
        <v>82</v>
      </c>
      <c r="K11" s="41" t="s">
        <v>18</v>
      </c>
      <c r="L11" s="41">
        <v>318</v>
      </c>
      <c r="M11" s="76"/>
      <c r="N11" s="42">
        <v>400</v>
      </c>
      <c r="O11" s="17">
        <f t="shared" si="1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6"/>
      <c r="B12" s="39">
        <v>4</v>
      </c>
      <c r="C12" s="43" t="s">
        <v>111</v>
      </c>
      <c r="D12" s="41" t="s">
        <v>18</v>
      </c>
      <c r="E12" s="42">
        <v>4</v>
      </c>
      <c r="F12" s="41">
        <v>317</v>
      </c>
      <c r="G12" s="42">
        <f t="shared" si="0"/>
        <v>1268</v>
      </c>
      <c r="H12" s="5"/>
      <c r="I12" s="39">
        <v>4</v>
      </c>
      <c r="J12" s="43" t="s">
        <v>111</v>
      </c>
      <c r="K12" s="41" t="s">
        <v>18</v>
      </c>
      <c r="L12" s="41">
        <v>317</v>
      </c>
      <c r="M12" s="76"/>
      <c r="N12" s="42">
        <v>4</v>
      </c>
      <c r="O12" s="17">
        <f t="shared" si="1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6"/>
      <c r="B13" s="39">
        <v>5</v>
      </c>
      <c r="C13" s="40" t="s">
        <v>23</v>
      </c>
      <c r="D13" s="41" t="s">
        <v>18</v>
      </c>
      <c r="E13" s="42">
        <v>50</v>
      </c>
      <c r="F13" s="41">
        <v>1364</v>
      </c>
      <c r="G13" s="42">
        <f t="shared" si="0"/>
        <v>68200</v>
      </c>
      <c r="H13" s="5"/>
      <c r="I13" s="39">
        <v>5</v>
      </c>
      <c r="J13" s="40" t="s">
        <v>23</v>
      </c>
      <c r="K13" s="41" t="s">
        <v>18</v>
      </c>
      <c r="L13" s="41">
        <v>1364</v>
      </c>
      <c r="M13" s="76"/>
      <c r="N13" s="42">
        <v>50</v>
      </c>
      <c r="O13" s="17">
        <f t="shared" si="1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6"/>
      <c r="B14" s="39">
        <v>6</v>
      </c>
      <c r="C14" s="43" t="s">
        <v>83</v>
      </c>
      <c r="D14" s="41" t="s">
        <v>18</v>
      </c>
      <c r="E14" s="42">
        <v>1200</v>
      </c>
      <c r="F14" s="41">
        <v>24</v>
      </c>
      <c r="G14" s="42">
        <f t="shared" si="0"/>
        <v>28800</v>
      </c>
      <c r="H14" s="5"/>
      <c r="I14" s="39">
        <v>6</v>
      </c>
      <c r="J14" s="43" t="s">
        <v>83</v>
      </c>
      <c r="K14" s="41" t="s">
        <v>18</v>
      </c>
      <c r="L14" s="41">
        <v>24</v>
      </c>
      <c r="M14" s="76"/>
      <c r="N14" s="42">
        <v>1200</v>
      </c>
      <c r="O14" s="17">
        <f t="shared" si="1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6"/>
      <c r="B15" s="39">
        <v>7</v>
      </c>
      <c r="C15" s="40" t="s">
        <v>112</v>
      </c>
      <c r="D15" s="41" t="s">
        <v>18</v>
      </c>
      <c r="E15" s="42">
        <v>400</v>
      </c>
      <c r="F15" s="41">
        <v>144</v>
      </c>
      <c r="G15" s="42">
        <f t="shared" si="0"/>
        <v>57600</v>
      </c>
      <c r="H15" s="5"/>
      <c r="I15" s="39">
        <v>7</v>
      </c>
      <c r="J15" s="40" t="s">
        <v>112</v>
      </c>
      <c r="K15" s="41" t="s">
        <v>18</v>
      </c>
      <c r="L15" s="41">
        <v>144</v>
      </c>
      <c r="M15" s="76"/>
      <c r="N15" s="42">
        <v>400</v>
      </c>
      <c r="O15" s="17">
        <f t="shared" si="1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x14ac:dyDescent="0.25">
      <c r="A16" s="6"/>
      <c r="B16" s="39">
        <v>8</v>
      </c>
      <c r="C16" s="40" t="s">
        <v>44</v>
      </c>
      <c r="D16" s="41" t="s">
        <v>18</v>
      </c>
      <c r="E16" s="42">
        <v>300</v>
      </c>
      <c r="F16" s="41">
        <v>127</v>
      </c>
      <c r="G16" s="42">
        <f t="shared" si="0"/>
        <v>38100</v>
      </c>
      <c r="H16" s="5"/>
      <c r="I16" s="39">
        <v>8</v>
      </c>
      <c r="J16" s="40" t="s">
        <v>44</v>
      </c>
      <c r="K16" s="41" t="s">
        <v>18</v>
      </c>
      <c r="L16" s="41">
        <v>127</v>
      </c>
      <c r="M16" s="76"/>
      <c r="N16" s="42">
        <v>300</v>
      </c>
      <c r="O16" s="17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6"/>
      <c r="B17" s="39">
        <v>9</v>
      </c>
      <c r="C17" s="43" t="s">
        <v>84</v>
      </c>
      <c r="D17" s="41" t="s">
        <v>18</v>
      </c>
      <c r="E17" s="42">
        <v>20</v>
      </c>
      <c r="F17" s="41">
        <v>304</v>
      </c>
      <c r="G17" s="42">
        <f t="shared" si="0"/>
        <v>6080</v>
      </c>
      <c r="H17" s="5"/>
      <c r="I17" s="39">
        <v>9</v>
      </c>
      <c r="J17" s="43" t="s">
        <v>84</v>
      </c>
      <c r="K17" s="41" t="s">
        <v>18</v>
      </c>
      <c r="L17" s="41">
        <v>304</v>
      </c>
      <c r="M17" s="76"/>
      <c r="N17" s="42">
        <v>20</v>
      </c>
      <c r="O17" s="17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6"/>
      <c r="B18" s="39">
        <v>10</v>
      </c>
      <c r="C18" s="40" t="s">
        <v>106</v>
      </c>
      <c r="D18" s="41" t="s">
        <v>18</v>
      </c>
      <c r="E18" s="42">
        <v>100</v>
      </c>
      <c r="F18" s="41">
        <v>54</v>
      </c>
      <c r="G18" s="42">
        <f t="shared" si="0"/>
        <v>5400</v>
      </c>
      <c r="H18" s="5"/>
      <c r="I18" s="39">
        <v>10</v>
      </c>
      <c r="J18" s="40" t="s">
        <v>106</v>
      </c>
      <c r="K18" s="41" t="s">
        <v>18</v>
      </c>
      <c r="L18" s="41">
        <v>54</v>
      </c>
      <c r="M18" s="76"/>
      <c r="N18" s="42">
        <v>100</v>
      </c>
      <c r="O18" s="17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x14ac:dyDescent="0.25">
      <c r="A19" s="6"/>
      <c r="B19" s="39">
        <v>11</v>
      </c>
      <c r="C19" s="40" t="s">
        <v>38</v>
      </c>
      <c r="D19" s="41" t="s">
        <v>18</v>
      </c>
      <c r="E19" s="42">
        <v>30</v>
      </c>
      <c r="F19" s="41">
        <v>100</v>
      </c>
      <c r="G19" s="42">
        <f t="shared" si="0"/>
        <v>3000</v>
      </c>
      <c r="H19" s="5"/>
      <c r="I19" s="39">
        <v>11</v>
      </c>
      <c r="J19" s="40" t="s">
        <v>38</v>
      </c>
      <c r="K19" s="41" t="s">
        <v>18</v>
      </c>
      <c r="L19" s="41">
        <v>100</v>
      </c>
      <c r="M19" s="76"/>
      <c r="N19" s="42">
        <v>30</v>
      </c>
      <c r="O19" s="17">
        <f t="shared" si="1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x14ac:dyDescent="0.25">
      <c r="A20" s="6"/>
      <c r="B20" s="39">
        <v>12</v>
      </c>
      <c r="C20" s="40" t="s">
        <v>85</v>
      </c>
      <c r="D20" s="41" t="s">
        <v>18</v>
      </c>
      <c r="E20" s="42">
        <v>30</v>
      </c>
      <c r="F20" s="41">
        <v>100</v>
      </c>
      <c r="G20" s="42">
        <f t="shared" si="0"/>
        <v>3000</v>
      </c>
      <c r="H20" s="5"/>
      <c r="I20" s="39">
        <v>12</v>
      </c>
      <c r="J20" s="40" t="s">
        <v>85</v>
      </c>
      <c r="K20" s="41" t="s">
        <v>18</v>
      </c>
      <c r="L20" s="41">
        <v>100</v>
      </c>
      <c r="M20" s="76"/>
      <c r="N20" s="42">
        <v>30</v>
      </c>
      <c r="O20" s="17">
        <f t="shared" si="1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x14ac:dyDescent="0.25">
      <c r="A21" s="6"/>
      <c r="B21" s="39">
        <v>13</v>
      </c>
      <c r="C21" s="40" t="s">
        <v>25</v>
      </c>
      <c r="D21" s="41" t="s">
        <v>18</v>
      </c>
      <c r="E21" s="42">
        <v>30</v>
      </c>
      <c r="F21" s="41">
        <v>580</v>
      </c>
      <c r="G21" s="42">
        <f t="shared" si="0"/>
        <v>17400</v>
      </c>
      <c r="H21" s="5"/>
      <c r="I21" s="39">
        <v>13</v>
      </c>
      <c r="J21" s="40" t="s">
        <v>25</v>
      </c>
      <c r="K21" s="41" t="s">
        <v>18</v>
      </c>
      <c r="L21" s="41">
        <v>580</v>
      </c>
      <c r="M21" s="76"/>
      <c r="N21" s="42">
        <v>30</v>
      </c>
      <c r="O21" s="17">
        <f t="shared" si="1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6"/>
      <c r="B22" s="39">
        <v>14</v>
      </c>
      <c r="C22" s="43" t="s">
        <v>86</v>
      </c>
      <c r="D22" s="41" t="s">
        <v>18</v>
      </c>
      <c r="E22" s="42">
        <v>30</v>
      </c>
      <c r="F22" s="41">
        <v>473</v>
      </c>
      <c r="G22" s="42">
        <f t="shared" si="0"/>
        <v>14190</v>
      </c>
      <c r="H22" s="5"/>
      <c r="I22" s="39">
        <v>14</v>
      </c>
      <c r="J22" s="43" t="s">
        <v>86</v>
      </c>
      <c r="K22" s="41" t="s">
        <v>18</v>
      </c>
      <c r="L22" s="41">
        <v>473</v>
      </c>
      <c r="M22" s="76"/>
      <c r="N22" s="42">
        <v>30</v>
      </c>
      <c r="O22" s="17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6"/>
      <c r="B23" s="39">
        <v>15</v>
      </c>
      <c r="C23" s="43" t="s">
        <v>107</v>
      </c>
      <c r="D23" s="41" t="s">
        <v>18</v>
      </c>
      <c r="E23" s="42">
        <v>100</v>
      </c>
      <c r="F23" s="41">
        <v>100</v>
      </c>
      <c r="G23" s="42">
        <f t="shared" si="0"/>
        <v>10000</v>
      </c>
      <c r="H23" s="5"/>
      <c r="I23" s="39">
        <v>15</v>
      </c>
      <c r="J23" s="43" t="s">
        <v>107</v>
      </c>
      <c r="K23" s="41" t="s">
        <v>18</v>
      </c>
      <c r="L23" s="41">
        <v>100</v>
      </c>
      <c r="M23" s="76"/>
      <c r="N23" s="42">
        <v>100</v>
      </c>
      <c r="O23" s="17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6"/>
      <c r="B24" s="39">
        <v>16</v>
      </c>
      <c r="C24" s="40" t="s">
        <v>26</v>
      </c>
      <c r="D24" s="41" t="s">
        <v>18</v>
      </c>
      <c r="E24" s="42">
        <v>100</v>
      </c>
      <c r="F24" s="41">
        <v>274</v>
      </c>
      <c r="G24" s="42">
        <f t="shared" si="0"/>
        <v>27400</v>
      </c>
      <c r="H24" s="5"/>
      <c r="I24" s="39">
        <v>16</v>
      </c>
      <c r="J24" s="40" t="s">
        <v>26</v>
      </c>
      <c r="K24" s="41" t="s">
        <v>18</v>
      </c>
      <c r="L24" s="41">
        <v>274</v>
      </c>
      <c r="M24" s="76"/>
      <c r="N24" s="42">
        <v>100</v>
      </c>
      <c r="O24" s="17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6"/>
      <c r="B25" s="39">
        <v>17</v>
      </c>
      <c r="C25" s="40" t="s">
        <v>27</v>
      </c>
      <c r="D25" s="41" t="s">
        <v>18</v>
      </c>
      <c r="E25" s="42">
        <v>100</v>
      </c>
      <c r="F25" s="41">
        <v>145</v>
      </c>
      <c r="G25" s="42">
        <f t="shared" si="0"/>
        <v>14500</v>
      </c>
      <c r="H25" s="5"/>
      <c r="I25" s="39">
        <v>17</v>
      </c>
      <c r="J25" s="40" t="s">
        <v>27</v>
      </c>
      <c r="K25" s="41" t="s">
        <v>18</v>
      </c>
      <c r="L25" s="41">
        <v>145</v>
      </c>
      <c r="M25" s="76"/>
      <c r="N25" s="42">
        <v>100</v>
      </c>
      <c r="O25" s="17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.75" customHeight="1" x14ac:dyDescent="0.25">
      <c r="A26" s="6"/>
      <c r="B26" s="39">
        <v>18</v>
      </c>
      <c r="C26" s="44" t="s">
        <v>87</v>
      </c>
      <c r="D26" s="41" t="s">
        <v>18</v>
      </c>
      <c r="E26" s="42">
        <v>100</v>
      </c>
      <c r="F26" s="41">
        <v>561</v>
      </c>
      <c r="G26" s="42">
        <f t="shared" si="0"/>
        <v>56100</v>
      </c>
      <c r="H26" s="5"/>
      <c r="I26" s="39">
        <v>18</v>
      </c>
      <c r="J26" s="44" t="s">
        <v>87</v>
      </c>
      <c r="K26" s="41" t="s">
        <v>18</v>
      </c>
      <c r="L26" s="41">
        <v>561</v>
      </c>
      <c r="M26" s="76"/>
      <c r="N26" s="42">
        <v>100</v>
      </c>
      <c r="O26" s="17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6"/>
      <c r="B27" s="39">
        <v>19</v>
      </c>
      <c r="C27" s="40" t="s">
        <v>118</v>
      </c>
      <c r="D27" s="41" t="s">
        <v>18</v>
      </c>
      <c r="E27" s="42">
        <v>4000</v>
      </c>
      <c r="F27" s="41">
        <v>23</v>
      </c>
      <c r="G27" s="42">
        <f t="shared" si="0"/>
        <v>92000</v>
      </c>
      <c r="H27" s="5"/>
      <c r="I27" s="39">
        <v>19</v>
      </c>
      <c r="J27" s="40" t="s">
        <v>118</v>
      </c>
      <c r="K27" s="41" t="s">
        <v>21</v>
      </c>
      <c r="L27" s="41">
        <v>23</v>
      </c>
      <c r="M27" s="76"/>
      <c r="N27" s="42">
        <v>4000</v>
      </c>
      <c r="O27" s="17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6"/>
      <c r="B28" s="39">
        <v>20</v>
      </c>
      <c r="C28" s="40" t="s">
        <v>108</v>
      </c>
      <c r="D28" s="41" t="s">
        <v>18</v>
      </c>
      <c r="E28" s="42">
        <v>200</v>
      </c>
      <c r="F28" s="41">
        <v>14</v>
      </c>
      <c r="G28" s="42">
        <f t="shared" si="0"/>
        <v>2800</v>
      </c>
      <c r="H28" s="5"/>
      <c r="I28" s="39">
        <v>20</v>
      </c>
      <c r="J28" s="40" t="s">
        <v>108</v>
      </c>
      <c r="K28" s="41" t="s">
        <v>18</v>
      </c>
      <c r="L28" s="41">
        <v>14</v>
      </c>
      <c r="M28" s="76"/>
      <c r="N28" s="42">
        <v>200</v>
      </c>
      <c r="O28" s="17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x14ac:dyDescent="0.25">
      <c r="A29" s="6"/>
      <c r="B29" s="39">
        <v>21</v>
      </c>
      <c r="C29" s="40" t="s">
        <v>109</v>
      </c>
      <c r="D29" s="41" t="s">
        <v>18</v>
      </c>
      <c r="E29" s="42">
        <v>600</v>
      </c>
      <c r="F29" s="41">
        <v>10</v>
      </c>
      <c r="G29" s="42">
        <f t="shared" si="0"/>
        <v>6000</v>
      </c>
      <c r="H29" s="5"/>
      <c r="I29" s="39">
        <v>21</v>
      </c>
      <c r="J29" s="40" t="s">
        <v>109</v>
      </c>
      <c r="K29" s="41" t="s">
        <v>18</v>
      </c>
      <c r="L29" s="41">
        <v>10</v>
      </c>
      <c r="M29" s="76"/>
      <c r="N29" s="42">
        <v>600</v>
      </c>
      <c r="O29" s="17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6"/>
      <c r="B30" s="39">
        <v>22</v>
      </c>
      <c r="C30" s="43" t="s">
        <v>88</v>
      </c>
      <c r="D30" s="41" t="s">
        <v>18</v>
      </c>
      <c r="E30" s="42">
        <v>50</v>
      </c>
      <c r="F30" s="41">
        <v>380</v>
      </c>
      <c r="G30" s="42">
        <f t="shared" si="0"/>
        <v>19000</v>
      </c>
      <c r="H30" s="5"/>
      <c r="I30" s="39">
        <v>22</v>
      </c>
      <c r="J30" s="43" t="s">
        <v>88</v>
      </c>
      <c r="K30" s="41" t="s">
        <v>18</v>
      </c>
      <c r="L30" s="41">
        <v>380</v>
      </c>
      <c r="M30" s="76"/>
      <c r="N30" s="42">
        <v>50</v>
      </c>
      <c r="O30" s="17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6"/>
      <c r="B31" s="39">
        <v>23</v>
      </c>
      <c r="C31" s="43" t="s">
        <v>113</v>
      </c>
      <c r="D31" s="41" t="s">
        <v>21</v>
      </c>
      <c r="E31" s="42">
        <v>400</v>
      </c>
      <c r="F31" s="41">
        <v>500</v>
      </c>
      <c r="G31" s="42">
        <f t="shared" si="0"/>
        <v>200000</v>
      </c>
      <c r="H31" s="5"/>
      <c r="I31" s="39">
        <v>23</v>
      </c>
      <c r="J31" s="43" t="s">
        <v>113</v>
      </c>
      <c r="K31" s="41" t="s">
        <v>21</v>
      </c>
      <c r="L31" s="41">
        <v>500</v>
      </c>
      <c r="M31" s="76"/>
      <c r="N31" s="42">
        <v>400</v>
      </c>
      <c r="O31" s="17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.75" customHeight="1" x14ac:dyDescent="0.25">
      <c r="A32" s="6"/>
      <c r="B32" s="39">
        <v>24</v>
      </c>
      <c r="C32" s="44" t="s">
        <v>89</v>
      </c>
      <c r="D32" s="41" t="s">
        <v>21</v>
      </c>
      <c r="E32" s="42">
        <v>10</v>
      </c>
      <c r="F32" s="41">
        <v>460</v>
      </c>
      <c r="G32" s="42">
        <f t="shared" si="0"/>
        <v>4600</v>
      </c>
      <c r="H32" s="5"/>
      <c r="I32" s="39">
        <v>24</v>
      </c>
      <c r="J32" s="44" t="s">
        <v>89</v>
      </c>
      <c r="K32" s="41" t="s">
        <v>21</v>
      </c>
      <c r="L32" s="41">
        <v>460</v>
      </c>
      <c r="M32" s="76"/>
      <c r="N32" s="42">
        <v>10</v>
      </c>
      <c r="O32" s="17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6"/>
      <c r="B33" s="39">
        <v>25</v>
      </c>
      <c r="C33" s="40" t="s">
        <v>66</v>
      </c>
      <c r="D33" s="41" t="s">
        <v>18</v>
      </c>
      <c r="E33" s="42">
        <v>100</v>
      </c>
      <c r="F33" s="41">
        <v>26</v>
      </c>
      <c r="G33" s="42">
        <f t="shared" si="0"/>
        <v>2600</v>
      </c>
      <c r="H33" s="5"/>
      <c r="I33" s="39">
        <v>25</v>
      </c>
      <c r="J33" s="40" t="s">
        <v>66</v>
      </c>
      <c r="K33" s="41" t="s">
        <v>18</v>
      </c>
      <c r="L33" s="41">
        <v>26</v>
      </c>
      <c r="M33" s="76"/>
      <c r="N33" s="42">
        <v>100</v>
      </c>
      <c r="O33" s="17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6"/>
      <c r="B34" s="39">
        <v>26</v>
      </c>
      <c r="C34" s="40" t="s">
        <v>110</v>
      </c>
      <c r="D34" s="41" t="s">
        <v>18</v>
      </c>
      <c r="E34" s="42">
        <v>50</v>
      </c>
      <c r="F34" s="41">
        <v>50</v>
      </c>
      <c r="G34" s="42">
        <f t="shared" si="0"/>
        <v>2500</v>
      </c>
      <c r="H34" s="5"/>
      <c r="I34" s="39">
        <v>26</v>
      </c>
      <c r="J34" s="40" t="s">
        <v>110</v>
      </c>
      <c r="K34" s="41" t="s">
        <v>18</v>
      </c>
      <c r="L34" s="41">
        <v>50</v>
      </c>
      <c r="M34" s="76"/>
      <c r="N34" s="42">
        <v>50</v>
      </c>
      <c r="O34" s="17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5" x14ac:dyDescent="0.25">
      <c r="A35" s="6"/>
      <c r="B35" s="39">
        <v>27</v>
      </c>
      <c r="C35" s="40" t="s">
        <v>50</v>
      </c>
      <c r="D35" s="41" t="s">
        <v>21</v>
      </c>
      <c r="E35" s="42">
        <v>200</v>
      </c>
      <c r="F35" s="41">
        <v>111</v>
      </c>
      <c r="G35" s="42">
        <f t="shared" si="0"/>
        <v>22200</v>
      </c>
      <c r="H35" s="5"/>
      <c r="I35" s="39">
        <v>27</v>
      </c>
      <c r="J35" s="40" t="s">
        <v>50</v>
      </c>
      <c r="K35" s="41" t="s">
        <v>21</v>
      </c>
      <c r="L35" s="41">
        <v>111</v>
      </c>
      <c r="M35" s="76"/>
      <c r="N35" s="42">
        <v>200</v>
      </c>
      <c r="O35" s="17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5" x14ac:dyDescent="0.25">
      <c r="A36" s="6"/>
      <c r="B36" s="39">
        <v>28</v>
      </c>
      <c r="C36" s="40" t="s">
        <v>90</v>
      </c>
      <c r="D36" s="41" t="s">
        <v>21</v>
      </c>
      <c r="E36" s="42">
        <v>50</v>
      </c>
      <c r="F36" s="41">
        <v>150</v>
      </c>
      <c r="G36" s="42">
        <f t="shared" si="0"/>
        <v>7500</v>
      </c>
      <c r="H36" s="5"/>
      <c r="I36" s="39">
        <v>28</v>
      </c>
      <c r="J36" s="40" t="s">
        <v>90</v>
      </c>
      <c r="K36" s="41" t="s">
        <v>21</v>
      </c>
      <c r="L36" s="41">
        <v>150</v>
      </c>
      <c r="M36" s="76"/>
      <c r="N36" s="42">
        <v>50</v>
      </c>
      <c r="O36" s="17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x14ac:dyDescent="0.25">
      <c r="A37" s="6"/>
      <c r="B37" s="39">
        <v>29</v>
      </c>
      <c r="C37" s="40" t="s">
        <v>92</v>
      </c>
      <c r="D37" s="41" t="s">
        <v>21</v>
      </c>
      <c r="E37" s="42">
        <v>200</v>
      </c>
      <c r="F37" s="41">
        <v>52</v>
      </c>
      <c r="G37" s="42">
        <f t="shared" si="0"/>
        <v>10400</v>
      </c>
      <c r="H37" s="5"/>
      <c r="I37" s="39">
        <v>29</v>
      </c>
      <c r="J37" s="40" t="s">
        <v>92</v>
      </c>
      <c r="K37" s="41" t="s">
        <v>21</v>
      </c>
      <c r="L37" s="41">
        <v>52</v>
      </c>
      <c r="M37" s="76"/>
      <c r="N37" s="42">
        <v>200</v>
      </c>
      <c r="O37" s="17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" x14ac:dyDescent="0.25">
      <c r="A38" s="6"/>
      <c r="B38" s="39">
        <v>30</v>
      </c>
      <c r="C38" s="40" t="s">
        <v>91</v>
      </c>
      <c r="D38" s="41" t="s">
        <v>21</v>
      </c>
      <c r="E38" s="42">
        <v>300</v>
      </c>
      <c r="F38" s="41">
        <v>97</v>
      </c>
      <c r="G38" s="42">
        <f t="shared" si="0"/>
        <v>29100</v>
      </c>
      <c r="H38" s="5"/>
      <c r="I38" s="39">
        <v>30</v>
      </c>
      <c r="J38" s="40" t="s">
        <v>91</v>
      </c>
      <c r="K38" s="41" t="s">
        <v>21</v>
      </c>
      <c r="L38" s="41">
        <v>97</v>
      </c>
      <c r="M38" s="76"/>
      <c r="N38" s="42">
        <v>300</v>
      </c>
      <c r="O38" s="17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x14ac:dyDescent="0.25">
      <c r="A39" s="6"/>
      <c r="B39" s="39">
        <v>31</v>
      </c>
      <c r="C39" s="40" t="s">
        <v>94</v>
      </c>
      <c r="D39" s="41" t="s">
        <v>18</v>
      </c>
      <c r="E39" s="42">
        <v>200</v>
      </c>
      <c r="F39" s="41">
        <v>127</v>
      </c>
      <c r="G39" s="42">
        <f t="shared" si="0"/>
        <v>25400</v>
      </c>
      <c r="H39" s="5"/>
      <c r="I39" s="39">
        <v>31</v>
      </c>
      <c r="J39" s="40" t="s">
        <v>94</v>
      </c>
      <c r="K39" s="41" t="s">
        <v>18</v>
      </c>
      <c r="L39" s="41">
        <v>127</v>
      </c>
      <c r="M39" s="76"/>
      <c r="N39" s="42">
        <v>200</v>
      </c>
      <c r="O39" s="17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6"/>
      <c r="B40" s="39">
        <v>32</v>
      </c>
      <c r="C40" s="40" t="s">
        <v>51</v>
      </c>
      <c r="D40" s="41" t="s">
        <v>18</v>
      </c>
      <c r="E40" s="42">
        <v>100</v>
      </c>
      <c r="F40" s="41">
        <v>966</v>
      </c>
      <c r="G40" s="42">
        <f t="shared" si="0"/>
        <v>96600</v>
      </c>
      <c r="H40" s="5"/>
      <c r="I40" s="39">
        <v>32</v>
      </c>
      <c r="J40" s="40" t="s">
        <v>51</v>
      </c>
      <c r="K40" s="41" t="s">
        <v>18</v>
      </c>
      <c r="L40" s="41">
        <v>966</v>
      </c>
      <c r="M40" s="76"/>
      <c r="N40" s="42">
        <v>100</v>
      </c>
      <c r="O40" s="17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6"/>
      <c r="B41" s="39">
        <v>33</v>
      </c>
      <c r="C41" s="40" t="s">
        <v>93</v>
      </c>
      <c r="D41" s="41" t="s">
        <v>18</v>
      </c>
      <c r="E41" s="42">
        <v>100</v>
      </c>
      <c r="F41" s="41">
        <v>340</v>
      </c>
      <c r="G41" s="42">
        <f t="shared" si="0"/>
        <v>34000</v>
      </c>
      <c r="H41" s="5"/>
      <c r="I41" s="39">
        <v>33</v>
      </c>
      <c r="J41" s="40" t="s">
        <v>93</v>
      </c>
      <c r="K41" s="41" t="s">
        <v>18</v>
      </c>
      <c r="L41" s="41">
        <v>340</v>
      </c>
      <c r="M41" s="76"/>
      <c r="N41" s="42">
        <v>100</v>
      </c>
      <c r="O41" s="17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6"/>
      <c r="B42" s="39">
        <v>34</v>
      </c>
      <c r="C42" s="43" t="s">
        <v>95</v>
      </c>
      <c r="D42" s="41" t="s">
        <v>18</v>
      </c>
      <c r="E42" s="42">
        <v>1</v>
      </c>
      <c r="F42" s="41">
        <v>1500</v>
      </c>
      <c r="G42" s="42">
        <f t="shared" si="0"/>
        <v>1500</v>
      </c>
      <c r="H42" s="5"/>
      <c r="I42" s="39">
        <v>34</v>
      </c>
      <c r="J42" s="43" t="s">
        <v>95</v>
      </c>
      <c r="K42" s="41" t="s">
        <v>18</v>
      </c>
      <c r="L42" s="41">
        <v>1500</v>
      </c>
      <c r="M42" s="76"/>
      <c r="N42" s="42">
        <v>1</v>
      </c>
      <c r="O42" s="17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45" x14ac:dyDescent="0.25">
      <c r="A43" s="6"/>
      <c r="B43" s="39">
        <v>35</v>
      </c>
      <c r="C43" s="40" t="s">
        <v>117</v>
      </c>
      <c r="D43" s="41" t="s">
        <v>21</v>
      </c>
      <c r="E43" s="42">
        <v>200</v>
      </c>
      <c r="F43" s="41">
        <v>105</v>
      </c>
      <c r="G43" s="42">
        <f t="shared" si="0"/>
        <v>21000</v>
      </c>
      <c r="H43" s="5"/>
      <c r="I43" s="39">
        <v>35</v>
      </c>
      <c r="J43" s="40" t="s">
        <v>117</v>
      </c>
      <c r="K43" s="41" t="s">
        <v>21</v>
      </c>
      <c r="L43" s="41">
        <v>105</v>
      </c>
      <c r="M43" s="76"/>
      <c r="N43" s="42">
        <v>200</v>
      </c>
      <c r="O43" s="17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6"/>
      <c r="B44" s="39">
        <v>36</v>
      </c>
      <c r="C44" s="43" t="s">
        <v>96</v>
      </c>
      <c r="D44" s="41" t="s">
        <v>18</v>
      </c>
      <c r="E44" s="42">
        <v>100</v>
      </c>
      <c r="F44" s="41">
        <v>260</v>
      </c>
      <c r="G44" s="42">
        <f t="shared" si="0"/>
        <v>26000</v>
      </c>
      <c r="H44" s="5"/>
      <c r="I44" s="39">
        <v>36</v>
      </c>
      <c r="J44" s="43" t="s">
        <v>96</v>
      </c>
      <c r="K44" s="41" t="s">
        <v>18</v>
      </c>
      <c r="L44" s="41">
        <v>260</v>
      </c>
      <c r="M44" s="76"/>
      <c r="N44" s="42">
        <v>100</v>
      </c>
      <c r="O44" s="17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6"/>
      <c r="B45" s="39">
        <v>37</v>
      </c>
      <c r="C45" s="43" t="s">
        <v>97</v>
      </c>
      <c r="D45" s="41" t="s">
        <v>18</v>
      </c>
      <c r="E45" s="42">
        <v>30</v>
      </c>
      <c r="F45" s="41">
        <v>260</v>
      </c>
      <c r="G45" s="42">
        <f t="shared" si="0"/>
        <v>7800</v>
      </c>
      <c r="H45" s="5"/>
      <c r="I45" s="39">
        <v>37</v>
      </c>
      <c r="J45" s="43" t="s">
        <v>97</v>
      </c>
      <c r="K45" s="41" t="s">
        <v>18</v>
      </c>
      <c r="L45" s="41">
        <v>260</v>
      </c>
      <c r="M45" s="76"/>
      <c r="N45" s="42">
        <v>30</v>
      </c>
      <c r="O45" s="17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6"/>
      <c r="B46" s="39">
        <v>38</v>
      </c>
      <c r="C46" s="43" t="s">
        <v>98</v>
      </c>
      <c r="D46" s="41" t="s">
        <v>18</v>
      </c>
      <c r="E46" s="42">
        <v>100</v>
      </c>
      <c r="F46" s="41">
        <v>50</v>
      </c>
      <c r="G46" s="42">
        <f t="shared" si="0"/>
        <v>5000</v>
      </c>
      <c r="H46" s="5"/>
      <c r="I46" s="39">
        <v>38</v>
      </c>
      <c r="J46" s="43" t="s">
        <v>98</v>
      </c>
      <c r="K46" s="41" t="s">
        <v>18</v>
      </c>
      <c r="L46" s="41">
        <v>50</v>
      </c>
      <c r="M46" s="76"/>
      <c r="N46" s="42">
        <v>100</v>
      </c>
      <c r="O46" s="17">
        <f t="shared" si="1"/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6"/>
      <c r="B47" s="39">
        <v>39</v>
      </c>
      <c r="C47" s="43" t="s">
        <v>99</v>
      </c>
      <c r="D47" s="41" t="s">
        <v>18</v>
      </c>
      <c r="E47" s="42">
        <v>400</v>
      </c>
      <c r="F47" s="41">
        <v>90</v>
      </c>
      <c r="G47" s="42">
        <f t="shared" si="0"/>
        <v>36000</v>
      </c>
      <c r="H47" s="5"/>
      <c r="I47" s="39">
        <v>39</v>
      </c>
      <c r="J47" s="43" t="s">
        <v>99</v>
      </c>
      <c r="K47" s="41" t="s">
        <v>18</v>
      </c>
      <c r="L47" s="41">
        <v>90</v>
      </c>
      <c r="M47" s="76"/>
      <c r="N47" s="42">
        <v>400</v>
      </c>
      <c r="O47" s="17">
        <f t="shared" si="1"/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6"/>
      <c r="B48" s="39">
        <v>40</v>
      </c>
      <c r="C48" s="43" t="s">
        <v>100</v>
      </c>
      <c r="D48" s="41" t="s">
        <v>18</v>
      </c>
      <c r="E48" s="42">
        <v>10</v>
      </c>
      <c r="F48" s="41">
        <v>148</v>
      </c>
      <c r="G48" s="42">
        <f t="shared" si="0"/>
        <v>1480</v>
      </c>
      <c r="H48" s="5"/>
      <c r="I48" s="39">
        <v>40</v>
      </c>
      <c r="J48" s="43" t="s">
        <v>100</v>
      </c>
      <c r="K48" s="41" t="s">
        <v>18</v>
      </c>
      <c r="L48" s="41">
        <v>148</v>
      </c>
      <c r="M48" s="76"/>
      <c r="N48" s="42">
        <v>10</v>
      </c>
      <c r="O48" s="17">
        <f t="shared" si="1"/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6"/>
      <c r="B49" s="39">
        <v>41</v>
      </c>
      <c r="C49" s="43" t="s">
        <v>104</v>
      </c>
      <c r="D49" s="41" t="s">
        <v>18</v>
      </c>
      <c r="E49" s="42">
        <v>5</v>
      </c>
      <c r="F49" s="41">
        <v>8035</v>
      </c>
      <c r="G49" s="42">
        <f t="shared" si="0"/>
        <v>40175</v>
      </c>
      <c r="H49" s="5"/>
      <c r="I49" s="39">
        <v>41</v>
      </c>
      <c r="J49" s="43" t="s">
        <v>104</v>
      </c>
      <c r="K49" s="41" t="s">
        <v>18</v>
      </c>
      <c r="L49" s="41">
        <v>8035</v>
      </c>
      <c r="M49" s="76"/>
      <c r="N49" s="42">
        <v>5</v>
      </c>
      <c r="O49" s="17">
        <f t="shared" si="1"/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6"/>
      <c r="B50" s="39">
        <v>42</v>
      </c>
      <c r="C50" s="43" t="s">
        <v>101</v>
      </c>
      <c r="D50" s="41" t="s">
        <v>18</v>
      </c>
      <c r="E50" s="42">
        <v>50</v>
      </c>
      <c r="F50" s="41">
        <v>100</v>
      </c>
      <c r="G50" s="42">
        <f t="shared" si="0"/>
        <v>5000</v>
      </c>
      <c r="H50" s="5"/>
      <c r="I50" s="39">
        <v>42</v>
      </c>
      <c r="J50" s="43" t="s">
        <v>101</v>
      </c>
      <c r="K50" s="41" t="s">
        <v>18</v>
      </c>
      <c r="L50" s="41">
        <v>100</v>
      </c>
      <c r="M50" s="76"/>
      <c r="N50" s="42">
        <v>50</v>
      </c>
      <c r="O50" s="17">
        <f t="shared" si="1"/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6"/>
      <c r="B51" s="39">
        <v>43</v>
      </c>
      <c r="C51" s="43" t="s">
        <v>116</v>
      </c>
      <c r="D51" s="41" t="s">
        <v>103</v>
      </c>
      <c r="E51" s="42">
        <v>200</v>
      </c>
      <c r="F51" s="41">
        <v>100</v>
      </c>
      <c r="G51" s="42">
        <f t="shared" si="0"/>
        <v>20000</v>
      </c>
      <c r="H51" s="5"/>
      <c r="I51" s="39">
        <v>43</v>
      </c>
      <c r="J51" s="43" t="s">
        <v>116</v>
      </c>
      <c r="K51" s="41" t="s">
        <v>103</v>
      </c>
      <c r="L51" s="41">
        <v>100</v>
      </c>
      <c r="M51" s="76"/>
      <c r="N51" s="42">
        <v>200</v>
      </c>
      <c r="O51" s="17">
        <f t="shared" si="1"/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6"/>
      <c r="B52" s="39">
        <v>44</v>
      </c>
      <c r="C52" s="43" t="s">
        <v>114</v>
      </c>
      <c r="D52" s="41" t="s">
        <v>103</v>
      </c>
      <c r="E52" s="42">
        <v>100</v>
      </c>
      <c r="F52" s="41">
        <v>110</v>
      </c>
      <c r="G52" s="42">
        <f t="shared" si="0"/>
        <v>11000</v>
      </c>
      <c r="H52" s="5"/>
      <c r="I52" s="39">
        <v>44</v>
      </c>
      <c r="J52" s="43" t="s">
        <v>114</v>
      </c>
      <c r="K52" s="41" t="s">
        <v>103</v>
      </c>
      <c r="L52" s="41">
        <v>110</v>
      </c>
      <c r="M52" s="76"/>
      <c r="N52" s="42">
        <v>100</v>
      </c>
      <c r="O52" s="17">
        <f t="shared" si="1"/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6"/>
      <c r="B53" s="39">
        <v>45</v>
      </c>
      <c r="C53" s="43" t="s">
        <v>115</v>
      </c>
      <c r="D53" s="41" t="s">
        <v>103</v>
      </c>
      <c r="E53" s="42">
        <v>50</v>
      </c>
      <c r="F53" s="41">
        <v>120</v>
      </c>
      <c r="G53" s="42">
        <f t="shared" si="0"/>
        <v>6000</v>
      </c>
      <c r="H53" s="5"/>
      <c r="I53" s="39">
        <v>45</v>
      </c>
      <c r="J53" s="43" t="s">
        <v>115</v>
      </c>
      <c r="K53" s="41" t="s">
        <v>103</v>
      </c>
      <c r="L53" s="41">
        <v>120</v>
      </c>
      <c r="M53" s="76"/>
      <c r="N53" s="42">
        <v>50</v>
      </c>
      <c r="O53" s="17">
        <f t="shared" si="1"/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6"/>
      <c r="B54" s="39">
        <v>46</v>
      </c>
      <c r="C54" s="43" t="s">
        <v>102</v>
      </c>
      <c r="D54" s="41" t="s">
        <v>21</v>
      </c>
      <c r="E54" s="42">
        <v>500</v>
      </c>
      <c r="F54" s="41">
        <v>50</v>
      </c>
      <c r="G54" s="42">
        <f t="shared" si="0"/>
        <v>25000</v>
      </c>
      <c r="H54" s="5"/>
      <c r="I54" s="39">
        <v>46</v>
      </c>
      <c r="J54" s="43" t="s">
        <v>102</v>
      </c>
      <c r="K54" s="41" t="s">
        <v>21</v>
      </c>
      <c r="L54" s="41">
        <v>50</v>
      </c>
      <c r="M54" s="76"/>
      <c r="N54" s="42">
        <v>500</v>
      </c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" customHeight="1" thickBot="1" x14ac:dyDescent="0.3">
      <c r="A55" s="6"/>
      <c r="B55" s="63" t="s">
        <v>4</v>
      </c>
      <c r="C55" s="63"/>
      <c r="D55" s="63"/>
      <c r="E55" s="63"/>
      <c r="F55" s="36">
        <f>SUM(F9:F54)</f>
        <v>19504</v>
      </c>
      <c r="G55" s="36">
        <f>SUM(G9:G54)</f>
        <v>1300873</v>
      </c>
      <c r="H55" s="1"/>
      <c r="I55" s="51" t="s">
        <v>4</v>
      </c>
      <c r="J55" s="52"/>
      <c r="K55" s="52"/>
      <c r="L55" s="52"/>
      <c r="M55" s="52"/>
      <c r="N55" s="53"/>
      <c r="O55" s="16">
        <f>SUM(O9:O54)</f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customHeight="1" x14ac:dyDescent="0.25">
      <c r="A56" s="6"/>
      <c r="B56" s="70" t="s">
        <v>11</v>
      </c>
      <c r="C56" s="70"/>
      <c r="D56" s="70"/>
      <c r="E56" s="70"/>
      <c r="F56" s="74">
        <v>0.22</v>
      </c>
      <c r="G56" s="71">
        <f>G55*F56</f>
        <v>286192.06</v>
      </c>
      <c r="H56" s="1"/>
      <c r="I56" s="61" t="s">
        <v>119</v>
      </c>
      <c r="J56" s="62"/>
      <c r="K56" s="62"/>
      <c r="L56" s="62"/>
      <c r="M56" s="62"/>
      <c r="N56" s="7">
        <v>0</v>
      </c>
      <c r="O56" s="10">
        <f>O55*N56</f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thickBot="1" x14ac:dyDescent="0.3">
      <c r="A57" s="6"/>
      <c r="B57" s="72" t="s">
        <v>5</v>
      </c>
      <c r="C57" s="72"/>
      <c r="D57" s="72"/>
      <c r="E57" s="72"/>
      <c r="F57" s="72"/>
      <c r="G57" s="73">
        <f>G55+G56</f>
        <v>1587065.06</v>
      </c>
      <c r="H57" s="1"/>
      <c r="I57" s="58" t="s">
        <v>5</v>
      </c>
      <c r="J57" s="59"/>
      <c r="K57" s="59"/>
      <c r="L57" s="59"/>
      <c r="M57" s="59"/>
      <c r="N57" s="60"/>
      <c r="O57" s="11">
        <f>O55+O56</f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40.5" customHeight="1" x14ac:dyDescent="0.25">
      <c r="B58" s="47"/>
      <c r="C58" s="47"/>
      <c r="D58" s="47"/>
      <c r="E58" s="47"/>
      <c r="F58" s="47"/>
      <c r="G58" s="47"/>
      <c r="H58" s="1"/>
      <c r="I58" s="1"/>
      <c r="J58" s="77" t="s">
        <v>120</v>
      </c>
      <c r="K58" s="77"/>
      <c r="L58" s="77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69" customHeight="1" x14ac:dyDescent="0.25">
      <c r="B59" s="47"/>
      <c r="C59" s="47"/>
      <c r="D59" s="47"/>
      <c r="E59" s="47"/>
      <c r="F59" s="47"/>
      <c r="G59" s="47"/>
      <c r="H59" s="3"/>
      <c r="I59" s="3"/>
      <c r="J59" s="78" t="s">
        <v>12</v>
      </c>
      <c r="K59" s="78"/>
      <c r="L59" s="78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"/>
    </row>
    <row r="60" spans="1:25" ht="19.5" x14ac:dyDescent="0.25">
      <c r="J60" s="38"/>
      <c r="Y60" s="1"/>
    </row>
    <row r="61" spans="1:25" ht="16.5" x14ac:dyDescent="0.25">
      <c r="J61" s="37"/>
    </row>
    <row r="62" spans="1:25" ht="19.5" x14ac:dyDescent="0.25">
      <c r="J62" s="38"/>
    </row>
  </sheetData>
  <sheetProtection formatCells="0" formatColumns="0" formatRows="0" insertRows="0" deleteRows="0"/>
  <autoFilter ref="B8:G57"/>
  <mergeCells count="16">
    <mergeCell ref="J59:L59"/>
    <mergeCell ref="I3:L3"/>
    <mergeCell ref="M3:N3"/>
    <mergeCell ref="B3:C3"/>
    <mergeCell ref="B59:G59"/>
    <mergeCell ref="I7:O7"/>
    <mergeCell ref="I55:N55"/>
    <mergeCell ref="B58:G58"/>
    <mergeCell ref="B7:G7"/>
    <mergeCell ref="I57:N57"/>
    <mergeCell ref="B56:E56"/>
    <mergeCell ref="I56:M56"/>
    <mergeCell ref="B55:E55"/>
    <mergeCell ref="I4:J4"/>
    <mergeCell ref="B57:F57"/>
    <mergeCell ref="J58:L58"/>
  </mergeCells>
  <pageMargins left="0.31496062992125984" right="0.31496062992125984" top="0.35433070866141736" bottom="0.35433070866141736" header="0" footer="0"/>
  <pageSetup paperSize="9"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opLeftCell="A41" workbookViewId="0">
      <selection activeCell="J15" sqref="J15"/>
    </sheetView>
  </sheetViews>
  <sheetFormatPr defaultRowHeight="15" x14ac:dyDescent="0.25"/>
  <cols>
    <col min="1" max="1" width="9.140625" customWidth="1"/>
    <col min="2" max="2" width="25.7109375" customWidth="1"/>
    <col min="3" max="3" width="7.140625" customWidth="1"/>
    <col min="4" max="4" width="11.5703125" customWidth="1"/>
    <col min="5" max="5" width="8.140625" customWidth="1"/>
    <col min="6" max="6" width="11.5703125" customWidth="1"/>
    <col min="7" max="7" width="14.140625" customWidth="1"/>
    <col min="8" max="8" width="16.7109375" customWidth="1"/>
  </cols>
  <sheetData>
    <row r="1" spans="1:8" ht="18.75" x14ac:dyDescent="0.25">
      <c r="A1" s="24"/>
      <c r="B1" s="24"/>
      <c r="C1" s="24"/>
      <c r="D1" s="24"/>
      <c r="E1" s="24"/>
      <c r="F1" s="24"/>
      <c r="G1" s="67" t="s">
        <v>75</v>
      </c>
      <c r="H1" s="67"/>
    </row>
    <row r="2" spans="1:8" ht="15" customHeight="1" x14ac:dyDescent="0.25">
      <c r="A2" s="1"/>
      <c r="B2" s="1"/>
      <c r="C2" s="1"/>
      <c r="D2" s="68" t="s">
        <v>76</v>
      </c>
      <c r="E2" s="68"/>
      <c r="F2" s="68"/>
      <c r="G2" s="68"/>
      <c r="H2" s="68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ht="18.75" x14ac:dyDescent="0.25">
      <c r="A4" s="66" t="s">
        <v>77</v>
      </c>
      <c r="B4" s="66"/>
      <c r="C4" s="66"/>
      <c r="D4" s="66"/>
      <c r="E4" s="66"/>
      <c r="F4" s="66"/>
      <c r="G4" s="66"/>
      <c r="H4" s="66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75" x14ac:dyDescent="0.25">
      <c r="A6" s="28" t="s">
        <v>2</v>
      </c>
      <c r="B6" s="28" t="s">
        <v>0</v>
      </c>
      <c r="C6" s="28" t="s">
        <v>6</v>
      </c>
      <c r="D6" s="28" t="s">
        <v>7</v>
      </c>
      <c r="E6" s="28" t="s">
        <v>59</v>
      </c>
      <c r="F6" s="28" t="s">
        <v>58</v>
      </c>
      <c r="G6" s="28" t="s">
        <v>74</v>
      </c>
      <c r="H6" s="28" t="s">
        <v>8</v>
      </c>
    </row>
    <row r="7" spans="1:8" x14ac:dyDescent="0.25">
      <c r="A7" s="29">
        <v>1</v>
      </c>
      <c r="B7" s="30" t="s">
        <v>19</v>
      </c>
      <c r="C7" s="31" t="s">
        <v>18</v>
      </c>
      <c r="D7" s="31">
        <v>124</v>
      </c>
      <c r="E7" s="31" t="s">
        <v>18</v>
      </c>
      <c r="F7" s="31">
        <v>1</v>
      </c>
      <c r="G7" s="32">
        <v>130</v>
      </c>
      <c r="H7" s="35">
        <f>D7*G7</f>
        <v>16120</v>
      </c>
    </row>
    <row r="8" spans="1:8" x14ac:dyDescent="0.25">
      <c r="A8" s="29">
        <v>2</v>
      </c>
      <c r="B8" s="30" t="s">
        <v>20</v>
      </c>
      <c r="C8" s="31" t="s">
        <v>18</v>
      </c>
      <c r="D8" s="31">
        <v>120</v>
      </c>
      <c r="E8" s="31" t="s">
        <v>18</v>
      </c>
      <c r="F8" s="31">
        <v>2</v>
      </c>
      <c r="G8" s="32">
        <v>130</v>
      </c>
      <c r="H8" s="35">
        <f t="shared" ref="H8:H54" si="0">D8*G8</f>
        <v>15600</v>
      </c>
    </row>
    <row r="9" spans="1:8" ht="30" x14ac:dyDescent="0.25">
      <c r="A9" s="29">
        <v>3</v>
      </c>
      <c r="B9" s="30" t="s">
        <v>22</v>
      </c>
      <c r="C9" s="31" t="s">
        <v>21</v>
      </c>
      <c r="D9" s="31">
        <v>188</v>
      </c>
      <c r="E9" s="31" t="s">
        <v>21</v>
      </c>
      <c r="F9" s="31">
        <v>8</v>
      </c>
      <c r="G9" s="32">
        <v>130</v>
      </c>
      <c r="H9" s="35">
        <f t="shared" si="0"/>
        <v>24440</v>
      </c>
    </row>
    <row r="10" spans="1:8" ht="30" x14ac:dyDescent="0.25">
      <c r="A10" s="29">
        <v>4</v>
      </c>
      <c r="B10" s="30" t="s">
        <v>23</v>
      </c>
      <c r="C10" s="31" t="s">
        <v>18</v>
      </c>
      <c r="D10" s="31">
        <v>1336</v>
      </c>
      <c r="E10" s="31" t="s">
        <v>18</v>
      </c>
      <c r="F10" s="31">
        <v>1</v>
      </c>
      <c r="G10" s="32">
        <v>130</v>
      </c>
      <c r="H10" s="35">
        <f t="shared" si="0"/>
        <v>173680</v>
      </c>
    </row>
    <row r="11" spans="1:8" x14ac:dyDescent="0.25">
      <c r="A11" s="29">
        <v>5</v>
      </c>
      <c r="B11" s="30" t="s">
        <v>24</v>
      </c>
      <c r="C11" s="31" t="s">
        <v>18</v>
      </c>
      <c r="D11" s="31">
        <v>32</v>
      </c>
      <c r="E11" s="31" t="s">
        <v>18</v>
      </c>
      <c r="F11" s="31">
        <v>2</v>
      </c>
      <c r="G11" s="32">
        <v>130</v>
      </c>
      <c r="H11" s="35">
        <f t="shared" si="0"/>
        <v>4160</v>
      </c>
    </row>
    <row r="12" spans="1:8" ht="30" x14ac:dyDescent="0.25">
      <c r="A12" s="29">
        <v>6</v>
      </c>
      <c r="B12" s="30" t="s">
        <v>25</v>
      </c>
      <c r="C12" s="31" t="s">
        <v>18</v>
      </c>
      <c r="D12" s="31">
        <v>339</v>
      </c>
      <c r="E12" s="31" t="s">
        <v>18</v>
      </c>
      <c r="F12" s="31">
        <v>1</v>
      </c>
      <c r="G12" s="32">
        <v>130</v>
      </c>
      <c r="H12" s="35">
        <f t="shared" si="0"/>
        <v>44070</v>
      </c>
    </row>
    <row r="13" spans="1:8" x14ac:dyDescent="0.25">
      <c r="A13" s="29">
        <v>7</v>
      </c>
      <c r="B13" s="30" t="s">
        <v>26</v>
      </c>
      <c r="C13" s="31" t="s">
        <v>18</v>
      </c>
      <c r="D13" s="31">
        <v>161</v>
      </c>
      <c r="E13" s="31" t="s">
        <v>18</v>
      </c>
      <c r="F13" s="31">
        <v>1</v>
      </c>
      <c r="G13" s="32">
        <v>130</v>
      </c>
      <c r="H13" s="35">
        <f t="shared" si="0"/>
        <v>20930</v>
      </c>
    </row>
    <row r="14" spans="1:8" x14ac:dyDescent="0.25">
      <c r="A14" s="29">
        <v>8</v>
      </c>
      <c r="B14" s="30" t="s">
        <v>27</v>
      </c>
      <c r="C14" s="31" t="s">
        <v>18</v>
      </c>
      <c r="D14" s="31">
        <v>83</v>
      </c>
      <c r="E14" s="31" t="s">
        <v>18</v>
      </c>
      <c r="F14" s="31">
        <v>1</v>
      </c>
      <c r="G14" s="32">
        <v>130</v>
      </c>
      <c r="H14" s="35">
        <f t="shared" si="0"/>
        <v>10790</v>
      </c>
    </row>
    <row r="15" spans="1:8" x14ac:dyDescent="0.25">
      <c r="A15" s="29">
        <v>9</v>
      </c>
      <c r="B15" s="30" t="s">
        <v>28</v>
      </c>
      <c r="C15" s="31" t="s">
        <v>18</v>
      </c>
      <c r="D15" s="31">
        <v>153</v>
      </c>
      <c r="E15" s="31" t="s">
        <v>18</v>
      </c>
      <c r="F15" s="31">
        <v>170</v>
      </c>
      <c r="G15" s="32">
        <v>130</v>
      </c>
      <c r="H15" s="35">
        <f t="shared" si="0"/>
        <v>19890</v>
      </c>
    </row>
    <row r="16" spans="1:8" ht="30" x14ac:dyDescent="0.25">
      <c r="A16" s="29">
        <v>10</v>
      </c>
      <c r="B16" s="30" t="s">
        <v>29</v>
      </c>
      <c r="C16" s="31" t="s">
        <v>18</v>
      </c>
      <c r="D16" s="31">
        <v>343</v>
      </c>
      <c r="E16" s="31" t="s">
        <v>18</v>
      </c>
      <c r="F16" s="31">
        <v>8</v>
      </c>
      <c r="G16" s="32">
        <v>130</v>
      </c>
      <c r="H16" s="35">
        <f t="shared" si="0"/>
        <v>44590</v>
      </c>
    </row>
    <row r="17" spans="1:8" x14ac:dyDescent="0.25">
      <c r="A17" s="29">
        <v>11</v>
      </c>
      <c r="B17" s="30" t="s">
        <v>66</v>
      </c>
      <c r="C17" s="31" t="s">
        <v>18</v>
      </c>
      <c r="D17" s="31">
        <v>14</v>
      </c>
      <c r="E17" s="31" t="s">
        <v>18</v>
      </c>
      <c r="F17" s="31">
        <v>8</v>
      </c>
      <c r="G17" s="32">
        <v>130</v>
      </c>
      <c r="H17" s="35">
        <f t="shared" si="0"/>
        <v>1820</v>
      </c>
    </row>
    <row r="18" spans="1:8" ht="30" x14ac:dyDescent="0.25">
      <c r="A18" s="29">
        <v>12</v>
      </c>
      <c r="B18" s="30" t="s">
        <v>30</v>
      </c>
      <c r="C18" s="31" t="s">
        <v>18</v>
      </c>
      <c r="D18" s="31">
        <v>48</v>
      </c>
      <c r="E18" s="31" t="s">
        <v>18</v>
      </c>
      <c r="F18" s="31">
        <v>1</v>
      </c>
      <c r="G18" s="32">
        <v>130</v>
      </c>
      <c r="H18" s="35">
        <f t="shared" si="0"/>
        <v>6240</v>
      </c>
    </row>
    <row r="19" spans="1:8" x14ac:dyDescent="0.25">
      <c r="A19" s="29">
        <v>13</v>
      </c>
      <c r="B19" s="30" t="s">
        <v>69</v>
      </c>
      <c r="C19" s="31" t="s">
        <v>21</v>
      </c>
      <c r="D19" s="31">
        <v>289</v>
      </c>
      <c r="E19" s="31" t="s">
        <v>21</v>
      </c>
      <c r="F19" s="31">
        <v>1</v>
      </c>
      <c r="G19" s="32">
        <v>130</v>
      </c>
      <c r="H19" s="35">
        <f t="shared" si="0"/>
        <v>37570</v>
      </c>
    </row>
    <row r="20" spans="1:8" ht="30" x14ac:dyDescent="0.25">
      <c r="A20" s="29">
        <v>14</v>
      </c>
      <c r="B20" s="30" t="s">
        <v>31</v>
      </c>
      <c r="C20" s="31" t="s">
        <v>18</v>
      </c>
      <c r="D20" s="31">
        <v>12</v>
      </c>
      <c r="E20" s="31" t="s">
        <v>18</v>
      </c>
      <c r="F20" s="31">
        <v>1</v>
      </c>
      <c r="G20" s="32">
        <v>130</v>
      </c>
      <c r="H20" s="35">
        <f t="shared" si="0"/>
        <v>1560</v>
      </c>
    </row>
    <row r="21" spans="1:8" x14ac:dyDescent="0.25">
      <c r="A21" s="29">
        <v>15</v>
      </c>
      <c r="B21" s="30" t="s">
        <v>32</v>
      </c>
      <c r="C21" s="31" t="s">
        <v>18</v>
      </c>
      <c r="D21" s="31">
        <v>39.75</v>
      </c>
      <c r="E21" s="31" t="s">
        <v>18</v>
      </c>
      <c r="F21" s="31">
        <v>5</v>
      </c>
      <c r="G21" s="32">
        <v>130</v>
      </c>
      <c r="H21" s="35">
        <f t="shared" si="0"/>
        <v>5167.5</v>
      </c>
    </row>
    <row r="22" spans="1:8" ht="45" x14ac:dyDescent="0.25">
      <c r="A22" s="29">
        <v>16</v>
      </c>
      <c r="B22" s="30" t="s">
        <v>33</v>
      </c>
      <c r="C22" s="31" t="s">
        <v>18</v>
      </c>
      <c r="D22" s="31">
        <v>187.33333333333334</v>
      </c>
      <c r="E22" s="31" t="s">
        <v>18</v>
      </c>
      <c r="F22" s="31">
        <v>4</v>
      </c>
      <c r="G22" s="32">
        <v>130</v>
      </c>
      <c r="H22" s="35">
        <f t="shared" si="0"/>
        <v>24353.333333333336</v>
      </c>
    </row>
    <row r="23" spans="1:8" ht="45" x14ac:dyDescent="0.25">
      <c r="A23" s="29">
        <v>17</v>
      </c>
      <c r="B23" s="30" t="s">
        <v>34</v>
      </c>
      <c r="C23" s="31" t="s">
        <v>18</v>
      </c>
      <c r="D23" s="31">
        <v>29.666666666666668</v>
      </c>
      <c r="E23" s="31" t="s">
        <v>21</v>
      </c>
      <c r="F23" s="31">
        <v>1</v>
      </c>
      <c r="G23" s="32">
        <v>130</v>
      </c>
      <c r="H23" s="35">
        <f t="shared" si="0"/>
        <v>3856.666666666667</v>
      </c>
    </row>
    <row r="24" spans="1:8" ht="30" x14ac:dyDescent="0.25">
      <c r="A24" s="29">
        <v>18</v>
      </c>
      <c r="B24" s="30" t="s">
        <v>35</v>
      </c>
      <c r="C24" s="31" t="s">
        <v>21</v>
      </c>
      <c r="D24" s="31">
        <v>1145.6666666666667</v>
      </c>
      <c r="E24" s="31" t="s">
        <v>18</v>
      </c>
      <c r="F24" s="31">
        <v>18000</v>
      </c>
      <c r="G24" s="32">
        <v>130</v>
      </c>
      <c r="H24" s="35">
        <f t="shared" si="0"/>
        <v>148936.66666666669</v>
      </c>
    </row>
    <row r="25" spans="1:8" ht="45" x14ac:dyDescent="0.25">
      <c r="A25" s="29">
        <v>19</v>
      </c>
      <c r="B25" s="30" t="s">
        <v>36</v>
      </c>
      <c r="C25" s="31" t="s">
        <v>18</v>
      </c>
      <c r="D25" s="31">
        <v>42</v>
      </c>
      <c r="E25" s="31" t="s">
        <v>63</v>
      </c>
      <c r="F25" s="31">
        <v>1</v>
      </c>
      <c r="G25" s="32">
        <v>130</v>
      </c>
      <c r="H25" s="35">
        <f t="shared" si="0"/>
        <v>5460</v>
      </c>
    </row>
    <row r="26" spans="1:8" ht="45" x14ac:dyDescent="0.25">
      <c r="A26" s="29">
        <v>20</v>
      </c>
      <c r="B26" s="30" t="s">
        <v>37</v>
      </c>
      <c r="C26" s="31" t="s">
        <v>18</v>
      </c>
      <c r="D26" s="31">
        <v>22</v>
      </c>
      <c r="E26" s="31" t="s">
        <v>18</v>
      </c>
      <c r="F26" s="31">
        <v>10</v>
      </c>
      <c r="G26" s="32">
        <v>130</v>
      </c>
      <c r="H26" s="35">
        <f t="shared" si="0"/>
        <v>2860</v>
      </c>
    </row>
    <row r="27" spans="1:8" ht="30" x14ac:dyDescent="0.25">
      <c r="A27" s="29">
        <v>21</v>
      </c>
      <c r="B27" s="30" t="s">
        <v>38</v>
      </c>
      <c r="C27" s="31" t="s">
        <v>18</v>
      </c>
      <c r="D27" s="31">
        <v>23</v>
      </c>
      <c r="E27" s="31" t="s">
        <v>18</v>
      </c>
      <c r="F27" s="31">
        <v>1</v>
      </c>
      <c r="G27" s="32">
        <v>130</v>
      </c>
      <c r="H27" s="35">
        <f t="shared" si="0"/>
        <v>2990</v>
      </c>
    </row>
    <row r="28" spans="1:8" ht="60" x14ac:dyDescent="0.25">
      <c r="A28" s="29">
        <v>22</v>
      </c>
      <c r="B28" s="30" t="s">
        <v>39</v>
      </c>
      <c r="C28" s="31" t="s">
        <v>21</v>
      </c>
      <c r="D28" s="31">
        <v>725.5</v>
      </c>
      <c r="E28" s="31" t="s">
        <v>18</v>
      </c>
      <c r="F28" s="31">
        <v>26</v>
      </c>
      <c r="G28" s="32">
        <v>130</v>
      </c>
      <c r="H28" s="35">
        <f t="shared" si="0"/>
        <v>94315</v>
      </c>
    </row>
    <row r="29" spans="1:8" ht="75" x14ac:dyDescent="0.25">
      <c r="A29" s="29">
        <v>23</v>
      </c>
      <c r="B29" s="30" t="s">
        <v>40</v>
      </c>
      <c r="C29" s="31" t="s">
        <v>18</v>
      </c>
      <c r="D29" s="31">
        <v>61.666666666666664</v>
      </c>
      <c r="E29" s="31" t="s">
        <v>18</v>
      </c>
      <c r="F29" s="31">
        <v>1</v>
      </c>
      <c r="G29" s="32">
        <v>130</v>
      </c>
      <c r="H29" s="35">
        <f t="shared" si="0"/>
        <v>8016.6666666666661</v>
      </c>
    </row>
    <row r="30" spans="1:8" ht="45" x14ac:dyDescent="0.25">
      <c r="A30" s="29">
        <v>24</v>
      </c>
      <c r="B30" s="30" t="s">
        <v>41</v>
      </c>
      <c r="C30" s="31" t="s">
        <v>18</v>
      </c>
      <c r="D30" s="31">
        <v>4</v>
      </c>
      <c r="E30" s="31" t="s">
        <v>18</v>
      </c>
      <c r="F30" s="31">
        <v>1</v>
      </c>
      <c r="G30" s="32">
        <v>130</v>
      </c>
      <c r="H30" s="35">
        <f t="shared" si="0"/>
        <v>520</v>
      </c>
    </row>
    <row r="31" spans="1:8" x14ac:dyDescent="0.25">
      <c r="A31" s="29">
        <v>25</v>
      </c>
      <c r="B31" s="30" t="s">
        <v>73</v>
      </c>
      <c r="C31" s="31" t="s">
        <v>18</v>
      </c>
      <c r="D31" s="31">
        <v>120</v>
      </c>
      <c r="E31" s="31" t="s">
        <v>60</v>
      </c>
      <c r="F31" s="31">
        <v>2</v>
      </c>
      <c r="G31" s="32">
        <v>130</v>
      </c>
      <c r="H31" s="35">
        <f t="shared" si="0"/>
        <v>15600</v>
      </c>
    </row>
    <row r="32" spans="1:8" ht="45" x14ac:dyDescent="0.25">
      <c r="A32" s="29">
        <v>26</v>
      </c>
      <c r="B32" s="30" t="s">
        <v>42</v>
      </c>
      <c r="C32" s="31" t="s">
        <v>21</v>
      </c>
      <c r="D32" s="31">
        <v>64</v>
      </c>
      <c r="E32" s="31" t="s">
        <v>60</v>
      </c>
      <c r="F32" s="31">
        <v>8</v>
      </c>
      <c r="G32" s="32">
        <v>130</v>
      </c>
      <c r="H32" s="35">
        <f t="shared" si="0"/>
        <v>8320</v>
      </c>
    </row>
    <row r="33" spans="1:8" x14ac:dyDescent="0.25">
      <c r="A33" s="29">
        <v>27</v>
      </c>
      <c r="B33" s="30" t="s">
        <v>43</v>
      </c>
      <c r="C33" s="31" t="s">
        <v>18</v>
      </c>
      <c r="D33" s="31">
        <v>22</v>
      </c>
      <c r="E33" s="31" t="s">
        <v>18</v>
      </c>
      <c r="F33" s="31">
        <v>8</v>
      </c>
      <c r="G33" s="32">
        <v>130</v>
      </c>
      <c r="H33" s="35">
        <f t="shared" si="0"/>
        <v>2860</v>
      </c>
    </row>
    <row r="34" spans="1:8" x14ac:dyDescent="0.25">
      <c r="A34" s="29">
        <v>28</v>
      </c>
      <c r="B34" s="30" t="s">
        <v>62</v>
      </c>
      <c r="C34" s="31" t="s">
        <v>18</v>
      </c>
      <c r="D34" s="31">
        <v>103</v>
      </c>
      <c r="E34" s="31" t="s">
        <v>18</v>
      </c>
      <c r="F34" s="31">
        <v>1</v>
      </c>
      <c r="G34" s="32">
        <v>130</v>
      </c>
      <c r="H34" s="35">
        <f t="shared" si="0"/>
        <v>13390</v>
      </c>
    </row>
    <row r="35" spans="1:8" ht="30" x14ac:dyDescent="0.25">
      <c r="A35" s="29">
        <v>29</v>
      </c>
      <c r="B35" s="30" t="s">
        <v>44</v>
      </c>
      <c r="C35" s="31" t="s">
        <v>18</v>
      </c>
      <c r="D35" s="31">
        <v>198</v>
      </c>
      <c r="E35" s="31" t="s">
        <v>18</v>
      </c>
      <c r="F35" s="31">
        <v>1</v>
      </c>
      <c r="G35" s="32">
        <v>130</v>
      </c>
      <c r="H35" s="35">
        <f t="shared" si="0"/>
        <v>25740</v>
      </c>
    </row>
    <row r="36" spans="1:8" x14ac:dyDescent="0.25">
      <c r="A36" s="29">
        <v>30</v>
      </c>
      <c r="B36" s="30" t="s">
        <v>45</v>
      </c>
      <c r="C36" s="31" t="s">
        <v>18</v>
      </c>
      <c r="D36" s="31">
        <v>247</v>
      </c>
      <c r="E36" s="31" t="s">
        <v>18</v>
      </c>
      <c r="F36" s="31">
        <v>4</v>
      </c>
      <c r="G36" s="32">
        <v>130</v>
      </c>
      <c r="H36" s="35">
        <f t="shared" si="0"/>
        <v>32110</v>
      </c>
    </row>
    <row r="37" spans="1:8" ht="30" x14ac:dyDescent="0.25">
      <c r="A37" s="29">
        <v>31</v>
      </c>
      <c r="B37" s="30" t="s">
        <v>46</v>
      </c>
      <c r="C37" s="31" t="s">
        <v>18</v>
      </c>
      <c r="D37" s="31">
        <v>275</v>
      </c>
      <c r="E37" s="31" t="s">
        <v>70</v>
      </c>
      <c r="F37" s="31">
        <v>3</v>
      </c>
      <c r="G37" s="32">
        <v>130</v>
      </c>
      <c r="H37" s="35">
        <f t="shared" si="0"/>
        <v>35750</v>
      </c>
    </row>
    <row r="38" spans="1:8" ht="30" x14ac:dyDescent="0.25">
      <c r="A38" s="29">
        <v>32</v>
      </c>
      <c r="B38" s="30" t="s">
        <v>47</v>
      </c>
      <c r="C38" s="31" t="s">
        <v>18</v>
      </c>
      <c r="D38" s="31">
        <v>221</v>
      </c>
      <c r="E38" s="31" t="s">
        <v>18</v>
      </c>
      <c r="F38" s="31">
        <v>1</v>
      </c>
      <c r="G38" s="32">
        <v>130</v>
      </c>
      <c r="H38" s="35">
        <f t="shared" si="0"/>
        <v>28730</v>
      </c>
    </row>
    <row r="39" spans="1:8" x14ac:dyDescent="0.25">
      <c r="A39" s="29">
        <v>33</v>
      </c>
      <c r="B39" s="30" t="s">
        <v>48</v>
      </c>
      <c r="C39" s="31" t="s">
        <v>18</v>
      </c>
      <c r="D39" s="31">
        <v>50</v>
      </c>
      <c r="E39" s="31" t="s">
        <v>18</v>
      </c>
      <c r="F39" s="31">
        <v>2</v>
      </c>
      <c r="G39" s="32">
        <v>130</v>
      </c>
      <c r="H39" s="35">
        <f t="shared" si="0"/>
        <v>6500</v>
      </c>
    </row>
    <row r="40" spans="1:8" x14ac:dyDescent="0.25">
      <c r="A40" s="29">
        <v>34</v>
      </c>
      <c r="B40" s="30" t="s">
        <v>65</v>
      </c>
      <c r="C40" s="31" t="s">
        <v>18</v>
      </c>
      <c r="D40" s="31">
        <v>781</v>
      </c>
      <c r="E40" s="31" t="s">
        <v>18</v>
      </c>
      <c r="F40" s="31">
        <v>1</v>
      </c>
      <c r="G40" s="32">
        <v>130</v>
      </c>
      <c r="H40" s="35">
        <f t="shared" si="0"/>
        <v>101530</v>
      </c>
    </row>
    <row r="41" spans="1:8" x14ac:dyDescent="0.25">
      <c r="A41" s="29">
        <v>35</v>
      </c>
      <c r="B41" s="30" t="s">
        <v>67</v>
      </c>
      <c r="C41" s="31" t="s">
        <v>18</v>
      </c>
      <c r="D41" s="31">
        <v>38</v>
      </c>
      <c r="E41" s="31" t="s">
        <v>18</v>
      </c>
      <c r="F41" s="31">
        <v>4</v>
      </c>
      <c r="G41" s="32">
        <v>130</v>
      </c>
      <c r="H41" s="35">
        <f t="shared" si="0"/>
        <v>4940</v>
      </c>
    </row>
    <row r="42" spans="1:8" ht="30" x14ac:dyDescent="0.25">
      <c r="A42" s="29">
        <v>36</v>
      </c>
      <c r="B42" s="30" t="s">
        <v>49</v>
      </c>
      <c r="C42" s="31" t="s">
        <v>21</v>
      </c>
      <c r="D42" s="31">
        <v>35</v>
      </c>
      <c r="E42" s="31" t="s">
        <v>68</v>
      </c>
      <c r="F42" s="31">
        <v>3</v>
      </c>
      <c r="G42" s="32">
        <v>130</v>
      </c>
      <c r="H42" s="35">
        <f t="shared" si="0"/>
        <v>4550</v>
      </c>
    </row>
    <row r="43" spans="1:8" ht="30" x14ac:dyDescent="0.25">
      <c r="A43" s="29">
        <v>37</v>
      </c>
      <c r="B43" s="30" t="s">
        <v>50</v>
      </c>
      <c r="C43" s="31" t="s">
        <v>21</v>
      </c>
      <c r="D43" s="31">
        <v>58</v>
      </c>
      <c r="E43" s="31" t="s">
        <v>68</v>
      </c>
      <c r="F43" s="31">
        <v>4</v>
      </c>
      <c r="G43" s="32">
        <v>130</v>
      </c>
      <c r="H43" s="35">
        <f t="shared" si="0"/>
        <v>7540</v>
      </c>
    </row>
    <row r="44" spans="1:8" x14ac:dyDescent="0.25">
      <c r="A44" s="29">
        <v>38</v>
      </c>
      <c r="B44" s="30" t="s">
        <v>51</v>
      </c>
      <c r="C44" s="31" t="s">
        <v>18</v>
      </c>
      <c r="D44" s="31">
        <v>561</v>
      </c>
      <c r="E44" s="31" t="s">
        <v>18</v>
      </c>
      <c r="F44" s="31">
        <v>2</v>
      </c>
      <c r="G44" s="32">
        <v>130</v>
      </c>
      <c r="H44" s="35">
        <f t="shared" si="0"/>
        <v>72930</v>
      </c>
    </row>
    <row r="45" spans="1:8" x14ac:dyDescent="0.25">
      <c r="A45" s="29">
        <v>39</v>
      </c>
      <c r="B45" s="30" t="s">
        <v>52</v>
      </c>
      <c r="C45" s="31" t="s">
        <v>18</v>
      </c>
      <c r="D45" s="31">
        <v>48</v>
      </c>
      <c r="E45" s="31" t="s">
        <v>18</v>
      </c>
      <c r="F45" s="31">
        <v>1</v>
      </c>
      <c r="G45" s="32">
        <v>130</v>
      </c>
      <c r="H45" s="35">
        <f t="shared" si="0"/>
        <v>6240</v>
      </c>
    </row>
    <row r="46" spans="1:8" ht="45" x14ac:dyDescent="0.25">
      <c r="A46" s="29">
        <v>40</v>
      </c>
      <c r="B46" s="30" t="s">
        <v>42</v>
      </c>
      <c r="C46" s="31" t="s">
        <v>21</v>
      </c>
      <c r="D46" s="31">
        <v>64</v>
      </c>
      <c r="E46" s="31" t="s">
        <v>60</v>
      </c>
      <c r="F46" s="31">
        <v>4</v>
      </c>
      <c r="G46" s="32">
        <v>130</v>
      </c>
      <c r="H46" s="35">
        <f t="shared" si="0"/>
        <v>8320</v>
      </c>
    </row>
    <row r="47" spans="1:8" x14ac:dyDescent="0.25">
      <c r="A47" s="29">
        <v>41</v>
      </c>
      <c r="B47" s="30" t="s">
        <v>53</v>
      </c>
      <c r="C47" s="31" t="s">
        <v>18</v>
      </c>
      <c r="D47" s="31">
        <v>551</v>
      </c>
      <c r="E47" s="31" t="s">
        <v>18</v>
      </c>
      <c r="F47" s="31">
        <v>1</v>
      </c>
      <c r="G47" s="32">
        <v>130</v>
      </c>
      <c r="H47" s="35">
        <f t="shared" si="0"/>
        <v>71630</v>
      </c>
    </row>
    <row r="48" spans="1:8" ht="45" x14ac:dyDescent="0.25">
      <c r="A48" s="29">
        <v>42</v>
      </c>
      <c r="B48" s="30" t="s">
        <v>54</v>
      </c>
      <c r="C48" s="31" t="s">
        <v>18</v>
      </c>
      <c r="D48" s="31">
        <v>500</v>
      </c>
      <c r="E48" s="31" t="s">
        <v>18</v>
      </c>
      <c r="F48" s="31">
        <v>1</v>
      </c>
      <c r="G48" s="32">
        <v>130</v>
      </c>
      <c r="H48" s="35">
        <f t="shared" si="0"/>
        <v>65000</v>
      </c>
    </row>
    <row r="49" spans="1:8" x14ac:dyDescent="0.25">
      <c r="A49" s="29">
        <v>43</v>
      </c>
      <c r="B49" s="30" t="s">
        <v>61</v>
      </c>
      <c r="C49" s="31" t="s">
        <v>18</v>
      </c>
      <c r="D49" s="31">
        <v>22</v>
      </c>
      <c r="E49" s="31" t="s">
        <v>18</v>
      </c>
      <c r="F49" s="31">
        <v>5</v>
      </c>
      <c r="G49" s="32">
        <v>130</v>
      </c>
      <c r="H49" s="35">
        <f t="shared" si="0"/>
        <v>2860</v>
      </c>
    </row>
    <row r="50" spans="1:8" x14ac:dyDescent="0.25">
      <c r="A50" s="29">
        <v>44</v>
      </c>
      <c r="B50" s="30" t="s">
        <v>55</v>
      </c>
      <c r="C50" s="31" t="s">
        <v>18</v>
      </c>
      <c r="D50" s="31">
        <v>103</v>
      </c>
      <c r="E50" s="31" t="s">
        <v>18</v>
      </c>
      <c r="F50" s="31">
        <v>4</v>
      </c>
      <c r="G50" s="32">
        <v>130</v>
      </c>
      <c r="H50" s="35">
        <f t="shared" si="0"/>
        <v>13390</v>
      </c>
    </row>
    <row r="51" spans="1:8" ht="45" x14ac:dyDescent="0.25">
      <c r="A51" s="29">
        <v>45</v>
      </c>
      <c r="B51" s="30" t="s">
        <v>71</v>
      </c>
      <c r="C51" s="31" t="s">
        <v>21</v>
      </c>
      <c r="D51" s="31">
        <v>1583</v>
      </c>
      <c r="E51" s="31" t="s">
        <v>18</v>
      </c>
      <c r="F51" s="31">
        <v>3000</v>
      </c>
      <c r="G51" s="32">
        <v>130</v>
      </c>
      <c r="H51" s="35">
        <f t="shared" si="0"/>
        <v>205790</v>
      </c>
    </row>
    <row r="52" spans="1:8" x14ac:dyDescent="0.25">
      <c r="A52" s="29">
        <v>46</v>
      </c>
      <c r="B52" s="30" t="s">
        <v>64</v>
      </c>
      <c r="C52" s="31" t="s">
        <v>18</v>
      </c>
      <c r="D52" s="31">
        <v>50</v>
      </c>
      <c r="E52" s="31" t="s">
        <v>18</v>
      </c>
      <c r="F52" s="31">
        <v>20</v>
      </c>
      <c r="G52" s="32">
        <v>130</v>
      </c>
      <c r="H52" s="35">
        <f t="shared" si="0"/>
        <v>6500</v>
      </c>
    </row>
    <row r="53" spans="1:8" x14ac:dyDescent="0.25">
      <c r="A53" s="29">
        <v>47</v>
      </c>
      <c r="B53" s="30" t="s">
        <v>56</v>
      </c>
      <c r="C53" s="31" t="s">
        <v>18</v>
      </c>
      <c r="D53" s="31">
        <v>27</v>
      </c>
      <c r="E53" s="31" t="s">
        <v>18</v>
      </c>
      <c r="F53" s="31">
        <v>20</v>
      </c>
      <c r="G53" s="32">
        <v>130</v>
      </c>
      <c r="H53" s="35">
        <f t="shared" si="0"/>
        <v>3510</v>
      </c>
    </row>
    <row r="54" spans="1:8" x14ac:dyDescent="0.25">
      <c r="A54" s="29">
        <v>48</v>
      </c>
      <c r="B54" s="30" t="s">
        <v>57</v>
      </c>
      <c r="C54" s="31" t="s">
        <v>21</v>
      </c>
      <c r="D54" s="31">
        <v>115</v>
      </c>
      <c r="E54" s="31" t="s">
        <v>72</v>
      </c>
      <c r="F54" s="31">
        <v>3</v>
      </c>
      <c r="G54" s="32">
        <v>130</v>
      </c>
      <c r="H54" s="35">
        <f t="shared" si="0"/>
        <v>14950</v>
      </c>
    </row>
    <row r="55" spans="1:8" x14ac:dyDescent="0.25">
      <c r="A55" s="69" t="s">
        <v>4</v>
      </c>
      <c r="B55" s="69"/>
      <c r="C55" s="69"/>
      <c r="D55" s="69"/>
      <c r="E55" s="69"/>
      <c r="F55" s="69"/>
      <c r="G55" s="69"/>
      <c r="H55" s="25">
        <f>SUM(H7:H54)</f>
        <v>1476615.8333333335</v>
      </c>
    </row>
    <row r="56" spans="1:8" x14ac:dyDescent="0.25">
      <c r="A56" s="65" t="s">
        <v>11</v>
      </c>
      <c r="B56" s="65"/>
      <c r="C56" s="65"/>
      <c r="D56" s="65"/>
      <c r="E56" s="33"/>
      <c r="F56" s="33"/>
      <c r="G56" s="34">
        <v>0.2</v>
      </c>
      <c r="H56" s="26">
        <f>H55*G56</f>
        <v>295323.16666666669</v>
      </c>
    </row>
    <row r="57" spans="1:8" x14ac:dyDescent="0.25">
      <c r="A57" s="65" t="s">
        <v>5</v>
      </c>
      <c r="B57" s="65"/>
      <c r="C57" s="65"/>
      <c r="D57" s="65"/>
      <c r="E57" s="65"/>
      <c r="F57" s="65"/>
      <c r="G57" s="65"/>
      <c r="H57" s="26">
        <f>H55+H56</f>
        <v>1771939.0000000002</v>
      </c>
    </row>
    <row r="58" spans="1:8" x14ac:dyDescent="0.25">
      <c r="A58" s="47"/>
      <c r="B58" s="47"/>
      <c r="C58" s="47"/>
      <c r="D58" s="47"/>
      <c r="E58" s="47"/>
      <c r="F58" s="47"/>
      <c r="G58" s="47"/>
      <c r="H58" s="47"/>
    </row>
    <row r="59" spans="1:8" x14ac:dyDescent="0.25">
      <c r="A59" s="47"/>
      <c r="B59" s="47"/>
      <c r="C59" s="47"/>
      <c r="D59" s="47"/>
      <c r="E59" s="47"/>
      <c r="F59" s="47"/>
      <c r="G59" s="47"/>
      <c r="H59" s="47"/>
    </row>
    <row r="60" spans="1:8" x14ac:dyDescent="0.25">
      <c r="A60" s="27" t="s">
        <v>78</v>
      </c>
      <c r="B60" s="27"/>
      <c r="C60" s="27"/>
      <c r="D60" s="27"/>
      <c r="E60" s="27" t="s">
        <v>79</v>
      </c>
      <c r="F60" s="27"/>
      <c r="H60" s="9"/>
    </row>
    <row r="61" spans="1:8" x14ac:dyDescent="0.25">
      <c r="H61" s="9"/>
    </row>
  </sheetData>
  <mergeCells count="8">
    <mergeCell ref="A57:G57"/>
    <mergeCell ref="A58:H58"/>
    <mergeCell ref="A59:H59"/>
    <mergeCell ref="A4:H4"/>
    <mergeCell ref="G1:H1"/>
    <mergeCell ref="D2:H2"/>
    <mergeCell ref="A55:G55"/>
    <mergeCell ref="A56:D56"/>
  </mergeCells>
  <pageMargins left="0.51181102362204722" right="0.31496062992125984" top="0.55118110236220474" bottom="0.55118110236220474" header="0" footer="0"/>
  <pageSetup paperSize="9" scale="91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Структура НМЦ и форма КП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Тюрчев Сергей Петрович</cp:lastModifiedBy>
  <cp:lastPrinted>2026-06-26T01:17:58Z</cp:lastPrinted>
  <dcterms:created xsi:type="dcterms:W3CDTF">2018-05-22T01:14:50Z</dcterms:created>
  <dcterms:modified xsi:type="dcterms:W3CDTF">2026-06-26T01:18:04Z</dcterms:modified>
</cp:coreProperties>
</file>