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r11popov\OUI\Share\___ХиКО\Уборка помещений\2026 - 2027\"/>
    </mc:Choice>
  </mc:AlternateContent>
  <bookViews>
    <workbookView xWindow="0" yWindow="0" windowWidth="28800" windowHeight="11700" tabRatio="649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J14" i="3" l="1"/>
  <c r="I13" i="3" l="1"/>
  <c r="J13" i="3" s="1"/>
  <c r="I6" i="3"/>
  <c r="I29" i="3" s="1"/>
  <c r="I10" i="3"/>
  <c r="J10" i="3" s="1"/>
  <c r="J6" i="3" l="1"/>
  <c r="J29" i="3" s="1"/>
</calcChain>
</file>

<file path=xl/sharedStrings.xml><?xml version="1.0" encoding="utf-8"?>
<sst xmlns="http://schemas.openxmlformats.org/spreadsheetml/2006/main" count="151" uniqueCount="90">
  <si>
    <t>№ п/п</t>
  </si>
  <si>
    <t xml:space="preserve">Наименование объекта </t>
  </si>
  <si>
    <t xml:space="preserve">Адрес объекта </t>
  </si>
  <si>
    <t>Краткое обозначение объекта согласно классификации</t>
  </si>
  <si>
    <t xml:space="preserve">Объект оказания Услуг </t>
  </si>
  <si>
    <t>Среднесписочная численность персонала на объекте, чел.</t>
  </si>
  <si>
    <t>Kз помещения, %</t>
  </si>
  <si>
    <t xml:space="preserve"> В том числе:</t>
  </si>
  <si>
    <t>Общая площадь ЗУ (кв. м)</t>
  </si>
  <si>
    <t>Убираемая площадь ЗУ (кв. м)</t>
  </si>
  <si>
    <t>Площадь прилегающих территорий, наделенная под уборку местными органами власти (кв. м)</t>
  </si>
  <si>
    <t xml:space="preserve">Общая площадь прилегающих территорий, подлежащих уборке, (кв. м) </t>
  </si>
  <si>
    <t>Офисные помещения/рабочие зоны (кв. м)</t>
  </si>
  <si>
    <t>Клиентские зоны (кв. м)</t>
  </si>
  <si>
    <t xml:space="preserve">Производственные помещения (кв. м) </t>
  </si>
  <si>
    <t>Санитарные зоны (кв. м)</t>
  </si>
  <si>
    <t>Иные помещения (кв. м)</t>
  </si>
  <si>
    <t>Обслуживаемая площадь газонов, (кв. м)</t>
  </si>
  <si>
    <t>Территория с твердым покрытием 3-го класса (кв. м)</t>
  </si>
  <si>
    <t>Территория с твердым покрытием 2-го класса (кв. м)</t>
  </si>
  <si>
    <t>Территория с твердым покрытием 1-го класса, (кв. м)</t>
  </si>
  <si>
    <t>3/ОПС-2</t>
  </si>
  <si>
    <t>3/ОПС-4</t>
  </si>
  <si>
    <t>3/ГОПС-4</t>
  </si>
  <si>
    <t>3/АУО</t>
  </si>
  <si>
    <t>2/ЛПЦ</t>
  </si>
  <si>
    <t>3/Почтамт-3</t>
  </si>
  <si>
    <t>4/Автобаза</t>
  </si>
  <si>
    <t>3/ОПС-3</t>
  </si>
  <si>
    <t>ОПС Сыктывкар 16</t>
  </si>
  <si>
    <t>ОПС Сыктывкар 5</t>
  </si>
  <si>
    <t>ОПС Сыктывкар 18</t>
  </si>
  <si>
    <t>ОПС Сыктывкар 26</t>
  </si>
  <si>
    <t>ОПС Сыктывкар 1</t>
  </si>
  <si>
    <t>ОПС Сыктывкар 19</t>
  </si>
  <si>
    <t>ОПС Краснозатонский</t>
  </si>
  <si>
    <t>ОПС Сыктывкар 9</t>
  </si>
  <si>
    <t>ОПС Сыктывкар 31</t>
  </si>
  <si>
    <t>ОПС Сыктывкар 21</t>
  </si>
  <si>
    <t>ОПС Сыктывкар 23</t>
  </si>
  <si>
    <t>ОПС Сыктывкар 2</t>
  </si>
  <si>
    <t>ОПС Сыктывкар 4</t>
  </si>
  <si>
    <t>ОПС Сыктывкар 14</t>
  </si>
  <si>
    <t>ОПС Сыктывкар 22</t>
  </si>
  <si>
    <t>ОПС Зеленец</t>
  </si>
  <si>
    <t>ОПС Выльгорт</t>
  </si>
  <si>
    <t>ОПС Верхняя Максаковка</t>
  </si>
  <si>
    <t xml:space="preserve">Участок по обработке и перевозке почты
</t>
  </si>
  <si>
    <t>УФПС Республики Коми</t>
  </si>
  <si>
    <t xml:space="preserve">Обособленное структурное подразделение Автобаза
</t>
  </si>
  <si>
    <t>с понедельника по воскресенье</t>
  </si>
  <si>
    <t>со вторника по субботу</t>
  </si>
  <si>
    <t>с понедельника по субботу</t>
  </si>
  <si>
    <t>со вторника по воскресенье</t>
  </si>
  <si>
    <t>с понедельника по пятницу</t>
  </si>
  <si>
    <t>3/ОПС</t>
  </si>
  <si>
    <t>Участок курьерской доставки</t>
  </si>
  <si>
    <t>Информационно-выплатной центр</t>
  </si>
  <si>
    <t>Сыктывкар Почтамт</t>
  </si>
  <si>
    <t>ОПС Сыктывкар 167000</t>
  </si>
  <si>
    <t>Режим работы объекта дни недели (указать) с__ по ___</t>
  </si>
  <si>
    <t>График уборки объекта: дни недели (указать) с____ по ___</t>
  </si>
  <si>
    <t>Общая площадь помещений, подлежащих уборке на объекте (кв. м)</t>
  </si>
  <si>
    <t>Коми Респ, Сыктывкар г, Ленина ул, дом № 60 (1 этаж: каб. № 1, 2, 3, 4, 5, 6, 8, 18, 23, 24, 39, 40, 41, 42, 43, 44, 46, 48; 2 этаж: каб. № 2, 3, 4, 5, 6, 7, 8, 9, 10, 12, 15, 16, 18, 22, 23, 24, 25, 26, 27, 28, 29, 30, 31, 32, 33; 3 этаж: каб. № 1, 2, 3, 4, 5, 6, 7, 8, 9, 10, 11, 12, 13, 14, 15, 16, 17, 18, 19, 20, 21, 22, 23, 24, 25, 26; 4 этаж: каб. № 1, 2, 3, 4, 5, 6, 7, 8, 9, 10, 11, 13, 14, 16, 17, 18, 19, 20, 21, 22, 23, 24, 25, 26)</t>
  </si>
  <si>
    <t>Коми Респ, Сыктывкар г, Колхозная ул, дом № 1А (1 этаж: каб. № 1, 2, 3, 4, 5, 6, 7, 8, 9, 10, 11, 12, 13, 14, 15, 16, 17; 2 этаж: каб. № 1, 2, 3, 4, 5, 6, 7, 8, 11, 14, 15, 23, 24, 26, 27, 28)</t>
  </si>
  <si>
    <t>Коми Респ, Сыктывкар г, Ленина ул, дом № 60 (1 этаж: каб. № 7, 17, 18, 19.1, 19.2, 20, 21, 22, 23, 24, 26, 27, 28)</t>
  </si>
  <si>
    <t>Республика Коми, г. Сыктывкар, ул. Колхозная, д.40 (1 этаж: каб. № 1, 2, 3, 4, 7, 8, 9, 10, 12, 13, 14, 18, 22, 24, 25, 26, 27, 28, 30, 31, 32, 53, 62; 2 этаж: каб. № 1, 4, 5, 6, 11, 12, 13, 16, 17, 18, 19, 20, 21, 23, 33, 36, 37)</t>
  </si>
  <si>
    <t>Коми Респ, Сыктывкар г, Мира ул, дом № 56 (1 этаж: каб. № 5, 6, 7, 16, 48; 2 этаж: каб. № 7, 8, 9, 10, 11, 15а, 16, 19, 19а, 21, 24, 24а, 25, 26, 27, 28, 29, 30, 39, 41)</t>
  </si>
  <si>
    <t>Коми Респ, Сыктывкар г, Коммунистическая ул, дом № 39 (1 этаж: каб. № 6, 7, 8, 9, 11)</t>
  </si>
  <si>
    <t>Коми Респ, Сыктывкар г, Оплеснина ул, дом № 58 (1 этаж: каб. № 1, 2, 13, 13а, 14, 15, 16, 17, 18, 19)</t>
  </si>
  <si>
    <t>Коми Респ, Сыктывкар г, Мира ул, дом № 4 (1 этаж: каб. № 1, 2, 3, 4, 7, 8, 8а, 9, 10)</t>
  </si>
  <si>
    <t>Коми Респ, Сыктывкар г, Краснозатонский пгт, Корабельная ул, дом № 1 (1 этаж: каб. № 1, 2, 3, 5, 6, 10, 11, 12, 13, 20, 21, 22)</t>
  </si>
  <si>
    <t>Коми Респ, Сыктывкар г, Корткеросская ул, дом № 10 (1 этаж: каб. № 1, 2, 3, 4, 5, 6)</t>
  </si>
  <si>
    <t>Коми Респ, Сыктывкар г, Коммунистическая ул, дом № 88 (1 этаж: каб. № 47, 48, 48а, 49, 50, 54)</t>
  </si>
  <si>
    <t>Коми Респ, Сыктывкар г, Октябрьский пр-кт, дом № 118 (1 этаж: каб. № 41, 42, 42а, 45, 46, 47, 48, 49, 50, 51)</t>
  </si>
  <si>
    <t>Коми Респ, Сыктывкар г, Морозова ул, дом № 167 (1 этаж: каб. № 1, 2, 3, 4, 5, 6, 7, 8, 9, 10)</t>
  </si>
  <si>
    <t>Коми Респ, Сыктывдинский р-н, Выльгорт с, Домны Каликовой ул, дом № 56 (1 этаж: каб. № 1, 2, 3, 4; 2 этаж: каб. № 12)</t>
  </si>
  <si>
    <t>Коми Респ, Сыктывкар г, Октябрьский пр-кт, дом № 3 (1 этаж: каб. № 4, 41, 42, 42а, 42б, 43, 44, 45)</t>
  </si>
  <si>
    <t>Коми Респ, Сыктывкар г, Верхняя Максаковка пгт, Лесная ул, дом № 11 (1 этаж: каб. № 2, 3, 6, 8, 10)</t>
  </si>
  <si>
    <t>Коми Респ, Сыктывкар г, Новоселов ул, дом № 8 (1 этаж: каб. № 1, 2, 3, 4, 5)</t>
  </si>
  <si>
    <t>Коми Респ, Сыктывкар г, Славы ул, дом № 31 (1 этаж: каб. № 8а, 8, 8б, 9, 9а, 9б, 10)</t>
  </si>
  <si>
    <t>Коми Респ, Сыктывдинский р-н, Зеленец с, Сельская ул, дом № 28 (1 этаж: каб. № 13, 13а, 17, 18)</t>
  </si>
  <si>
    <t>Коми Респ, Сыктывкар г, Тентюковская ул, дом № 465 (2 этаж: каб. № 2, 3, 4)</t>
  </si>
  <si>
    <t>Коми Респ, Сыктывкар г, Магистральная ул, дом № 9 (1 этаж: каб. № 1, 1а, 2, 3, 4, 5)</t>
  </si>
  <si>
    <t>В том числе:</t>
  </si>
  <si>
    <t>Коми Респ, Сыктывкар г, Ленина ул, дом № 60 (1 этаж: каб. № 1, 2, 3, 4, 5, 8, 15, 16; 2 этаж: 1, 2, 3, 4, 5, 9, 10,11, 13, 14, 22, 23, 24, 25)</t>
  </si>
  <si>
    <r>
      <t>Коми Респ, Сыктывкар г, Коммунистическая ул, дом № 39 (1 этаж: каб. № 4, 5, 12</t>
    </r>
    <r>
      <rPr>
        <sz val="8"/>
        <rFont val="Arial"/>
      </rPr>
      <t>, 14, 15)</t>
    </r>
  </si>
  <si>
    <t>Коми Респ, Сыктывкар г, Оплеснина ул, дом № 58 (1 этаж: каб. № 12, 21, 22, 23, 24, 25, 26, 33, 34)</t>
  </si>
  <si>
    <t>Общая убираемая площадь помещений объекта с учетом Кз (кв. м)</t>
  </si>
  <si>
    <r>
      <t>Коми Респ, Сыктывкар г, Малышева ул, дом № 19 (1 этаж: каб. № 1, 2, 3, 4, 5, 5а, 6,</t>
    </r>
    <r>
      <rPr>
        <sz val="8"/>
        <rFont val="Arial"/>
      </rPr>
      <t xml:space="preserve"> 10, 11, 19, 20, 21)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</si>
</sst>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2" borderId="1" xfId="0" applyNumberFormat="1" applyFill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2" fontId="0" fillId="3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29"/>
  <sheetViews>
    <sheetView tabSelected="1" topLeftCell="A19" workbookViewId="0">
      <selection activeCell="D7" sqref="D7"/>
    </sheetView>
  </sheetViews>
  <sheetFormatPr defaultRowHeight="11.25" x14ac:dyDescent="0.2"/>
  <cols>
    <col min="1" max="1" width="6.6640625" style="2" customWidth="1"/>
    <col min="2" max="2" width="24.33203125" customWidth="1"/>
    <col min="3" max="3" width="88" customWidth="1"/>
    <col min="4" max="4" width="14.6640625" customWidth="1"/>
    <col min="5" max="5" width="8.1640625" customWidth="1"/>
    <col min="6" max="7" width="17.1640625" style="7" customWidth="1"/>
    <col min="8" max="8" width="8.5" customWidth="1"/>
    <col min="9" max="10" width="13.33203125" customWidth="1"/>
    <col min="11" max="23" width="10.1640625" customWidth="1"/>
  </cols>
  <sheetData>
    <row r="1" spans="1:24" s="8" customFormat="1" ht="22.5" customHeight="1" x14ac:dyDescent="0.2">
      <c r="A1" s="9" t="s">
        <v>0</v>
      </c>
      <c r="B1" s="13" t="s">
        <v>4</v>
      </c>
      <c r="C1" s="13"/>
      <c r="D1" s="13"/>
      <c r="E1" s="13" t="s">
        <v>5</v>
      </c>
      <c r="F1" s="13" t="s">
        <v>60</v>
      </c>
      <c r="G1" s="13" t="s">
        <v>61</v>
      </c>
      <c r="H1" s="13" t="s">
        <v>6</v>
      </c>
      <c r="I1" s="13" t="s">
        <v>62</v>
      </c>
      <c r="J1" s="13" t="s">
        <v>88</v>
      </c>
      <c r="K1" s="13" t="s">
        <v>7</v>
      </c>
      <c r="L1" s="13"/>
      <c r="M1" s="13"/>
      <c r="N1" s="13"/>
      <c r="O1" s="13"/>
      <c r="P1" s="13" t="s">
        <v>8</v>
      </c>
      <c r="Q1" s="13" t="s">
        <v>9</v>
      </c>
      <c r="R1" s="13" t="s">
        <v>10</v>
      </c>
      <c r="S1" s="13" t="s">
        <v>11</v>
      </c>
      <c r="T1" s="13" t="s">
        <v>84</v>
      </c>
      <c r="U1" s="13"/>
      <c r="V1" s="13"/>
      <c r="W1" s="13"/>
    </row>
    <row r="2" spans="1:24" s="8" customFormat="1" ht="78.75" x14ac:dyDescent="0.2">
      <c r="A2" s="9"/>
      <c r="B2" s="9" t="s">
        <v>1</v>
      </c>
      <c r="C2" s="9" t="s">
        <v>2</v>
      </c>
      <c r="D2" s="9" t="s">
        <v>3</v>
      </c>
      <c r="E2" s="13"/>
      <c r="F2" s="13"/>
      <c r="G2" s="13"/>
      <c r="H2" s="13"/>
      <c r="I2" s="13"/>
      <c r="J2" s="13"/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13"/>
      <c r="Q2" s="13"/>
      <c r="R2" s="13"/>
      <c r="S2" s="13"/>
      <c r="T2" s="9" t="s">
        <v>18</v>
      </c>
      <c r="U2" s="9" t="s">
        <v>19</v>
      </c>
      <c r="V2" s="9" t="s">
        <v>20</v>
      </c>
      <c r="W2" s="9" t="s">
        <v>17</v>
      </c>
    </row>
    <row r="3" spans="1:24" s="8" customFormat="1" x14ac:dyDescent="0.2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21</v>
      </c>
      <c r="V3" s="9">
        <v>22</v>
      </c>
      <c r="W3" s="9">
        <v>23</v>
      </c>
    </row>
    <row r="4" spans="1:24" ht="56.25" x14ac:dyDescent="0.2">
      <c r="A4" s="16">
        <v>1</v>
      </c>
      <c r="B4" s="17" t="s">
        <v>48</v>
      </c>
      <c r="C4" s="17" t="s">
        <v>63</v>
      </c>
      <c r="D4" s="18" t="s">
        <v>24</v>
      </c>
      <c r="E4" s="18">
        <v>63</v>
      </c>
      <c r="F4" s="19" t="s">
        <v>54</v>
      </c>
      <c r="G4" s="19" t="s">
        <v>54</v>
      </c>
      <c r="H4" s="14">
        <v>6.6603323885596866E-2</v>
      </c>
      <c r="I4" s="14">
        <v>1552.4000000000003</v>
      </c>
      <c r="J4" s="14">
        <v>1449.0049999999997</v>
      </c>
      <c r="K4" s="14">
        <v>807.93</v>
      </c>
      <c r="L4" s="14">
        <v>0</v>
      </c>
      <c r="M4" s="14">
        <v>57.15</v>
      </c>
      <c r="N4" s="14">
        <v>41.224999999999994</v>
      </c>
      <c r="O4" s="14">
        <v>542.70000000000005</v>
      </c>
      <c r="P4" s="5">
        <v>5702</v>
      </c>
      <c r="Q4" s="5">
        <v>132</v>
      </c>
      <c r="R4" s="5">
        <v>0</v>
      </c>
      <c r="S4" s="5">
        <v>132</v>
      </c>
      <c r="T4" s="5">
        <v>0</v>
      </c>
      <c r="U4" s="5">
        <v>0</v>
      </c>
      <c r="V4" s="5">
        <v>132</v>
      </c>
      <c r="W4" s="5">
        <v>0</v>
      </c>
      <c r="X4" s="1"/>
    </row>
    <row r="5" spans="1:24" ht="33.75" x14ac:dyDescent="0.2">
      <c r="A5" s="16">
        <v>2</v>
      </c>
      <c r="B5" s="17" t="s">
        <v>47</v>
      </c>
      <c r="C5" s="17" t="s">
        <v>64</v>
      </c>
      <c r="D5" s="18" t="s">
        <v>25</v>
      </c>
      <c r="E5" s="18">
        <v>35</v>
      </c>
      <c r="F5" s="19" t="s">
        <v>50</v>
      </c>
      <c r="G5" s="19" t="s">
        <v>50</v>
      </c>
      <c r="H5" s="14">
        <v>0.10992758946374259</v>
      </c>
      <c r="I5" s="14">
        <v>952.90000000000043</v>
      </c>
      <c r="J5" s="14">
        <v>848.15000000000009</v>
      </c>
      <c r="K5" s="14">
        <v>279.73500000000001</v>
      </c>
      <c r="L5" s="14">
        <v>0</v>
      </c>
      <c r="M5" s="14">
        <v>443.52000000000004</v>
      </c>
      <c r="N5" s="14">
        <v>34.594999999999999</v>
      </c>
      <c r="O5" s="14">
        <v>90.300000000000011</v>
      </c>
      <c r="P5" s="5">
        <v>3233</v>
      </c>
      <c r="Q5" s="5">
        <v>3</v>
      </c>
      <c r="R5" s="5">
        <v>0</v>
      </c>
      <c r="S5" s="5">
        <v>3</v>
      </c>
      <c r="T5" s="5">
        <v>0</v>
      </c>
      <c r="U5" s="5">
        <v>3</v>
      </c>
      <c r="V5" s="5"/>
      <c r="W5" s="5">
        <v>0</v>
      </c>
      <c r="X5" s="1"/>
    </row>
    <row r="6" spans="1:24" ht="22.5" x14ac:dyDescent="0.2">
      <c r="A6" s="16">
        <v>3</v>
      </c>
      <c r="B6" s="17" t="s">
        <v>58</v>
      </c>
      <c r="C6" s="20" t="s">
        <v>85</v>
      </c>
      <c r="D6" s="18" t="s">
        <v>26</v>
      </c>
      <c r="E6" s="18">
        <v>10</v>
      </c>
      <c r="F6" s="19" t="s">
        <v>54</v>
      </c>
      <c r="G6" s="19" t="s">
        <v>54</v>
      </c>
      <c r="H6" s="14">
        <v>0.11199035510740907</v>
      </c>
      <c r="I6" s="14">
        <f>K6+L6+M6+N6+O6</f>
        <v>526.9</v>
      </c>
      <c r="J6" s="14">
        <f>I6-(I6*H6)</f>
        <v>467.89228189390616</v>
      </c>
      <c r="K6" s="14">
        <v>22.7</v>
      </c>
      <c r="L6" s="14">
        <v>0</v>
      </c>
      <c r="M6" s="14">
        <v>378.8</v>
      </c>
      <c r="N6" s="14">
        <v>20.100000000000001</v>
      </c>
      <c r="O6" s="14">
        <v>105.3</v>
      </c>
      <c r="P6" s="5">
        <v>5702</v>
      </c>
      <c r="Q6" s="5">
        <v>199</v>
      </c>
      <c r="R6" s="5">
        <v>0</v>
      </c>
      <c r="S6" s="5">
        <v>199</v>
      </c>
      <c r="T6" s="5">
        <v>0</v>
      </c>
      <c r="U6" s="5">
        <v>0</v>
      </c>
      <c r="V6" s="5">
        <v>199</v>
      </c>
      <c r="W6" s="5">
        <v>0</v>
      </c>
      <c r="X6" s="1"/>
    </row>
    <row r="7" spans="1:24" ht="22.5" x14ac:dyDescent="0.2">
      <c r="A7" s="16">
        <v>4</v>
      </c>
      <c r="B7" s="17" t="s">
        <v>59</v>
      </c>
      <c r="C7" s="17" t="s">
        <v>65</v>
      </c>
      <c r="D7" s="18" t="s">
        <v>55</v>
      </c>
      <c r="E7" s="18">
        <v>24</v>
      </c>
      <c r="F7" s="19" t="s">
        <v>50</v>
      </c>
      <c r="G7" s="19" t="s">
        <v>50</v>
      </c>
      <c r="H7" s="14">
        <v>0.10803203106042236</v>
      </c>
      <c r="I7" s="14">
        <v>412.1</v>
      </c>
      <c r="J7" s="14">
        <v>367.58</v>
      </c>
      <c r="K7" s="14">
        <v>26.265000000000001</v>
      </c>
      <c r="L7" s="14">
        <v>283.40999999999997</v>
      </c>
      <c r="M7" s="14">
        <v>27.369999999999997</v>
      </c>
      <c r="N7" s="14">
        <v>2.6349999999999998</v>
      </c>
      <c r="O7" s="14">
        <v>27.9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1"/>
    </row>
    <row r="8" spans="1:24" ht="45" x14ac:dyDescent="0.2">
      <c r="A8" s="16">
        <v>5</v>
      </c>
      <c r="B8" s="17" t="s">
        <v>49</v>
      </c>
      <c r="C8" s="17" t="s">
        <v>66</v>
      </c>
      <c r="D8" s="18" t="s">
        <v>27</v>
      </c>
      <c r="E8" s="18">
        <v>110</v>
      </c>
      <c r="F8" s="19" t="s">
        <v>54</v>
      </c>
      <c r="G8" s="19" t="s">
        <v>54</v>
      </c>
      <c r="H8" s="14">
        <v>0.10224758560140468</v>
      </c>
      <c r="I8" s="14">
        <v>569.5</v>
      </c>
      <c r="J8" s="14">
        <v>511.27000000000004</v>
      </c>
      <c r="K8" s="14">
        <v>314.83999999999997</v>
      </c>
      <c r="L8" s="14">
        <v>0</v>
      </c>
      <c r="M8" s="14">
        <v>0</v>
      </c>
      <c r="N8" s="14">
        <v>15.13</v>
      </c>
      <c r="O8" s="14">
        <v>181.3</v>
      </c>
      <c r="P8" s="5">
        <v>10855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1"/>
    </row>
    <row r="9" spans="1:24" ht="22.5" x14ac:dyDescent="0.2">
      <c r="A9" s="16">
        <v>6</v>
      </c>
      <c r="B9" s="17" t="s">
        <v>32</v>
      </c>
      <c r="C9" s="17" t="s">
        <v>67</v>
      </c>
      <c r="D9" s="18" t="s">
        <v>21</v>
      </c>
      <c r="E9" s="18">
        <v>23</v>
      </c>
      <c r="F9" s="19" t="s">
        <v>53</v>
      </c>
      <c r="G9" s="19" t="s">
        <v>53</v>
      </c>
      <c r="H9" s="14">
        <v>0.10079147319544091</v>
      </c>
      <c r="I9" s="14">
        <v>473.79999999999995</v>
      </c>
      <c r="J9" s="14">
        <v>426.04500000000007</v>
      </c>
      <c r="K9" s="14">
        <v>77.67</v>
      </c>
      <c r="L9" s="14">
        <v>118.08</v>
      </c>
      <c r="M9" s="14">
        <v>154.44</v>
      </c>
      <c r="N9" s="14">
        <v>6.375</v>
      </c>
      <c r="O9" s="14">
        <v>69.48</v>
      </c>
      <c r="P9" s="5">
        <v>586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1"/>
    </row>
    <row r="10" spans="1:24" ht="22.5" x14ac:dyDescent="0.2">
      <c r="A10" s="16">
        <v>7</v>
      </c>
      <c r="B10" s="17" t="s">
        <v>33</v>
      </c>
      <c r="C10" s="20" t="s">
        <v>86</v>
      </c>
      <c r="D10" s="18" t="s">
        <v>28</v>
      </c>
      <c r="E10" s="18">
        <v>14.9</v>
      </c>
      <c r="F10" s="19" t="s">
        <v>52</v>
      </c>
      <c r="G10" s="19" t="s">
        <v>52</v>
      </c>
      <c r="H10" s="14">
        <v>0.10293017456359144</v>
      </c>
      <c r="I10" s="14">
        <f>K10+L10+M10+N10+O10</f>
        <v>142.58999999999997</v>
      </c>
      <c r="J10" s="14">
        <f>I10-(I10*H10)</f>
        <v>127.91318640897748</v>
      </c>
      <c r="K10" s="14">
        <v>0</v>
      </c>
      <c r="L10" s="14">
        <v>122.30999999999999</v>
      </c>
      <c r="M10" s="14">
        <v>13.59</v>
      </c>
      <c r="N10" s="14">
        <v>6.69</v>
      </c>
      <c r="O10" s="14">
        <v>0</v>
      </c>
      <c r="P10" s="5">
        <v>778</v>
      </c>
      <c r="Q10" s="5">
        <v>10</v>
      </c>
      <c r="R10" s="5">
        <v>0</v>
      </c>
      <c r="S10" s="5">
        <v>10</v>
      </c>
      <c r="T10" s="5">
        <v>0</v>
      </c>
      <c r="U10" s="5">
        <v>0</v>
      </c>
      <c r="V10" s="5">
        <v>10</v>
      </c>
      <c r="W10" s="5">
        <v>0</v>
      </c>
      <c r="X10" s="1"/>
    </row>
    <row r="11" spans="1:24" ht="22.5" x14ac:dyDescent="0.2">
      <c r="A11" s="16">
        <v>8</v>
      </c>
      <c r="B11" s="17" t="s">
        <v>56</v>
      </c>
      <c r="C11" s="17" t="s">
        <v>68</v>
      </c>
      <c r="D11" s="18" t="s">
        <v>28</v>
      </c>
      <c r="E11" s="18">
        <v>3</v>
      </c>
      <c r="F11" s="19" t="s">
        <v>52</v>
      </c>
      <c r="G11" s="19" t="s">
        <v>52</v>
      </c>
      <c r="H11" s="14">
        <v>9.9999999999999867E-2</v>
      </c>
      <c r="I11" s="14">
        <v>128.19999999999999</v>
      </c>
      <c r="J11" s="14">
        <v>115.38000000000001</v>
      </c>
      <c r="K11" s="14">
        <v>0</v>
      </c>
      <c r="L11" s="14">
        <v>0</v>
      </c>
      <c r="M11" s="14">
        <v>115.38000000000001</v>
      </c>
      <c r="N11" s="14">
        <v>0</v>
      </c>
      <c r="O11" s="14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1"/>
    </row>
    <row r="12" spans="1:24" ht="22.5" x14ac:dyDescent="0.2">
      <c r="A12" s="16">
        <v>9</v>
      </c>
      <c r="B12" s="17" t="s">
        <v>29</v>
      </c>
      <c r="C12" s="17" t="s">
        <v>69</v>
      </c>
      <c r="D12" s="18" t="s">
        <v>28</v>
      </c>
      <c r="E12" s="18">
        <v>8.9</v>
      </c>
      <c r="F12" s="19" t="s">
        <v>52</v>
      </c>
      <c r="G12" s="19" t="s">
        <v>52</v>
      </c>
      <c r="H12" s="14">
        <v>0.1009897610921503</v>
      </c>
      <c r="I12" s="14">
        <v>146.50000000000003</v>
      </c>
      <c r="J12" s="14">
        <v>131.70500000000001</v>
      </c>
      <c r="K12" s="14">
        <v>0</v>
      </c>
      <c r="L12" s="14">
        <v>96.210000000000022</v>
      </c>
      <c r="M12" s="14">
        <v>33.030000000000008</v>
      </c>
      <c r="N12" s="14">
        <v>2.4649999999999999</v>
      </c>
      <c r="O12" s="14">
        <v>0</v>
      </c>
      <c r="P12" s="5">
        <v>936</v>
      </c>
      <c r="Q12" s="5">
        <v>16</v>
      </c>
      <c r="R12" s="5">
        <v>0</v>
      </c>
      <c r="S12" s="5">
        <v>16</v>
      </c>
      <c r="T12" s="5">
        <v>0</v>
      </c>
      <c r="U12" s="5">
        <v>0</v>
      </c>
      <c r="V12" s="5">
        <v>16</v>
      </c>
      <c r="W12" s="5">
        <v>0</v>
      </c>
      <c r="X12" s="1"/>
    </row>
    <row r="13" spans="1:24" ht="22.5" x14ac:dyDescent="0.2">
      <c r="A13" s="16">
        <v>10</v>
      </c>
      <c r="B13" s="17" t="s">
        <v>57</v>
      </c>
      <c r="C13" s="20" t="s">
        <v>87</v>
      </c>
      <c r="D13" s="18" t="s">
        <v>28</v>
      </c>
      <c r="E13" s="18">
        <v>7</v>
      </c>
      <c r="F13" s="19" t="s">
        <v>52</v>
      </c>
      <c r="G13" s="19" t="s">
        <v>52</v>
      </c>
      <c r="H13" s="14">
        <v>0.10165991902834004</v>
      </c>
      <c r="I13" s="14">
        <f>M13+N13</f>
        <v>109.26</v>
      </c>
      <c r="J13" s="14">
        <f>I13-(I13*0.1)</f>
        <v>98.334000000000003</v>
      </c>
      <c r="K13" s="14">
        <v>0</v>
      </c>
      <c r="L13" s="14">
        <v>0</v>
      </c>
      <c r="M13" s="14">
        <v>107.46000000000001</v>
      </c>
      <c r="N13" s="14">
        <v>1.8</v>
      </c>
      <c r="O13" s="14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1"/>
    </row>
    <row r="14" spans="1:24" ht="22.5" x14ac:dyDescent="0.2">
      <c r="A14" s="16">
        <v>11</v>
      </c>
      <c r="B14" s="17" t="s">
        <v>30</v>
      </c>
      <c r="C14" s="20" t="s">
        <v>89</v>
      </c>
      <c r="D14" s="18" t="s">
        <v>28</v>
      </c>
      <c r="E14" s="18">
        <v>19.5</v>
      </c>
      <c r="F14" s="19" t="s">
        <v>52</v>
      </c>
      <c r="G14" s="19" t="s">
        <v>52</v>
      </c>
      <c r="H14" s="14">
        <v>8.5821782178218009E-2</v>
      </c>
      <c r="I14" s="14">
        <v>199.8</v>
      </c>
      <c r="J14" s="14">
        <f>K14+L14+M14+N14+O14</f>
        <v>181.82</v>
      </c>
      <c r="K14" s="14">
        <v>0</v>
      </c>
      <c r="L14" s="14">
        <v>93.1</v>
      </c>
      <c r="M14" s="14">
        <v>63.03</v>
      </c>
      <c r="N14" s="14">
        <v>2.8899999999999997</v>
      </c>
      <c r="O14" s="14">
        <v>22.8</v>
      </c>
      <c r="P14" s="5">
        <v>586</v>
      </c>
      <c r="Q14" s="5">
        <v>22</v>
      </c>
      <c r="R14" s="5">
        <v>0</v>
      </c>
      <c r="S14" s="5">
        <v>22</v>
      </c>
      <c r="T14" s="5">
        <v>0</v>
      </c>
      <c r="U14" s="5">
        <v>0</v>
      </c>
      <c r="V14" s="5">
        <v>22</v>
      </c>
      <c r="W14" s="5">
        <v>0</v>
      </c>
      <c r="X14" s="1"/>
    </row>
    <row r="15" spans="1:24" ht="22.5" x14ac:dyDescent="0.2">
      <c r="A15" s="16">
        <v>12</v>
      </c>
      <c r="B15" s="17" t="s">
        <v>31</v>
      </c>
      <c r="C15" s="17" t="s">
        <v>70</v>
      </c>
      <c r="D15" s="18" t="s">
        <v>22</v>
      </c>
      <c r="E15" s="18">
        <v>10.9</v>
      </c>
      <c r="F15" s="19" t="s">
        <v>50</v>
      </c>
      <c r="G15" s="19" t="s">
        <v>50</v>
      </c>
      <c r="H15" s="14">
        <v>0.10128348214285721</v>
      </c>
      <c r="I15" s="14">
        <v>179.20000000000002</v>
      </c>
      <c r="J15" s="14">
        <v>161.05000000000001</v>
      </c>
      <c r="K15" s="14">
        <v>0</v>
      </c>
      <c r="L15" s="14">
        <v>66.239999999999995</v>
      </c>
      <c r="M15" s="14">
        <v>90.9</v>
      </c>
      <c r="N15" s="14">
        <v>3.91</v>
      </c>
      <c r="O15" s="14">
        <v>0</v>
      </c>
      <c r="P15" s="5">
        <v>6126</v>
      </c>
      <c r="Q15" s="5">
        <v>35</v>
      </c>
      <c r="R15" s="5">
        <v>0</v>
      </c>
      <c r="S15" s="5">
        <v>35</v>
      </c>
      <c r="T15" s="5">
        <v>0</v>
      </c>
      <c r="U15" s="5">
        <v>0</v>
      </c>
      <c r="V15" s="5">
        <v>35</v>
      </c>
      <c r="W15" s="5">
        <v>0</v>
      </c>
      <c r="X15" s="1"/>
    </row>
    <row r="16" spans="1:24" ht="22.5" x14ac:dyDescent="0.2">
      <c r="A16" s="16">
        <v>13</v>
      </c>
      <c r="B16" s="17" t="s">
        <v>35</v>
      </c>
      <c r="C16" s="17" t="s">
        <v>71</v>
      </c>
      <c r="D16" s="18" t="s">
        <v>22</v>
      </c>
      <c r="E16" s="18">
        <v>4.9000000000000004</v>
      </c>
      <c r="F16" s="19" t="s">
        <v>52</v>
      </c>
      <c r="G16" s="19" t="s">
        <v>52</v>
      </c>
      <c r="H16" s="14">
        <v>9.6902125112241944E-2</v>
      </c>
      <c r="I16" s="14">
        <v>133.64000000000001</v>
      </c>
      <c r="J16" s="14">
        <v>120.69</v>
      </c>
      <c r="K16" s="14">
        <v>19.974999999999998</v>
      </c>
      <c r="L16" s="14">
        <v>50.274999999999999</v>
      </c>
      <c r="M16" s="14">
        <v>0</v>
      </c>
      <c r="N16" s="14">
        <v>3.4</v>
      </c>
      <c r="O16" s="14">
        <v>47.04</v>
      </c>
      <c r="P16" s="5">
        <v>4770</v>
      </c>
      <c r="Q16" s="5">
        <v>33</v>
      </c>
      <c r="R16" s="5">
        <v>0</v>
      </c>
      <c r="S16" s="5">
        <v>33</v>
      </c>
      <c r="T16" s="5">
        <v>0</v>
      </c>
      <c r="U16" s="5">
        <v>0</v>
      </c>
      <c r="V16" s="5">
        <v>33</v>
      </c>
      <c r="W16" s="5">
        <v>0</v>
      </c>
      <c r="X16" s="1"/>
    </row>
    <row r="17" spans="1:24" ht="22.5" x14ac:dyDescent="0.2">
      <c r="A17" s="16">
        <v>14</v>
      </c>
      <c r="B17" s="17" t="s">
        <v>36</v>
      </c>
      <c r="C17" s="17" t="s">
        <v>72</v>
      </c>
      <c r="D17" s="18" t="s">
        <v>28</v>
      </c>
      <c r="E17" s="18">
        <v>6.2</v>
      </c>
      <c r="F17" s="19" t="s">
        <v>50</v>
      </c>
      <c r="G17" s="19" t="s">
        <v>50</v>
      </c>
      <c r="H17" s="14">
        <v>0.10084814216478188</v>
      </c>
      <c r="I17" s="14">
        <v>123.8</v>
      </c>
      <c r="J17" s="14">
        <v>111.315</v>
      </c>
      <c r="K17" s="14">
        <v>39.15</v>
      </c>
      <c r="L17" s="14">
        <v>46.26</v>
      </c>
      <c r="M17" s="14">
        <v>24.12</v>
      </c>
      <c r="N17" s="14">
        <v>1.7850000000000001</v>
      </c>
      <c r="O17" s="14">
        <v>0</v>
      </c>
      <c r="P17" s="5">
        <v>0</v>
      </c>
      <c r="Q17" s="5">
        <v>55.5</v>
      </c>
      <c r="R17" s="5">
        <v>0</v>
      </c>
      <c r="S17" s="5"/>
      <c r="T17" s="5">
        <v>0</v>
      </c>
      <c r="U17" s="5">
        <v>0</v>
      </c>
      <c r="V17" s="5">
        <v>0</v>
      </c>
      <c r="W17" s="5">
        <v>0</v>
      </c>
      <c r="X17" s="1"/>
    </row>
    <row r="18" spans="1:24" ht="22.5" x14ac:dyDescent="0.2">
      <c r="A18" s="16">
        <v>15</v>
      </c>
      <c r="B18" s="17" t="s">
        <v>39</v>
      </c>
      <c r="C18" s="17" t="s">
        <v>73</v>
      </c>
      <c r="D18" s="18" t="s">
        <v>28</v>
      </c>
      <c r="E18" s="18">
        <v>15.3</v>
      </c>
      <c r="F18" s="19" t="s">
        <v>50</v>
      </c>
      <c r="G18" s="19" t="s">
        <v>50</v>
      </c>
      <c r="H18" s="14">
        <v>0.10241803278688522</v>
      </c>
      <c r="I18" s="14">
        <v>122.00000000000001</v>
      </c>
      <c r="J18" s="14">
        <v>109.50500000000001</v>
      </c>
      <c r="K18" s="14">
        <v>34.830000000000005</v>
      </c>
      <c r="L18" s="14">
        <v>41.85</v>
      </c>
      <c r="M18" s="14">
        <v>27.810000000000002</v>
      </c>
      <c r="N18" s="14">
        <v>5.0150000000000006</v>
      </c>
      <c r="O18" s="14">
        <v>0</v>
      </c>
      <c r="P18" s="5">
        <v>4406</v>
      </c>
      <c r="Q18" s="5">
        <v>17.3</v>
      </c>
      <c r="R18" s="5">
        <v>0</v>
      </c>
      <c r="S18" s="5">
        <v>17.3</v>
      </c>
      <c r="T18" s="5">
        <v>0</v>
      </c>
      <c r="U18" s="5">
        <v>0</v>
      </c>
      <c r="V18" s="5">
        <v>17.3</v>
      </c>
      <c r="W18" s="5">
        <v>0</v>
      </c>
      <c r="X18" s="1"/>
    </row>
    <row r="19" spans="1:24" ht="22.5" x14ac:dyDescent="0.2">
      <c r="A19" s="16">
        <v>16</v>
      </c>
      <c r="B19" s="17" t="s">
        <v>37</v>
      </c>
      <c r="C19" s="17" t="s">
        <v>74</v>
      </c>
      <c r="D19" s="18" t="s">
        <v>28</v>
      </c>
      <c r="E19" s="18">
        <v>11</v>
      </c>
      <c r="F19" s="19" t="s">
        <v>52</v>
      </c>
      <c r="G19" s="19" t="s">
        <v>52</v>
      </c>
      <c r="H19" s="14">
        <v>8.812654067378789E-2</v>
      </c>
      <c r="I19" s="14">
        <v>121.7</v>
      </c>
      <c r="J19" s="14">
        <v>110.97500000000002</v>
      </c>
      <c r="K19" s="14">
        <v>22.590000000000003</v>
      </c>
      <c r="L19" s="14">
        <v>56.34</v>
      </c>
      <c r="M19" s="14">
        <v>15.57</v>
      </c>
      <c r="N19" s="14">
        <v>1.2749999999999999</v>
      </c>
      <c r="O19" s="14">
        <v>15.2</v>
      </c>
      <c r="P19" s="5">
        <v>5213</v>
      </c>
      <c r="Q19" s="5">
        <v>79</v>
      </c>
      <c r="R19" s="5">
        <v>0</v>
      </c>
      <c r="S19" s="5">
        <v>79</v>
      </c>
      <c r="T19" s="5">
        <v>0</v>
      </c>
      <c r="U19" s="5">
        <v>0</v>
      </c>
      <c r="V19" s="5">
        <v>79</v>
      </c>
      <c r="W19" s="5">
        <v>0</v>
      </c>
      <c r="X19" s="1"/>
    </row>
    <row r="20" spans="1:24" ht="22.5" x14ac:dyDescent="0.2">
      <c r="A20" s="16">
        <v>17</v>
      </c>
      <c r="B20" s="17" t="s">
        <v>40</v>
      </c>
      <c r="C20" s="17" t="s">
        <v>75</v>
      </c>
      <c r="D20" s="18" t="s">
        <v>28</v>
      </c>
      <c r="E20" s="18">
        <v>11</v>
      </c>
      <c r="F20" s="19" t="s">
        <v>52</v>
      </c>
      <c r="G20" s="19" t="s">
        <v>52</v>
      </c>
      <c r="H20" s="14">
        <v>0.10255775577557769</v>
      </c>
      <c r="I20" s="14">
        <v>121.20000000000002</v>
      </c>
      <c r="J20" s="14">
        <v>108.77</v>
      </c>
      <c r="K20" s="14">
        <v>0</v>
      </c>
      <c r="L20" s="14">
        <v>38.520000000000003</v>
      </c>
      <c r="M20" s="14">
        <v>56.16</v>
      </c>
      <c r="N20" s="14">
        <v>5.27</v>
      </c>
      <c r="O20" s="14">
        <v>8.82</v>
      </c>
      <c r="P20" s="5">
        <v>0</v>
      </c>
      <c r="Q20" s="5">
        <v>8.14</v>
      </c>
      <c r="R20" s="5">
        <v>0</v>
      </c>
      <c r="S20" s="5">
        <v>8.14</v>
      </c>
      <c r="T20" s="5">
        <v>0</v>
      </c>
      <c r="U20" s="5">
        <v>0</v>
      </c>
      <c r="V20" s="5">
        <v>8.14</v>
      </c>
      <c r="W20" s="5">
        <v>0</v>
      </c>
      <c r="X20" s="1"/>
    </row>
    <row r="21" spans="1:24" ht="22.5" x14ac:dyDescent="0.2">
      <c r="A21" s="16">
        <v>18</v>
      </c>
      <c r="B21" s="17" t="s">
        <v>45</v>
      </c>
      <c r="C21" s="17" t="s">
        <v>76</v>
      </c>
      <c r="D21" s="18" t="s">
        <v>22</v>
      </c>
      <c r="E21" s="18">
        <v>10.7</v>
      </c>
      <c r="F21" s="19" t="s">
        <v>52</v>
      </c>
      <c r="G21" s="19" t="s">
        <v>52</v>
      </c>
      <c r="H21" s="14">
        <v>0.10090329436769419</v>
      </c>
      <c r="I21" s="14">
        <v>94.100000000000009</v>
      </c>
      <c r="J21" s="14">
        <v>84.60499999999999</v>
      </c>
      <c r="K21" s="14">
        <v>18.270000000000003</v>
      </c>
      <c r="L21" s="14">
        <v>51.21</v>
      </c>
      <c r="M21" s="14">
        <v>13.68</v>
      </c>
      <c r="N21" s="14">
        <v>1.4449999999999998</v>
      </c>
      <c r="O21" s="14">
        <v>0</v>
      </c>
      <c r="P21" s="5">
        <v>438</v>
      </c>
      <c r="Q21" s="5">
        <v>24.9</v>
      </c>
      <c r="R21" s="5">
        <v>0</v>
      </c>
      <c r="S21" s="5">
        <v>24.9</v>
      </c>
      <c r="T21" s="5">
        <v>0</v>
      </c>
      <c r="U21" s="5">
        <v>0</v>
      </c>
      <c r="V21" s="5">
        <v>24.9</v>
      </c>
      <c r="W21" s="5">
        <v>0</v>
      </c>
      <c r="X21" s="1"/>
    </row>
    <row r="22" spans="1:24" ht="22.5" x14ac:dyDescent="0.2">
      <c r="A22" s="16">
        <v>19</v>
      </c>
      <c r="B22" s="17" t="s">
        <v>41</v>
      </c>
      <c r="C22" s="17" t="s">
        <v>77</v>
      </c>
      <c r="D22" s="18" t="s">
        <v>28</v>
      </c>
      <c r="E22" s="18">
        <v>7</v>
      </c>
      <c r="F22" s="19" t="s">
        <v>52</v>
      </c>
      <c r="G22" s="19" t="s">
        <v>52</v>
      </c>
      <c r="H22" s="14">
        <v>0.10148514851485135</v>
      </c>
      <c r="I22" s="14">
        <v>80.8</v>
      </c>
      <c r="J22" s="14">
        <v>72.600000000000009</v>
      </c>
      <c r="K22" s="14">
        <v>0</v>
      </c>
      <c r="L22" s="14">
        <v>37.530000000000008</v>
      </c>
      <c r="M22" s="14">
        <v>32.49</v>
      </c>
      <c r="N22" s="14">
        <v>2.04</v>
      </c>
      <c r="O22" s="14">
        <v>0.54</v>
      </c>
      <c r="P22" s="5">
        <v>4055</v>
      </c>
      <c r="Q22" s="5">
        <v>14.7</v>
      </c>
      <c r="R22" s="5">
        <v>0</v>
      </c>
      <c r="S22" s="5">
        <v>14.7</v>
      </c>
      <c r="T22" s="5">
        <v>0</v>
      </c>
      <c r="U22" s="5">
        <v>0</v>
      </c>
      <c r="V22" s="5">
        <v>14.7</v>
      </c>
      <c r="W22" s="5">
        <v>0</v>
      </c>
      <c r="X22" s="1"/>
    </row>
    <row r="23" spans="1:24" ht="22.5" x14ac:dyDescent="0.2">
      <c r="A23" s="16">
        <v>20</v>
      </c>
      <c r="B23" s="17" t="s">
        <v>46</v>
      </c>
      <c r="C23" s="17" t="s">
        <v>78</v>
      </c>
      <c r="D23" s="18" t="s">
        <v>22</v>
      </c>
      <c r="E23" s="18">
        <v>3.9</v>
      </c>
      <c r="F23" s="19" t="s">
        <v>51</v>
      </c>
      <c r="G23" s="19" t="s">
        <v>51</v>
      </c>
      <c r="H23" s="14">
        <v>0.10200000000000009</v>
      </c>
      <c r="I23" s="14">
        <v>55</v>
      </c>
      <c r="J23" s="14">
        <v>49.389999999999993</v>
      </c>
      <c r="K23" s="14">
        <v>9.99</v>
      </c>
      <c r="L23" s="14">
        <v>33.119999999999997</v>
      </c>
      <c r="M23" s="14">
        <v>4.41</v>
      </c>
      <c r="N23" s="14">
        <v>1.87</v>
      </c>
      <c r="O23" s="14">
        <v>0</v>
      </c>
      <c r="P23" s="5">
        <v>900</v>
      </c>
      <c r="Q23" s="5">
        <v>13</v>
      </c>
      <c r="R23" s="5">
        <v>0</v>
      </c>
      <c r="S23" s="5">
        <v>13</v>
      </c>
      <c r="T23" s="5">
        <v>0</v>
      </c>
      <c r="U23" s="5">
        <v>0</v>
      </c>
      <c r="V23" s="5">
        <v>13</v>
      </c>
      <c r="W23" s="5">
        <v>0</v>
      </c>
      <c r="X23" s="1"/>
    </row>
    <row r="24" spans="1:24" ht="22.5" x14ac:dyDescent="0.2">
      <c r="A24" s="16">
        <v>21</v>
      </c>
      <c r="B24" s="17" t="s">
        <v>34</v>
      </c>
      <c r="C24" s="17" t="s">
        <v>79</v>
      </c>
      <c r="D24" s="18" t="s">
        <v>23</v>
      </c>
      <c r="E24" s="18">
        <v>4.0999999999999996</v>
      </c>
      <c r="F24" s="19" t="s">
        <v>50</v>
      </c>
      <c r="G24" s="19" t="s">
        <v>50</v>
      </c>
      <c r="H24" s="14">
        <v>0.10383104125736731</v>
      </c>
      <c r="I24" s="14">
        <v>50.899999999999991</v>
      </c>
      <c r="J24" s="14">
        <v>45.614999999999995</v>
      </c>
      <c r="K24" s="14">
        <v>11.43</v>
      </c>
      <c r="L24" s="14">
        <v>24.93</v>
      </c>
      <c r="M24" s="14">
        <v>5.9399999999999995</v>
      </c>
      <c r="N24" s="14">
        <v>3.3149999999999999</v>
      </c>
      <c r="O24" s="14">
        <v>0</v>
      </c>
      <c r="P24" s="5">
        <v>2645</v>
      </c>
      <c r="Q24" s="5">
        <v>86.5</v>
      </c>
      <c r="R24" s="5">
        <v>0</v>
      </c>
      <c r="S24" s="5">
        <v>86.5</v>
      </c>
      <c r="T24" s="5">
        <v>0</v>
      </c>
      <c r="U24" s="5">
        <v>0</v>
      </c>
      <c r="V24" s="5">
        <v>86.5</v>
      </c>
      <c r="W24" s="5">
        <v>0</v>
      </c>
      <c r="X24" s="1"/>
    </row>
    <row r="25" spans="1:24" ht="22.5" x14ac:dyDescent="0.2">
      <c r="A25" s="16">
        <v>22</v>
      </c>
      <c r="B25" s="17" t="s">
        <v>38</v>
      </c>
      <c r="C25" s="17" t="s">
        <v>80</v>
      </c>
      <c r="D25" s="18" t="s">
        <v>28</v>
      </c>
      <c r="E25" s="18">
        <v>6.7</v>
      </c>
      <c r="F25" s="19" t="s">
        <v>50</v>
      </c>
      <c r="G25" s="19" t="s">
        <v>50</v>
      </c>
      <c r="H25" s="14">
        <v>0.10150602409638554</v>
      </c>
      <c r="I25" s="14">
        <v>49.8</v>
      </c>
      <c r="J25" s="14">
        <v>44.744999999999997</v>
      </c>
      <c r="K25" s="14">
        <v>12.51</v>
      </c>
      <c r="L25" s="14">
        <v>20.880000000000003</v>
      </c>
      <c r="M25" s="14">
        <v>10.079999999999998</v>
      </c>
      <c r="N25" s="14">
        <v>1.2749999999999999</v>
      </c>
      <c r="O25" s="14">
        <v>0</v>
      </c>
      <c r="P25" s="5">
        <v>0</v>
      </c>
      <c r="Q25" s="5">
        <v>14.8</v>
      </c>
      <c r="R25" s="5">
        <v>0</v>
      </c>
      <c r="S25" s="5">
        <v>14.8</v>
      </c>
      <c r="T25" s="5">
        <v>0</v>
      </c>
      <c r="U25" s="5">
        <v>0</v>
      </c>
      <c r="V25" s="5">
        <v>14.8</v>
      </c>
      <c r="W25" s="5">
        <v>0</v>
      </c>
      <c r="X25" s="1"/>
    </row>
    <row r="26" spans="1:24" ht="22.5" x14ac:dyDescent="0.2">
      <c r="A26" s="16">
        <v>23</v>
      </c>
      <c r="B26" s="17" t="s">
        <v>44</v>
      </c>
      <c r="C26" s="17" t="s">
        <v>81</v>
      </c>
      <c r="D26" s="18" t="s">
        <v>22</v>
      </c>
      <c r="E26" s="18">
        <v>3.9</v>
      </c>
      <c r="F26" s="19" t="s">
        <v>51</v>
      </c>
      <c r="G26" s="19" t="s">
        <v>51</v>
      </c>
      <c r="H26" s="14">
        <v>9.9999999999999978E-2</v>
      </c>
      <c r="I26" s="14">
        <v>44.099999999999994</v>
      </c>
      <c r="J26" s="14">
        <v>39.69</v>
      </c>
      <c r="K26" s="14">
        <v>0</v>
      </c>
      <c r="L26" s="14">
        <v>15.209999999999999</v>
      </c>
      <c r="M26" s="14">
        <v>21.060000000000002</v>
      </c>
      <c r="N26" s="14">
        <v>0</v>
      </c>
      <c r="O26" s="14">
        <v>3.42</v>
      </c>
      <c r="P26" s="5">
        <v>1201</v>
      </c>
      <c r="Q26" s="5">
        <v>10.8</v>
      </c>
      <c r="R26" s="5">
        <v>0</v>
      </c>
      <c r="S26" s="5">
        <v>10.8</v>
      </c>
      <c r="T26" s="5">
        <v>0</v>
      </c>
      <c r="U26" s="5">
        <v>0</v>
      </c>
      <c r="V26" s="5">
        <v>10.8</v>
      </c>
      <c r="W26" s="5">
        <v>0</v>
      </c>
      <c r="X26" s="1"/>
    </row>
    <row r="27" spans="1:24" ht="22.5" x14ac:dyDescent="0.2">
      <c r="A27" s="16">
        <v>24</v>
      </c>
      <c r="B27" s="17" t="s">
        <v>42</v>
      </c>
      <c r="C27" s="17" t="s">
        <v>82</v>
      </c>
      <c r="D27" s="18" t="s">
        <v>23</v>
      </c>
      <c r="E27" s="18">
        <v>2.9</v>
      </c>
      <c r="F27" s="19" t="s">
        <v>52</v>
      </c>
      <c r="G27" s="19" t="s">
        <v>52</v>
      </c>
      <c r="H27" s="14">
        <v>9.9999999999999867E-2</v>
      </c>
      <c r="I27" s="14">
        <v>40.299999999999997</v>
      </c>
      <c r="J27" s="14">
        <v>36.270000000000003</v>
      </c>
      <c r="K27" s="14">
        <v>0</v>
      </c>
      <c r="L27" s="14">
        <v>31.770000000000003</v>
      </c>
      <c r="M27" s="14">
        <v>0</v>
      </c>
      <c r="N27" s="14">
        <v>0</v>
      </c>
      <c r="O27" s="14">
        <v>4.5</v>
      </c>
      <c r="P27" s="5">
        <v>0</v>
      </c>
      <c r="Q27" s="5">
        <v>12.4</v>
      </c>
      <c r="R27" s="5">
        <v>0</v>
      </c>
      <c r="S27" s="5">
        <v>12.4</v>
      </c>
      <c r="T27" s="5">
        <v>0</v>
      </c>
      <c r="U27" s="5">
        <v>0</v>
      </c>
      <c r="V27" s="5">
        <v>12.4</v>
      </c>
      <c r="W27" s="5">
        <v>0</v>
      </c>
      <c r="X27" s="1"/>
    </row>
    <row r="28" spans="1:24" ht="22.5" x14ac:dyDescent="0.2">
      <c r="A28" s="16">
        <v>25</v>
      </c>
      <c r="B28" s="17" t="s">
        <v>43</v>
      </c>
      <c r="C28" s="17" t="s">
        <v>83</v>
      </c>
      <c r="D28" s="18" t="s">
        <v>23</v>
      </c>
      <c r="E28" s="18">
        <v>2.9</v>
      </c>
      <c r="F28" s="19" t="s">
        <v>52</v>
      </c>
      <c r="G28" s="19" t="s">
        <v>52</v>
      </c>
      <c r="H28" s="14">
        <v>0.10507462686567148</v>
      </c>
      <c r="I28" s="14">
        <v>33.5</v>
      </c>
      <c r="J28" s="14">
        <v>29.980000000000004</v>
      </c>
      <c r="K28" s="14">
        <v>0</v>
      </c>
      <c r="L28" s="14">
        <v>15.84</v>
      </c>
      <c r="M28" s="14">
        <v>11.25</v>
      </c>
      <c r="N28" s="14">
        <v>2.8899999999999997</v>
      </c>
      <c r="O28" s="14">
        <v>0</v>
      </c>
      <c r="P28" s="5">
        <v>5091</v>
      </c>
      <c r="Q28" s="5">
        <v>21</v>
      </c>
      <c r="R28" s="5">
        <v>0</v>
      </c>
      <c r="S28" s="5">
        <v>21</v>
      </c>
      <c r="T28" s="5">
        <v>0</v>
      </c>
      <c r="U28" s="5">
        <v>0</v>
      </c>
      <c r="V28" s="5">
        <v>21</v>
      </c>
      <c r="W28" s="5">
        <v>0</v>
      </c>
      <c r="X28" s="1"/>
    </row>
    <row r="29" spans="1:24" x14ac:dyDescent="0.2">
      <c r="A29" s="6"/>
      <c r="B29" s="10"/>
      <c r="C29" s="10"/>
      <c r="D29" s="3"/>
      <c r="E29" s="3"/>
      <c r="F29" s="4"/>
      <c r="G29" s="4"/>
      <c r="H29" s="5"/>
      <c r="I29" s="12">
        <f>SUM(I4:I28)</f>
        <v>6463.9900000000016</v>
      </c>
      <c r="J29" s="15">
        <f>SUM(J4:J28)</f>
        <v>5850.2944683028827</v>
      </c>
      <c r="K29" s="5">
        <v>1696.335</v>
      </c>
      <c r="L29" s="5">
        <v>1281.2050000000002</v>
      </c>
      <c r="M29" s="5">
        <v>1487.8150000000001</v>
      </c>
      <c r="N29" s="5">
        <v>157.08000000000001</v>
      </c>
      <c r="O29" s="5">
        <v>1129.2</v>
      </c>
      <c r="P29" s="5">
        <v>64378</v>
      </c>
      <c r="Q29" s="11">
        <v>847.03999999999985</v>
      </c>
      <c r="R29" s="5">
        <v>0</v>
      </c>
      <c r="S29" s="5">
        <v>791.53999999999985</v>
      </c>
      <c r="T29" s="5">
        <v>0</v>
      </c>
      <c r="U29" s="5">
        <v>3</v>
      </c>
      <c r="V29" s="5">
        <v>788.53999999999985</v>
      </c>
      <c r="W29" s="5">
        <v>0</v>
      </c>
      <c r="X29" s="1"/>
    </row>
  </sheetData>
  <mergeCells count="13">
    <mergeCell ref="I1:I2"/>
    <mergeCell ref="B1:D1"/>
    <mergeCell ref="E1:E2"/>
    <mergeCell ref="F1:F2"/>
    <mergeCell ref="G1:G2"/>
    <mergeCell ref="H1:H2"/>
    <mergeCell ref="T1:W1"/>
    <mergeCell ref="J1:J2"/>
    <mergeCell ref="P1:P2"/>
    <mergeCell ref="Q1:Q2"/>
    <mergeCell ref="R1:R2"/>
    <mergeCell ref="S1:S2"/>
    <mergeCell ref="K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Валерия Владимировна</dc:creator>
  <cp:lastModifiedBy>Глущук Роман Владимирович</cp:lastModifiedBy>
  <cp:lastPrinted>2024-10-31T08:24:07Z</cp:lastPrinted>
  <dcterms:created xsi:type="dcterms:W3CDTF">2024-05-22T07:58:35Z</dcterms:created>
  <dcterms:modified xsi:type="dcterms:W3CDTF">2026-06-18T11:12:20Z</dcterms:modified>
</cp:coreProperties>
</file>