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definedNames>
    <definedName function="false" hidden="true" localSheetId="0" name="_xlnm._FilterDatabase" vbProcedure="false">'Комм. предл. (Структура НМЦ)'!$R$12:$Z$32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<sst xmlns="http://schemas.openxmlformats.org/spreadsheetml/2006/main" count="158" uniqueCount="68">
  <si>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</si>
  <si>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</si>
  <si>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</si>
  <si>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</si>
  <si>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</si>
  <si>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</si>
  <si>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</si>
  <si>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</si>
  <si>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Код продукта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</si>
  <si>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</si>
  <si>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</si>
  <si>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</si>
  <si>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</si>
  <si>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</si>
  <si>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</si>
  <si>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</si>
  <si>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</si>
  <si>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</si>
  <si>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Код по ОКПД 2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</si>
  <si>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</si>
  <si>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</si>
  <si>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ОКПД2 43.21.10.290 Строительно-монтажные работы и поставка оборудования для создание центра обработки данных ПАО «РусГидро» в производственном помещении филиала «Саяно-Шушенская ГЭС имени П.С. Непорожнего»  (инженерная часть). (Q_0101-66)</t>
  </si>
  <si>
    <t xml:space="preserve">Перечень и объем выполняемых работ / оказываемых услуг/закупаемых МТР </t>
  </si>
  <si>
    <t xml:space="preserve">…</t>
  </si>
  <si>
    <t xml:space="preserve">-</t>
  </si>
  <si>
    <t xml:space="preserve">Этап № 1. СМР комплекта оборудования системы электроснабжения (включая ДГУ)</t>
  </si>
  <si>
    <t xml:space="preserve">43.29.19.190 - Работы монтажные прочие, не включенные в другие группировки</t>
  </si>
  <si>
    <t xml:space="preserve">Национальный режим предоставляется</t>
  </si>
  <si>
    <t xml:space="preserve">усл.ед.</t>
  </si>
  <si>
    <t xml:space="preserve">Этап № 2. ПНР комплекта оборудования системы электроснабжения (включая ДГУ)</t>
  </si>
  <si>
    <t xml:space="preserve">44.29.19.190 - Работы монтажные прочие, не включенные в другие группировки</t>
  </si>
  <si>
    <t xml:space="preserve">Этап № 3. ПНР комплекта оборудования системы бесперебойного электроснабжения</t>
  </si>
  <si>
    <t xml:space="preserve">45.29.19.190 - Работы монтажные прочие, не включенные в другие группировки</t>
  </si>
  <si>
    <t xml:space="preserve">Этап № 4. ПНР комплекта оборудования освещения</t>
  </si>
  <si>
    <t xml:space="preserve">46.29.19.190 - Работы монтажные прочие, не включенные в другие группировки</t>
  </si>
  <si>
    <t xml:space="preserve">Этап № 5. ПНР комплекта системы вентиляции и кондиционирования</t>
  </si>
  <si>
    <t xml:space="preserve">47.29.19.190 - Работы монтажные прочие, не включенные в другие группировки</t>
  </si>
  <si>
    <t xml:space="preserve">Этап № 6. СМР СКС (включая монтажные конструктивы)</t>
  </si>
  <si>
    <t xml:space="preserve">48.29.19.190 - Работы монтажные прочие, не включенные в другие группировки</t>
  </si>
  <si>
    <t xml:space="preserve">Этап № 7. ПНР СКС (включая монтажные конструктивы)</t>
  </si>
  <si>
    <t xml:space="preserve">49.29.19.190 - Работы монтажные прочие, не включенные в другие группировки</t>
  </si>
  <si>
    <t xml:space="preserve">Этап № 8. ПНР системы контроля управления доступом (включая оборудование системы охранного видеонаблюдения, оборудование системы охранной сигнализации)</t>
  </si>
  <si>
    <t xml:space="preserve">50.29.19.190 - Работы монтажные прочие, не включенные в другие группировки</t>
  </si>
  <si>
    <t xml:space="preserve">Национальный режим не предоставляется</t>
  </si>
  <si>
    <t xml:space="preserve">Этап № 9. ПНР системы пожаротушения (включая Система оповещения и управления эвакуацией людей при пожаре)</t>
  </si>
  <si>
    <t xml:space="preserve">51.29.19.190 - Работы монтажные прочие, не включенные в другие группировки</t>
  </si>
  <si>
    <t xml:space="preserve">Партия № 1. Комплект оборудования системы бесперебойного электроснабжения</t>
  </si>
  <si>
    <t xml:space="preserve">26.20.40.111 Источники бесперебойного питания</t>
  </si>
  <si>
    <t xml:space="preserve">комплект</t>
  </si>
  <si>
    <t xml:space="preserve">Партия № 2. Комплект оборудования дизель-генераторной установки (кабели, материалы)</t>
  </si>
  <si>
    <t xml:space="preserve">27.11.3 Установки генерраторные электрические </t>
  </si>
  <si>
    <t xml:space="preserve">Партия № 3. Комплект оборудования СКС (лотки, кабели медные, кабели оптические, материалы)</t>
  </si>
  <si>
    <r>
      <rPr>
        <sz val="10"/>
        <color rgb="FF000000"/>
        <rFont val="Times New Roman"/>
        <family val="1"/>
      </rPr>
      <t xml:space="preserve">27.31.1   Кабели волоконно-оптические,
</t>
    </r>
    <r>
      <rPr>
        <sz val="10"/>
        <color rgb="FF000000"/>
        <rFont val="Times New Roman"/>
        <family val="1"/>
        <charset val="1"/>
      </rPr>
      <t xml:space="preserve">25.11.23.119 Металлические лотки, части конструкций</t>
    </r>
  </si>
  <si>
    <t xml:space="preserve">Партия № 4. Комплект оборудования монтажных конструктивов (материалы)</t>
  </si>
  <si>
    <t xml:space="preserve">28.25.13.112 Камеры холодильные сборные,31.01.11.160 Шкафы телекоммуникационные </t>
  </si>
  <si>
    <t xml:space="preserve">Партия № 5. Комплект оборудования системы мониторинга</t>
  </si>
  <si>
    <t xml:space="preserve">26.30.11.131 Системы автоматизированного мониторинга</t>
  </si>
  <si>
    <t xml:space="preserve">Партия № 6. Комплект ПО системы мониторинга</t>
  </si>
  <si>
    <t xml:space="preserve">Стоимость заявки (цена Договора):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</si>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</sst>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#,##0.00"/>
    <numFmt numFmtId="167" formatCode="#,##0"/>
    <numFmt numFmtId="168" formatCode="0%"/>
  </numFmts>
  <fonts count="19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2"/>
      <color rgb="FF000000"/>
      <name val="Verdana"/>
      <family val="2"/>
      <charset val="204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E2F0D9"/>
        <bgColor rgb="FFDAE3F3"/>
      </patternFill>
    </fill>
    <fill>
      <patternFill patternType="solid">
        <fgColor rgb="FFB4C7E7"/>
        <bgColor rgb="FF99CCFF"/>
      </patternFill>
    </fill>
    <fill>
      <patternFill patternType="solid">
        <fgColor rgb="FFDAE3F3"/>
        <bgColor rgb="FFE2F0D9"/>
      </patternFill>
    </fill>
    <fill>
      <patternFill patternType="solid">
        <fgColor rgb="FFFBE5D6"/>
        <bgColor rgb="FFE2F0D9"/>
      </patternFill>
    </fill>
    <fill>
      <patternFill patternType="solid">
        <fgColor rgb="FFD0CECE"/>
        <bgColor rgb="FFB4C7E7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/>
      <top style="thin">
        <color rgb="FF7F7F7F"/>
      </top>
      <bottom style="thin">
        <color rgb="FF7F7F7F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false" applyAlignment="true" applyProtection="false">
      <alignment horizontal="general" vertical="top" textRotation="0" wrapText="true" indent="0" shrinkToFit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3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4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4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2" fillId="0" borderId="13" xfId="21" applyFont="true" applyBorder="true" applyAlignment="true" applyProtection="true">
      <alignment horizontal="left" vertical="top" textRotation="0" wrapText="true" indent="0" shrinkToFit="false"/>
      <protection locked="true" hidden="true"/>
    </xf>
    <xf numFmtId="164" fontId="13" fillId="0" borderId="13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6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4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1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5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0" borderId="1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12" fillId="0" borderId="13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4" fillId="0" borderId="1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4" fillId="0" borderId="14" xfId="0" applyFont="true" applyBorder="true" applyAlignment="true" applyProtection="true">
      <alignment horizontal="center" vertical="top" textRotation="0" wrapText="true" indent="0" shrinkToFit="false"/>
      <protection locked="true" hidden="true"/>
    </xf>
    <xf numFmtId="164" fontId="14" fillId="0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4" fillId="0" borderId="1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2" fillId="0" borderId="1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15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0" borderId="1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5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8" fillId="0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8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6" fillId="0" borderId="1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1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7" fillId="6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3" xfId="21"/>
  </cellStyles>
  <dxfs count="5">
    <dxf>
      <fill>
        <patternFill patternType="solid">
          <fgColor rgb="FFB4C7E7"/>
        </patternFill>
      </fill>
    </dxf>
    <dxf>
      <fill>
        <patternFill patternType="solid">
          <fgColor rgb="FFDAE3F3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BE5D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BE5D6"/>
      <rgbColor rgb="FFDAE3F3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Z48"/>
  <sheetViews>
    <sheetView showFormulas="false" showGridLines="false" showRowColHeaders="true" showZeros="true" rightToLeft="false" tabSelected="true" showOutlineSymbols="true" defaultGridColor="true" view="normal" topLeftCell="N13" colorId="64" zoomScale="120" zoomScaleNormal="120" zoomScalePageLayoutView="100" workbookViewId="0">
      <selection pane="topLeft" activeCell="U16" activeCellId="0" sqref="U16"/>
    </sheetView>
  </sheetViews>
  <sheetFormatPr defaultColWidth="18.6015625" defaultRowHeight="15" zeroHeight="false" outlineLevelRow="0" outlineLevelCol="0"/>
  <cols>
    <col collapsed="false" customWidth="true" hidden="false" outlineLevel="0" max="2" min="1" style="1" width="4.6"/>
    <col collapsed="false" customWidth="true" hidden="false" outlineLevel="0" max="3" min="3" style="1" width="6.6"/>
    <col collapsed="false" customWidth="true" hidden="false" outlineLevel="0" max="4" min="4" style="1" width="9.6"/>
    <col collapsed="false" customWidth="true" hidden="false" outlineLevel="0" max="5" min="5" style="1" width="48.86"/>
    <col collapsed="false" customWidth="false" hidden="false" outlineLevel="0" max="8" min="6" style="1" width="18.6"/>
    <col collapsed="false" customWidth="true" hidden="false" outlineLevel="0" max="9" min="9" style="1" width="8.6"/>
    <col collapsed="false" customWidth="false" hidden="false" outlineLevel="0" max="11" min="10" style="1" width="18.6"/>
    <col collapsed="false" customWidth="true" hidden="false" outlineLevel="0" max="12" min="12" style="1" width="14.6"/>
    <col collapsed="false" customWidth="false" hidden="false" outlineLevel="0" max="13" min="13" style="1" width="18.6"/>
    <col collapsed="false" customWidth="true" hidden="false" outlineLevel="0" max="17" min="14" style="1" width="4.6"/>
    <col collapsed="false" customWidth="true" hidden="false" outlineLevel="0" max="18" min="18" style="1" width="6.6"/>
    <col collapsed="false" customWidth="true" hidden="false" outlineLevel="0" max="19" min="19" style="1" width="10.6"/>
    <col collapsed="false" customWidth="true" hidden="false" outlineLevel="0" max="20" min="20" style="1" width="36.26"/>
    <col collapsed="false" customWidth="true" hidden="false" outlineLevel="0" max="21" min="21" style="1" width="21.6"/>
    <col collapsed="false" customWidth="true" hidden="false" outlineLevel="0" max="22" min="22" style="1" width="29.27"/>
    <col collapsed="false" customWidth="true" hidden="false" outlineLevel="0" max="23" min="23" style="1" width="10.6"/>
    <col collapsed="false" customWidth="true" hidden="false" outlineLevel="0" max="24" min="24" style="1" width="20.87"/>
    <col collapsed="false" customWidth="true" hidden="false" outlineLevel="0" max="25" min="25" style="1" width="9.73"/>
    <col collapsed="false" customWidth="true" hidden="false" outlineLevel="0" max="26" min="26" style="1" width="18.4"/>
    <col collapsed="false" customWidth="false" hidden="false" outlineLevel="0" max="16384" min="27" style="1" width="18.6"/>
  </cols>
  <sheetData>
    <row r="1" customFormat="false" ht="15.75" hidden="false" customHeight="fals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5" hidden="false" customHeight="false" outlineLevel="0" collapsed="false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R2" s="6"/>
      <c r="S2" s="6"/>
      <c r="T2" s="6"/>
      <c r="U2" s="6"/>
      <c r="V2" s="6"/>
      <c r="W2" s="6"/>
      <c r="X2" s="6"/>
      <c r="Y2" s="6"/>
      <c r="Z2" s="6"/>
    </row>
    <row r="3" customFormat="false" ht="15.75" hidden="false" customHeight="true" outlineLevel="0" collapsed="false">
      <c r="B3" s="7"/>
      <c r="C3" s="8" t="s">
        <v>0</v>
      </c>
      <c r="D3" s="8"/>
      <c r="E3" s="8"/>
      <c r="F3" s="8"/>
      <c r="G3" s="8"/>
      <c r="N3" s="9"/>
      <c r="R3" s="6"/>
      <c r="S3" s="6"/>
      <c r="T3" s="6"/>
      <c r="U3" s="6"/>
      <c r="V3" s="6"/>
      <c r="W3" s="6"/>
      <c r="X3" s="6"/>
      <c r="Y3" s="6"/>
      <c r="Z3" s="6"/>
    </row>
    <row r="4" customFormat="false" ht="15.75" hidden="false" customHeight="true" outlineLevel="0" collapsed="false">
      <c r="B4" s="7"/>
      <c r="C4" s="10" t="s">
        <v>1</v>
      </c>
      <c r="D4" s="10"/>
      <c r="E4" s="10"/>
      <c r="F4" s="8"/>
      <c r="G4" s="8"/>
      <c r="N4" s="9"/>
      <c r="R4" s="6"/>
      <c r="S4" s="6"/>
      <c r="T4" s="6"/>
      <c r="U4" s="6"/>
      <c r="V4" s="6"/>
      <c r="W4" s="6"/>
      <c r="X4" s="6"/>
      <c r="Y4" s="6"/>
      <c r="Z4" s="6"/>
    </row>
    <row r="5" customFormat="false" ht="24" hidden="false" customHeight="true" outlineLevel="0" collapsed="false">
      <c r="B5" s="7"/>
      <c r="N5" s="9"/>
      <c r="R5" s="11"/>
      <c r="S5" s="11"/>
      <c r="T5" s="11"/>
      <c r="U5" s="11"/>
      <c r="V5" s="11"/>
      <c r="W5" s="11"/>
      <c r="X5" s="11"/>
      <c r="Y5" s="11"/>
      <c r="Z5" s="11"/>
    </row>
    <row r="6" customFormat="false" ht="15" hidden="false" customHeight="false" outlineLevel="0" collapsed="false">
      <c r="B6" s="7"/>
      <c r="C6" s="12" t="s">
        <v>2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9"/>
      <c r="R6" s="13" t="s">
        <v>3</v>
      </c>
      <c r="S6" s="13"/>
      <c r="T6" s="13"/>
      <c r="U6" s="13"/>
      <c r="V6" s="13"/>
      <c r="W6" s="13"/>
      <c r="X6" s="13"/>
      <c r="Y6" s="13"/>
      <c r="Z6" s="13"/>
    </row>
    <row r="7" customFormat="false" ht="24" hidden="false" customHeight="true" outlineLevel="0" collapsed="false">
      <c r="B7" s="7"/>
      <c r="N7" s="9"/>
      <c r="R7" s="11"/>
      <c r="S7" s="11"/>
      <c r="T7" s="11"/>
      <c r="U7" s="11"/>
      <c r="V7" s="11"/>
      <c r="W7" s="11"/>
      <c r="X7" s="11"/>
      <c r="Y7" s="11"/>
      <c r="Z7" s="11"/>
    </row>
    <row r="8" customFormat="false" ht="24" hidden="false" customHeight="true" outlineLevel="0" collapsed="false">
      <c r="B8" s="7"/>
      <c r="C8" s="14" t="s">
        <v>4</v>
      </c>
      <c r="D8" s="14"/>
      <c r="E8" s="14"/>
      <c r="F8" s="15"/>
      <c r="G8" s="15"/>
      <c r="H8" s="15"/>
      <c r="I8" s="15"/>
      <c r="J8" s="15"/>
      <c r="N8" s="9"/>
      <c r="R8" s="11"/>
      <c r="S8" s="11"/>
      <c r="T8" s="11"/>
      <c r="U8" s="11"/>
      <c r="V8" s="11"/>
      <c r="W8" s="11"/>
      <c r="X8" s="11"/>
      <c r="Y8" s="11"/>
      <c r="Z8" s="11"/>
    </row>
    <row r="9" customFormat="false" ht="24" hidden="false" customHeight="true" outlineLevel="0" collapsed="false">
      <c r="B9" s="7"/>
      <c r="C9" s="14" t="s">
        <v>5</v>
      </c>
      <c r="D9" s="14"/>
      <c r="E9" s="14"/>
      <c r="F9" s="16"/>
      <c r="G9" s="16"/>
      <c r="H9" s="16"/>
      <c r="I9" s="16"/>
      <c r="J9" s="16"/>
      <c r="N9" s="9"/>
      <c r="R9" s="11"/>
      <c r="S9" s="11"/>
      <c r="T9" s="11"/>
      <c r="U9" s="11"/>
      <c r="V9" s="11"/>
      <c r="W9" s="11"/>
      <c r="X9" s="11"/>
      <c r="Y9" s="11"/>
      <c r="Z9" s="11"/>
    </row>
    <row r="10" customFormat="false" ht="24" hidden="false" customHeight="true" outlineLevel="0" collapsed="false">
      <c r="B10" s="7"/>
      <c r="C10" s="14" t="s">
        <v>6</v>
      </c>
      <c r="D10" s="14"/>
      <c r="E10" s="14"/>
      <c r="F10" s="16"/>
      <c r="G10" s="16"/>
      <c r="H10" s="16"/>
      <c r="I10" s="16"/>
      <c r="J10" s="16"/>
      <c r="N10" s="9"/>
      <c r="R10" s="11"/>
      <c r="S10" s="11"/>
      <c r="T10" s="11"/>
      <c r="U10" s="11"/>
      <c r="V10" s="11"/>
      <c r="W10" s="11"/>
      <c r="X10" s="11"/>
      <c r="Y10" s="11"/>
      <c r="Z10" s="11"/>
    </row>
    <row r="11" customFormat="false" ht="15" hidden="false" customHeight="false" outlineLevel="0" collapsed="false">
      <c r="B11" s="7"/>
      <c r="N11" s="9"/>
      <c r="R11" s="11"/>
      <c r="S11" s="11"/>
      <c r="T11" s="11"/>
      <c r="U11" s="11"/>
      <c r="V11" s="11"/>
      <c r="W11" s="11"/>
      <c r="X11" s="11"/>
      <c r="Y11" s="11"/>
      <c r="Z11" s="11"/>
    </row>
    <row r="12" customFormat="false" ht="66.5" hidden="false" customHeight="false" outlineLevel="0" collapsed="false">
      <c r="B12" s="7"/>
      <c r="C12" s="17" t="s">
        <v>7</v>
      </c>
      <c r="D12" s="17" t="s">
        <v>8</v>
      </c>
      <c r="E12" s="17" t="s">
        <v>9</v>
      </c>
      <c r="F12" s="17" t="s">
        <v>10</v>
      </c>
      <c r="G12" s="17" t="s">
        <v>11</v>
      </c>
      <c r="H12" s="17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17" t="s">
        <v>17</v>
      </c>
      <c r="N12" s="9"/>
      <c r="R12" s="17" t="s">
        <v>7</v>
      </c>
      <c r="S12" s="17" t="s">
        <v>8</v>
      </c>
      <c r="T12" s="17" t="s">
        <v>9</v>
      </c>
      <c r="U12" s="17" t="s">
        <v>18</v>
      </c>
      <c r="V12" s="17" t="s">
        <v>19</v>
      </c>
      <c r="W12" s="17" t="s">
        <v>13</v>
      </c>
      <c r="X12" s="17" t="s">
        <v>14</v>
      </c>
      <c r="Y12" s="17" t="s">
        <v>16</v>
      </c>
      <c r="Z12" s="18" t="s">
        <v>20</v>
      </c>
    </row>
    <row r="13" customFormat="false" ht="23.6" hidden="false" customHeight="true" outlineLevel="0" collapsed="false">
      <c r="B13" s="7"/>
      <c r="C13" s="19" t="str">
        <f aca="false">R13</f>
        <v>ОКПД2 43.21.10.290 Строительно-монтажные работы и поставка оборудования для создание центра обработки данных ПАО «РусГидро» в производственном помещении филиала «Саяно-Шушенская ГЭС имени П.С. Непорожнего»  (инженерная часть). (Q_0101-66)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9"/>
      <c r="R13" s="20" t="s">
        <v>21</v>
      </c>
      <c r="S13" s="20"/>
      <c r="T13" s="20"/>
      <c r="U13" s="20"/>
      <c r="V13" s="20"/>
      <c r="W13" s="20"/>
      <c r="X13" s="20"/>
      <c r="Y13" s="20"/>
      <c r="Z13" s="20"/>
    </row>
    <row r="14" customFormat="false" ht="15" hidden="false" customHeight="false" outlineLevel="0" collapsed="false">
      <c r="B14" s="7"/>
      <c r="C14" s="21" t="str">
        <f aca="false">R14</f>
        <v>Перечень и объем выполняемых работ / оказываемых услуг/закупаемых МТР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  <c r="R14" s="22" t="s">
        <v>22</v>
      </c>
      <c r="S14" s="22"/>
      <c r="T14" s="22"/>
      <c r="U14" s="22"/>
      <c r="V14" s="22"/>
      <c r="W14" s="22"/>
      <c r="X14" s="22"/>
      <c r="Y14" s="22"/>
      <c r="Z14" s="22"/>
    </row>
    <row r="15" customFormat="false" ht="46" hidden="false" customHeight="false" outlineLevel="0" collapsed="false">
      <c r="B15" s="7"/>
      <c r="C15" s="23" t="n">
        <v>1</v>
      </c>
      <c r="D15" s="24" t="str">
        <f aca="false">S15</f>
        <v>-</v>
      </c>
      <c r="E15" s="25" t="str">
        <f aca="false">T15</f>
        <v>Этап № 1. СМР комплекта оборудования системы электроснабжения (включая ДГУ)</v>
      </c>
      <c r="F15" s="26" t="s">
        <v>23</v>
      </c>
      <c r="G15" s="26" t="s">
        <v>23</v>
      </c>
      <c r="H15" s="26" t="s">
        <v>23</v>
      </c>
      <c r="I15" s="27" t="str">
        <f aca="false">W15</f>
        <v>усл.ед.</v>
      </c>
      <c r="J15" s="28" t="n">
        <f aca="false">X15</f>
        <v>0</v>
      </c>
      <c r="K15" s="29"/>
      <c r="L15" s="30" t="n">
        <f aca="false">Y15</f>
        <v>1</v>
      </c>
      <c r="M15" s="28" t="n">
        <f aca="false">K15*L15</f>
        <v>0</v>
      </c>
      <c r="N15" s="9"/>
      <c r="R15" s="23" t="n">
        <v>1</v>
      </c>
      <c r="S15" s="24" t="s">
        <v>24</v>
      </c>
      <c r="T15" s="31" t="s">
        <v>25</v>
      </c>
      <c r="U15" s="32" t="s">
        <v>26</v>
      </c>
      <c r="V15" s="33" t="s">
        <v>27</v>
      </c>
      <c r="W15" s="34" t="s">
        <v>28</v>
      </c>
      <c r="X15" s="35"/>
      <c r="Y15" s="36" t="n">
        <v>1</v>
      </c>
      <c r="Z15" s="35" t="n">
        <f aca="false">ROUND(X15*Y15,2)</f>
        <v>0</v>
      </c>
    </row>
    <row r="16" customFormat="false" ht="46" hidden="false" customHeight="false" outlineLevel="0" collapsed="false">
      <c r="B16" s="7"/>
      <c r="C16" s="37" t="n">
        <f aca="false">C15+1</f>
        <v>2</v>
      </c>
      <c r="D16" s="24" t="str">
        <f aca="false">S16</f>
        <v>-</v>
      </c>
      <c r="E16" s="25" t="str">
        <f aca="false">T16</f>
        <v>Этап № 2. ПНР комплекта оборудования системы электроснабжения (включая ДГУ)</v>
      </c>
      <c r="F16" s="26" t="s">
        <v>23</v>
      </c>
      <c r="G16" s="26" t="s">
        <v>23</v>
      </c>
      <c r="H16" s="26" t="s">
        <v>23</v>
      </c>
      <c r="I16" s="27" t="str">
        <f aca="false">W16</f>
        <v>усл.ед.</v>
      </c>
      <c r="J16" s="28" t="n">
        <f aca="false">X16</f>
        <v>0</v>
      </c>
      <c r="K16" s="29"/>
      <c r="L16" s="30" t="n">
        <f aca="false">Y16</f>
        <v>1</v>
      </c>
      <c r="M16" s="28" t="n">
        <f aca="false">K16*L16</f>
        <v>0</v>
      </c>
      <c r="N16" s="9"/>
      <c r="R16" s="37" t="n">
        <f aca="false">R15+1</f>
        <v>2</v>
      </c>
      <c r="S16" s="24" t="s">
        <v>24</v>
      </c>
      <c r="T16" s="31" t="s">
        <v>29</v>
      </c>
      <c r="U16" s="32" t="s">
        <v>30</v>
      </c>
      <c r="V16" s="33" t="s">
        <v>27</v>
      </c>
      <c r="W16" s="34" t="s">
        <v>28</v>
      </c>
      <c r="X16" s="35"/>
      <c r="Y16" s="38" t="n">
        <v>1</v>
      </c>
      <c r="Z16" s="35" t="n">
        <f aca="false">ROUND(X16*Y16,2)</f>
        <v>0</v>
      </c>
    </row>
    <row r="17" customFormat="false" ht="46" hidden="false" customHeight="false" outlineLevel="0" collapsed="false">
      <c r="B17" s="7"/>
      <c r="C17" s="23" t="n">
        <f aca="false">C16+1</f>
        <v>3</v>
      </c>
      <c r="D17" s="24" t="str">
        <f aca="false">S17</f>
        <v>-</v>
      </c>
      <c r="E17" s="25" t="str">
        <f aca="false">T17</f>
        <v>Этап № 3. ПНР комплекта оборудования системы бесперебойного электроснабжения</v>
      </c>
      <c r="F17" s="26" t="s">
        <v>23</v>
      </c>
      <c r="G17" s="26" t="s">
        <v>23</v>
      </c>
      <c r="H17" s="26" t="s">
        <v>23</v>
      </c>
      <c r="I17" s="27" t="str">
        <f aca="false">W17</f>
        <v>усл.ед.</v>
      </c>
      <c r="J17" s="28" t="n">
        <f aca="false">X17</f>
        <v>0</v>
      </c>
      <c r="K17" s="29"/>
      <c r="L17" s="30" t="n">
        <f aca="false">Y17</f>
        <v>1</v>
      </c>
      <c r="M17" s="28" t="n">
        <f aca="false">K17*L17</f>
        <v>0</v>
      </c>
      <c r="N17" s="9"/>
      <c r="R17" s="23" t="n">
        <f aca="false">R16+1</f>
        <v>3</v>
      </c>
      <c r="S17" s="24" t="s">
        <v>24</v>
      </c>
      <c r="T17" s="31" t="s">
        <v>31</v>
      </c>
      <c r="U17" s="32" t="s">
        <v>32</v>
      </c>
      <c r="V17" s="33" t="s">
        <v>27</v>
      </c>
      <c r="W17" s="34" t="s">
        <v>28</v>
      </c>
      <c r="X17" s="35"/>
      <c r="Y17" s="39" t="n">
        <v>1</v>
      </c>
      <c r="Z17" s="35" t="n">
        <f aca="false">ROUND(X17*Y17,2)</f>
        <v>0</v>
      </c>
    </row>
    <row r="18" customFormat="false" ht="46" hidden="false" customHeight="false" outlineLevel="0" collapsed="false">
      <c r="B18" s="7"/>
      <c r="C18" s="37" t="n">
        <f aca="false">C17+1</f>
        <v>4</v>
      </c>
      <c r="D18" s="24" t="str">
        <f aca="false">S18</f>
        <v>-</v>
      </c>
      <c r="E18" s="25" t="str">
        <f aca="false">T18</f>
        <v>Этап № 4. ПНР комплекта оборудования освещения</v>
      </c>
      <c r="F18" s="26" t="s">
        <v>23</v>
      </c>
      <c r="G18" s="26" t="s">
        <v>23</v>
      </c>
      <c r="H18" s="26" t="s">
        <v>23</v>
      </c>
      <c r="I18" s="27" t="str">
        <f aca="false">W18</f>
        <v>усл.ед.</v>
      </c>
      <c r="J18" s="28" t="n">
        <f aca="false">X18</f>
        <v>0</v>
      </c>
      <c r="K18" s="29"/>
      <c r="L18" s="30" t="n">
        <f aca="false">Y18</f>
        <v>1</v>
      </c>
      <c r="M18" s="28" t="n">
        <f aca="false">K18*L18</f>
        <v>0</v>
      </c>
      <c r="N18" s="9"/>
      <c r="R18" s="37" t="n">
        <f aca="false">R17+1</f>
        <v>4</v>
      </c>
      <c r="S18" s="24" t="s">
        <v>24</v>
      </c>
      <c r="T18" s="31" t="s">
        <v>33</v>
      </c>
      <c r="U18" s="32" t="s">
        <v>34</v>
      </c>
      <c r="V18" s="33" t="s">
        <v>27</v>
      </c>
      <c r="W18" s="34" t="s">
        <v>28</v>
      </c>
      <c r="X18" s="35"/>
      <c r="Y18" s="39" t="n">
        <v>1</v>
      </c>
      <c r="Z18" s="35" t="n">
        <f aca="false">ROUND(X18*Y18,2)</f>
        <v>0</v>
      </c>
    </row>
    <row r="19" customFormat="false" ht="46" hidden="false" customHeight="false" outlineLevel="0" collapsed="false">
      <c r="B19" s="7"/>
      <c r="C19" s="37" t="n">
        <f aca="false">C18+1</f>
        <v>5</v>
      </c>
      <c r="D19" s="24" t="str">
        <f aca="false">S19</f>
        <v>-</v>
      </c>
      <c r="E19" s="25" t="str">
        <f aca="false">T19</f>
        <v>Этап № 5. ПНР комплекта системы вентиляции и кондиционирования</v>
      </c>
      <c r="F19" s="26" t="s">
        <v>23</v>
      </c>
      <c r="G19" s="26" t="s">
        <v>23</v>
      </c>
      <c r="H19" s="26" t="s">
        <v>23</v>
      </c>
      <c r="I19" s="27" t="str">
        <f aca="false">W19</f>
        <v>усл.ед.</v>
      </c>
      <c r="J19" s="28" t="n">
        <f aca="false">X19</f>
        <v>0</v>
      </c>
      <c r="K19" s="29"/>
      <c r="L19" s="30" t="n">
        <f aca="false">Y19</f>
        <v>1</v>
      </c>
      <c r="M19" s="28" t="n">
        <f aca="false">K19*L19</f>
        <v>0</v>
      </c>
      <c r="N19" s="9"/>
      <c r="R19" s="37" t="n">
        <f aca="false">R18+1</f>
        <v>5</v>
      </c>
      <c r="S19" s="24" t="s">
        <v>24</v>
      </c>
      <c r="T19" s="31" t="s">
        <v>35</v>
      </c>
      <c r="U19" s="32" t="s">
        <v>36</v>
      </c>
      <c r="V19" s="33" t="s">
        <v>27</v>
      </c>
      <c r="W19" s="34" t="s">
        <v>28</v>
      </c>
      <c r="X19" s="35"/>
      <c r="Y19" s="38" t="n">
        <v>1</v>
      </c>
      <c r="Z19" s="35" t="n">
        <f aca="false">ROUND(X19*Y19,2)</f>
        <v>0</v>
      </c>
    </row>
    <row r="20" customFormat="false" ht="46" hidden="false" customHeight="false" outlineLevel="0" collapsed="false">
      <c r="B20" s="7"/>
      <c r="C20" s="40" t="n">
        <f aca="false">C19+1</f>
        <v>6</v>
      </c>
      <c r="D20" s="24" t="str">
        <f aca="false">S20</f>
        <v>-</v>
      </c>
      <c r="E20" s="25" t="str">
        <f aca="false">T20</f>
        <v>Этап № 6. СМР СКС (включая монтажные конструктивы)</v>
      </c>
      <c r="F20" s="26" t="s">
        <v>23</v>
      </c>
      <c r="G20" s="26" t="s">
        <v>23</v>
      </c>
      <c r="H20" s="26" t="s">
        <v>23</v>
      </c>
      <c r="I20" s="27" t="str">
        <f aca="false">W20</f>
        <v>усл.ед.</v>
      </c>
      <c r="J20" s="28" t="n">
        <f aca="false">X20</f>
        <v>0</v>
      </c>
      <c r="K20" s="29"/>
      <c r="L20" s="30" t="n">
        <f aca="false">Y20</f>
        <v>1</v>
      </c>
      <c r="M20" s="28" t="n">
        <f aca="false">K20*L20</f>
        <v>0</v>
      </c>
      <c r="N20" s="9"/>
      <c r="R20" s="40" t="n">
        <f aca="false">R19+1</f>
        <v>6</v>
      </c>
      <c r="S20" s="24" t="s">
        <v>24</v>
      </c>
      <c r="T20" s="31" t="s">
        <v>37</v>
      </c>
      <c r="U20" s="32" t="s">
        <v>38</v>
      </c>
      <c r="V20" s="33" t="s">
        <v>27</v>
      </c>
      <c r="W20" s="34" t="s">
        <v>28</v>
      </c>
      <c r="X20" s="35"/>
      <c r="Y20" s="38" t="n">
        <v>1</v>
      </c>
      <c r="Z20" s="35" t="n">
        <f aca="false">ROUND(X20*Y20,2)</f>
        <v>0</v>
      </c>
    </row>
    <row r="21" customFormat="false" ht="46" hidden="false" customHeight="false" outlineLevel="0" collapsed="false">
      <c r="B21" s="7"/>
      <c r="C21" s="37" t="n">
        <f aca="false">C20+1</f>
        <v>7</v>
      </c>
      <c r="D21" s="24" t="str">
        <f aca="false">S21</f>
        <v>-</v>
      </c>
      <c r="E21" s="25" t="str">
        <f aca="false">T21</f>
        <v>Этап № 7. ПНР СКС (включая монтажные конструктивы)</v>
      </c>
      <c r="F21" s="26" t="s">
        <v>23</v>
      </c>
      <c r="G21" s="26" t="s">
        <v>23</v>
      </c>
      <c r="H21" s="26" t="s">
        <v>23</v>
      </c>
      <c r="I21" s="27" t="str">
        <f aca="false">W21</f>
        <v>усл.ед.</v>
      </c>
      <c r="J21" s="28" t="n">
        <f aca="false">X21</f>
        <v>0</v>
      </c>
      <c r="K21" s="29"/>
      <c r="L21" s="30" t="n">
        <f aca="false">Y21</f>
        <v>1</v>
      </c>
      <c r="M21" s="28" t="n">
        <f aca="false">K21*L21</f>
        <v>0</v>
      </c>
      <c r="N21" s="9"/>
      <c r="R21" s="37" t="n">
        <f aca="false">R20+1</f>
        <v>7</v>
      </c>
      <c r="S21" s="24" t="s">
        <v>24</v>
      </c>
      <c r="T21" s="31" t="s">
        <v>39</v>
      </c>
      <c r="U21" s="32" t="s">
        <v>40</v>
      </c>
      <c r="V21" s="33" t="s">
        <v>27</v>
      </c>
      <c r="W21" s="34" t="s">
        <v>28</v>
      </c>
      <c r="X21" s="35"/>
      <c r="Y21" s="38" t="n">
        <v>1</v>
      </c>
      <c r="Z21" s="35" t="n">
        <f aca="false">ROUND(X21*Y21,2)</f>
        <v>0</v>
      </c>
    </row>
    <row r="22" customFormat="false" ht="46" hidden="false" customHeight="false" outlineLevel="0" collapsed="false">
      <c r="B22" s="7"/>
      <c r="C22" s="40" t="n">
        <f aca="false">C21+1</f>
        <v>8</v>
      </c>
      <c r="D22" s="24" t="str">
        <f aca="false">S22</f>
        <v>-</v>
      </c>
      <c r="E22" s="25" t="str">
        <f aca="false">T22</f>
        <v>Этап № 8. ПНР системы контроля управления доступом (включая оборудование системы охранного видеонаблюдения, оборудование системы охранной сигнализации)</v>
      </c>
      <c r="F22" s="26" t="s">
        <v>23</v>
      </c>
      <c r="G22" s="26" t="s">
        <v>23</v>
      </c>
      <c r="H22" s="26" t="s">
        <v>23</v>
      </c>
      <c r="I22" s="27" t="str">
        <f aca="false">W22</f>
        <v>усл.ед.</v>
      </c>
      <c r="J22" s="28" t="n">
        <f aca="false">X22</f>
        <v>0</v>
      </c>
      <c r="K22" s="29"/>
      <c r="L22" s="30" t="n">
        <f aca="false">Y22</f>
        <v>1</v>
      </c>
      <c r="M22" s="28" t="n">
        <f aca="false">K22*L22</f>
        <v>0</v>
      </c>
      <c r="N22" s="9"/>
      <c r="R22" s="40" t="n">
        <f aca="false">R21+1</f>
        <v>8</v>
      </c>
      <c r="S22" s="24" t="s">
        <v>24</v>
      </c>
      <c r="T22" s="31" t="s">
        <v>41</v>
      </c>
      <c r="U22" s="32" t="s">
        <v>42</v>
      </c>
      <c r="V22" s="33" t="s">
        <v>43</v>
      </c>
      <c r="W22" s="34" t="s">
        <v>28</v>
      </c>
      <c r="X22" s="35"/>
      <c r="Y22" s="38" t="n">
        <v>1</v>
      </c>
      <c r="Z22" s="35" t="n">
        <f aca="false">ROUND(X22*Y22,2)</f>
        <v>0</v>
      </c>
    </row>
    <row r="23" customFormat="false" ht="46" hidden="false" customHeight="false" outlineLevel="0" collapsed="false">
      <c r="B23" s="7"/>
      <c r="C23" s="37" t="n">
        <f aca="false">C22+1</f>
        <v>9</v>
      </c>
      <c r="D23" s="24" t="str">
        <f aca="false">S23</f>
        <v>-</v>
      </c>
      <c r="E23" s="25" t="str">
        <f aca="false">T23</f>
        <v>Этап № 9. ПНР системы пожаротушения (включая Система оповещения и управления эвакуацией людей при пожаре)</v>
      </c>
      <c r="F23" s="26" t="s">
        <v>23</v>
      </c>
      <c r="G23" s="26" t="s">
        <v>23</v>
      </c>
      <c r="H23" s="26" t="s">
        <v>23</v>
      </c>
      <c r="I23" s="27" t="str">
        <f aca="false">W23</f>
        <v>усл.ед.</v>
      </c>
      <c r="J23" s="28" t="n">
        <f aca="false">X23</f>
        <v>0</v>
      </c>
      <c r="K23" s="29"/>
      <c r="L23" s="30" t="n">
        <f aca="false">Y23</f>
        <v>1</v>
      </c>
      <c r="M23" s="28" t="n">
        <f aca="false">K23*L23</f>
        <v>0</v>
      </c>
      <c r="N23" s="9"/>
      <c r="R23" s="37" t="n">
        <f aca="false">R22+1</f>
        <v>9</v>
      </c>
      <c r="S23" s="24" t="s">
        <v>24</v>
      </c>
      <c r="T23" s="31" t="s">
        <v>44</v>
      </c>
      <c r="U23" s="32" t="s">
        <v>45</v>
      </c>
      <c r="V23" s="33" t="s">
        <v>43</v>
      </c>
      <c r="W23" s="34" t="s">
        <v>28</v>
      </c>
      <c r="X23" s="35"/>
      <c r="Y23" s="38" t="n">
        <v>1</v>
      </c>
      <c r="Z23" s="35" t="n">
        <f aca="false">ROUND(X23*Y23,2)</f>
        <v>0</v>
      </c>
    </row>
    <row r="24" customFormat="false" ht="23.6" hidden="false" customHeight="false" outlineLevel="0" collapsed="false">
      <c r="B24" s="7"/>
      <c r="C24" s="40" t="n">
        <f aca="false">C23+1</f>
        <v>10</v>
      </c>
      <c r="D24" s="24" t="str">
        <f aca="false">S24</f>
        <v>-</v>
      </c>
      <c r="E24" s="25" t="str">
        <f aca="false">T24</f>
        <v>Партия № 1. Комплект оборудования системы бесперебойного электроснабжения</v>
      </c>
      <c r="F24" s="26" t="s">
        <v>23</v>
      </c>
      <c r="G24" s="26" t="s">
        <v>23</v>
      </c>
      <c r="H24" s="26" t="s">
        <v>23</v>
      </c>
      <c r="I24" s="27" t="str">
        <f aca="false">W24</f>
        <v>комплект</v>
      </c>
      <c r="J24" s="28" t="n">
        <f aca="false">X24</f>
        <v>0</v>
      </c>
      <c r="K24" s="29"/>
      <c r="L24" s="30" t="n">
        <f aca="false">Y24</f>
        <v>1</v>
      </c>
      <c r="M24" s="28" t="n">
        <f aca="false">K24*L24</f>
        <v>0</v>
      </c>
      <c r="N24" s="9"/>
      <c r="R24" s="40" t="n">
        <f aca="false">R23+1</f>
        <v>10</v>
      </c>
      <c r="S24" s="24" t="s">
        <v>24</v>
      </c>
      <c r="T24" s="31" t="s">
        <v>46</v>
      </c>
      <c r="U24" s="32" t="s">
        <v>47</v>
      </c>
      <c r="V24" s="33" t="s">
        <v>27</v>
      </c>
      <c r="W24" s="39" t="s">
        <v>48</v>
      </c>
      <c r="X24" s="35"/>
      <c r="Y24" s="38" t="n">
        <v>1</v>
      </c>
      <c r="Z24" s="35" t="n">
        <f aca="false">ROUND(X24*Y24,2)</f>
        <v>0</v>
      </c>
    </row>
    <row r="25" customFormat="false" ht="34.8" hidden="false" customHeight="false" outlineLevel="0" collapsed="false">
      <c r="B25" s="7"/>
      <c r="C25" s="37" t="n">
        <f aca="false">C24+1</f>
        <v>11</v>
      </c>
      <c r="D25" s="24" t="str">
        <f aca="false">S25</f>
        <v>-</v>
      </c>
      <c r="E25" s="25" t="str">
        <f aca="false">T25</f>
        <v>Партия № 2. Комплект оборудования дизель-генераторной установки (кабели, материалы)</v>
      </c>
      <c r="F25" s="26" t="s">
        <v>23</v>
      </c>
      <c r="G25" s="26" t="s">
        <v>23</v>
      </c>
      <c r="H25" s="26" t="s">
        <v>23</v>
      </c>
      <c r="I25" s="27" t="str">
        <f aca="false">W25</f>
        <v>комплект</v>
      </c>
      <c r="J25" s="28" t="n">
        <f aca="false">X25</f>
        <v>0</v>
      </c>
      <c r="K25" s="29"/>
      <c r="L25" s="30" t="n">
        <f aca="false">Y25</f>
        <v>1</v>
      </c>
      <c r="M25" s="28" t="n">
        <f aca="false">K25*L25</f>
        <v>0</v>
      </c>
      <c r="N25" s="9"/>
      <c r="R25" s="37" t="n">
        <f aca="false">R24+1</f>
        <v>11</v>
      </c>
      <c r="S25" s="24" t="s">
        <v>24</v>
      </c>
      <c r="T25" s="31" t="s">
        <v>49</v>
      </c>
      <c r="U25" s="32" t="s">
        <v>50</v>
      </c>
      <c r="V25" s="33" t="s">
        <v>27</v>
      </c>
      <c r="W25" s="39" t="s">
        <v>48</v>
      </c>
      <c r="X25" s="35"/>
      <c r="Y25" s="38" t="n">
        <v>1</v>
      </c>
      <c r="Z25" s="35" t="n">
        <f aca="false">ROUND(X25*Y25,2)</f>
        <v>0</v>
      </c>
    </row>
    <row r="26" customFormat="false" ht="72.75" hidden="false" customHeight="true" outlineLevel="0" collapsed="false">
      <c r="B26" s="7"/>
      <c r="C26" s="40" t="n">
        <f aca="false">C25+1</f>
        <v>12</v>
      </c>
      <c r="D26" s="24" t="str">
        <f aca="false">S26</f>
        <v>-</v>
      </c>
      <c r="E26" s="25" t="str">
        <f aca="false">T26</f>
        <v>Партия № 3. Комплект оборудования СКС (лотки, кабели медные, кабели оптические, материалы)</v>
      </c>
      <c r="F26" s="26" t="s">
        <v>23</v>
      </c>
      <c r="G26" s="26" t="s">
        <v>23</v>
      </c>
      <c r="H26" s="26" t="s">
        <v>23</v>
      </c>
      <c r="I26" s="27" t="str">
        <f aca="false">W26</f>
        <v>комплект</v>
      </c>
      <c r="J26" s="28" t="n">
        <f aca="false">X26</f>
        <v>0</v>
      </c>
      <c r="K26" s="29"/>
      <c r="L26" s="30" t="n">
        <f aca="false">Y26</f>
        <v>1</v>
      </c>
      <c r="M26" s="28" t="n">
        <f aca="false">K26*L26</f>
        <v>0</v>
      </c>
      <c r="N26" s="9"/>
      <c r="R26" s="40" t="n">
        <f aca="false">R25+1</f>
        <v>12</v>
      </c>
      <c r="S26" s="24" t="s">
        <v>24</v>
      </c>
      <c r="T26" s="31" t="s">
        <v>51</v>
      </c>
      <c r="U26" s="41" t="s">
        <v>52</v>
      </c>
      <c r="V26" s="33" t="s">
        <v>27</v>
      </c>
      <c r="W26" s="39" t="s">
        <v>48</v>
      </c>
      <c r="X26" s="35"/>
      <c r="Y26" s="38" t="n">
        <v>1</v>
      </c>
      <c r="Z26" s="35" t="n">
        <f aca="false">ROUND(X26*Y26,2)</f>
        <v>0</v>
      </c>
    </row>
    <row r="27" customFormat="false" ht="70.85" hidden="false" customHeight="true" outlineLevel="0" collapsed="false">
      <c r="B27" s="7"/>
      <c r="C27" s="37" t="n">
        <f aca="false">C26+1</f>
        <v>13</v>
      </c>
      <c r="D27" s="24" t="str">
        <f aca="false">S27</f>
        <v>-</v>
      </c>
      <c r="E27" s="25" t="str">
        <f aca="false">T27</f>
        <v>Партия № 4. Комплект оборудования монтажных конструктивов (материалы)</v>
      </c>
      <c r="F27" s="26" t="s">
        <v>23</v>
      </c>
      <c r="G27" s="26" t="s">
        <v>23</v>
      </c>
      <c r="H27" s="26" t="s">
        <v>23</v>
      </c>
      <c r="I27" s="27" t="str">
        <f aca="false">W27</f>
        <v>комплект</v>
      </c>
      <c r="J27" s="28" t="n">
        <f aca="false">X27</f>
        <v>0</v>
      </c>
      <c r="K27" s="29"/>
      <c r="L27" s="30" t="n">
        <f aca="false">Y27</f>
        <v>1</v>
      </c>
      <c r="M27" s="28" t="n">
        <f aca="false">K27*L27</f>
        <v>0</v>
      </c>
      <c r="N27" s="9"/>
      <c r="R27" s="37" t="n">
        <f aca="false">R26+1</f>
        <v>13</v>
      </c>
      <c r="S27" s="24" t="s">
        <v>24</v>
      </c>
      <c r="T27" s="31" t="s">
        <v>53</v>
      </c>
      <c r="U27" s="41" t="s">
        <v>54</v>
      </c>
      <c r="V27" s="33" t="s">
        <v>27</v>
      </c>
      <c r="W27" s="39" t="s">
        <v>48</v>
      </c>
      <c r="X27" s="42"/>
      <c r="Y27" s="39" t="n">
        <v>1</v>
      </c>
      <c r="Z27" s="42" t="n">
        <f aca="false">ROUND(X27*Y27,2)</f>
        <v>0</v>
      </c>
    </row>
    <row r="28" customFormat="false" ht="41" hidden="false" customHeight="true" outlineLevel="0" collapsed="false">
      <c r="B28" s="7"/>
      <c r="C28" s="37" t="n">
        <f aca="false">C27+1</f>
        <v>14</v>
      </c>
      <c r="D28" s="24" t="str">
        <f aca="false">S28</f>
        <v>-</v>
      </c>
      <c r="E28" s="25" t="str">
        <f aca="false">T28</f>
        <v>Партия № 5. Комплект оборудования системы мониторинга</v>
      </c>
      <c r="F28" s="26" t="s">
        <v>23</v>
      </c>
      <c r="G28" s="26" t="s">
        <v>23</v>
      </c>
      <c r="H28" s="26" t="s">
        <v>23</v>
      </c>
      <c r="I28" s="27" t="str">
        <f aca="false">W28</f>
        <v>комплект</v>
      </c>
      <c r="J28" s="28" t="n">
        <f aca="false">X28</f>
        <v>0</v>
      </c>
      <c r="K28" s="29"/>
      <c r="L28" s="30" t="n">
        <f aca="false">Y28</f>
        <v>1</v>
      </c>
      <c r="M28" s="28" t="n">
        <f aca="false">K28*L28</f>
        <v>0</v>
      </c>
      <c r="N28" s="9"/>
      <c r="R28" s="37" t="n">
        <f aca="false">R27+1</f>
        <v>14</v>
      </c>
      <c r="S28" s="24" t="s">
        <v>24</v>
      </c>
      <c r="T28" s="31" t="s">
        <v>55</v>
      </c>
      <c r="U28" s="43" t="s">
        <v>56</v>
      </c>
      <c r="V28" s="33" t="s">
        <v>27</v>
      </c>
      <c r="W28" s="39" t="s">
        <v>48</v>
      </c>
      <c r="X28" s="42"/>
      <c r="Y28" s="39" t="n">
        <v>1</v>
      </c>
      <c r="Z28" s="42" t="n">
        <f aca="false">ROUND(X28*Y28,2)</f>
        <v>0</v>
      </c>
    </row>
    <row r="29" customFormat="false" ht="34.8" hidden="false" customHeight="false" outlineLevel="0" collapsed="false">
      <c r="B29" s="7"/>
      <c r="C29" s="37"/>
      <c r="D29" s="24"/>
      <c r="E29" s="25"/>
      <c r="F29" s="26"/>
      <c r="G29" s="26"/>
      <c r="H29" s="26"/>
      <c r="I29" s="27"/>
      <c r="J29" s="28"/>
      <c r="K29" s="29"/>
      <c r="L29" s="30"/>
      <c r="M29" s="28"/>
      <c r="N29" s="9"/>
      <c r="R29" s="37" t="n">
        <v>15</v>
      </c>
      <c r="S29" s="24" t="s">
        <v>24</v>
      </c>
      <c r="T29" s="44" t="s">
        <v>57</v>
      </c>
      <c r="U29" s="43" t="s">
        <v>56</v>
      </c>
      <c r="V29" s="33" t="s">
        <v>27</v>
      </c>
      <c r="W29" s="39"/>
      <c r="X29" s="42"/>
      <c r="Y29" s="39"/>
      <c r="Z29" s="42"/>
    </row>
    <row r="30" customFormat="false" ht="15" hidden="false" customHeight="false" outlineLevel="0" collapsed="false">
      <c r="B30" s="7"/>
      <c r="C30" s="45" t="s">
        <v>58</v>
      </c>
      <c r="D30" s="45"/>
      <c r="E30" s="45"/>
      <c r="F30" s="45"/>
      <c r="G30" s="45"/>
      <c r="H30" s="45"/>
      <c r="I30" s="45"/>
      <c r="J30" s="45"/>
      <c r="K30" s="46" t="s">
        <v>59</v>
      </c>
      <c r="L30" s="46"/>
      <c r="M30" s="47" t="n">
        <f aca="false">SUM(M15:M28)</f>
        <v>0</v>
      </c>
      <c r="N30" s="9"/>
      <c r="R30" s="48" t="s">
        <v>60</v>
      </c>
      <c r="S30" s="48"/>
      <c r="T30" s="48"/>
      <c r="U30" s="48"/>
      <c r="V30" s="48"/>
      <c r="W30" s="48"/>
      <c r="X30" s="49" t="s">
        <v>59</v>
      </c>
      <c r="Y30" s="49"/>
      <c r="Z30" s="50" t="n">
        <f aca="false">SUM(Z13:Z28)</f>
        <v>0</v>
      </c>
    </row>
    <row r="31" customFormat="false" ht="15" hidden="false" customHeight="false" outlineLevel="0" collapsed="false">
      <c r="B31" s="7"/>
      <c r="C31" s="45"/>
      <c r="D31" s="45"/>
      <c r="E31" s="45"/>
      <c r="F31" s="45"/>
      <c r="G31" s="45"/>
      <c r="H31" s="45"/>
      <c r="I31" s="45"/>
      <c r="J31" s="45"/>
      <c r="K31" s="51" t="s">
        <v>61</v>
      </c>
      <c r="L31" s="52" t="n">
        <f aca="false">Y31</f>
        <v>0.22</v>
      </c>
      <c r="M31" s="50" t="n">
        <f aca="false">ROUND(M30*L31,2)</f>
        <v>0</v>
      </c>
      <c r="N31" s="9"/>
      <c r="R31" s="48"/>
      <c r="S31" s="48"/>
      <c r="T31" s="48"/>
      <c r="U31" s="48"/>
      <c r="V31" s="48"/>
      <c r="W31" s="48"/>
      <c r="X31" s="49" t="s">
        <v>61</v>
      </c>
      <c r="Y31" s="53" t="n">
        <v>0.22</v>
      </c>
      <c r="Z31" s="50" t="n">
        <f aca="false">ROUND(Z30*Y31,2)</f>
        <v>0</v>
      </c>
    </row>
    <row r="32" customFormat="false" ht="15" hidden="false" customHeight="false" outlineLevel="0" collapsed="false">
      <c r="B32" s="7"/>
      <c r="C32" s="45"/>
      <c r="D32" s="45"/>
      <c r="E32" s="45"/>
      <c r="F32" s="45"/>
      <c r="G32" s="45"/>
      <c r="H32" s="45"/>
      <c r="I32" s="45"/>
      <c r="J32" s="45"/>
      <c r="K32" s="46" t="s">
        <v>62</v>
      </c>
      <c r="L32" s="46"/>
      <c r="M32" s="47" t="n">
        <f aca="false">SUM(M30:M31)</f>
        <v>0</v>
      </c>
      <c r="N32" s="9"/>
      <c r="R32" s="48"/>
      <c r="S32" s="48"/>
      <c r="T32" s="48"/>
      <c r="U32" s="48"/>
      <c r="V32" s="48"/>
      <c r="W32" s="48"/>
      <c r="X32" s="49" t="s">
        <v>62</v>
      </c>
      <c r="Y32" s="49"/>
      <c r="Z32" s="50" t="n">
        <f aca="false">SUM(Z30:Z31)</f>
        <v>0</v>
      </c>
    </row>
    <row r="33" customFormat="false" ht="15" hidden="false" customHeight="false" outlineLevel="0" collapsed="false">
      <c r="B33" s="7"/>
      <c r="N33" s="9"/>
      <c r="R33" s="11"/>
      <c r="S33" s="11"/>
      <c r="T33" s="11"/>
      <c r="U33" s="11"/>
      <c r="V33" s="11"/>
      <c r="W33" s="11"/>
      <c r="X33" s="11"/>
      <c r="Y33" s="11"/>
      <c r="Z33" s="11"/>
    </row>
    <row r="34" customFormat="false" ht="15" hidden="false" customHeight="false" outlineLevel="0" collapsed="false">
      <c r="B34" s="7"/>
      <c r="C34" s="15"/>
      <c r="D34" s="15"/>
      <c r="E34" s="15"/>
      <c r="F34" s="15"/>
      <c r="G34" s="54"/>
      <c r="H34" s="55"/>
      <c r="I34" s="54"/>
      <c r="J34" s="56"/>
      <c r="K34" s="56"/>
      <c r="L34" s="56"/>
      <c r="M34" s="56"/>
      <c r="N34" s="9"/>
      <c r="R34" s="57"/>
      <c r="S34" s="57"/>
      <c r="T34" s="57"/>
      <c r="U34" s="57"/>
      <c r="V34" s="57"/>
      <c r="W34" s="57"/>
      <c r="X34" s="57"/>
      <c r="Y34" s="57"/>
      <c r="Z34" s="57"/>
    </row>
    <row r="35" customFormat="false" ht="15" hidden="false" customHeight="false" outlineLevel="0" collapsed="false">
      <c r="B35" s="7"/>
      <c r="C35" s="58" t="s">
        <v>63</v>
      </c>
      <c r="D35" s="58"/>
      <c r="E35" s="58"/>
      <c r="F35" s="58"/>
      <c r="G35" s="54"/>
      <c r="H35" s="59" t="s">
        <v>64</v>
      </c>
      <c r="I35" s="54" t="s">
        <v>65</v>
      </c>
      <c r="J35" s="58" t="s">
        <v>66</v>
      </c>
      <c r="K35" s="58"/>
      <c r="L35" s="58"/>
      <c r="M35" s="58"/>
      <c r="N35" s="9"/>
      <c r="R35" s="57"/>
      <c r="S35" s="57"/>
      <c r="T35" s="57"/>
      <c r="U35" s="57"/>
      <c r="V35" s="57"/>
      <c r="W35" s="57"/>
      <c r="X35" s="57"/>
      <c r="Y35" s="57"/>
      <c r="Z35" s="57"/>
    </row>
    <row r="36" customFormat="false" ht="15.75" hidden="false" customHeight="false" outlineLevel="0" collapsed="false"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2"/>
      <c r="R36" s="11"/>
      <c r="S36" s="11"/>
      <c r="T36" s="11"/>
      <c r="U36" s="11"/>
      <c r="V36" s="11"/>
      <c r="W36" s="11"/>
      <c r="X36" s="11"/>
      <c r="Y36" s="11"/>
      <c r="Z36" s="11"/>
    </row>
    <row r="37" customFormat="false" ht="15" hidden="false" customHeight="false" outlineLevel="0" collapsed="false">
      <c r="R37" s="63"/>
      <c r="S37" s="63"/>
      <c r="T37" s="63"/>
      <c r="U37" s="63"/>
      <c r="V37" s="63"/>
      <c r="W37" s="63"/>
      <c r="X37" s="63"/>
      <c r="Y37" s="63"/>
      <c r="Z37" s="63"/>
    </row>
    <row r="38" customFormat="false" ht="15" hidden="false" customHeight="true" outlineLevel="0" collapsed="false">
      <c r="B38" s="64" t="s">
        <v>67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R38" s="63"/>
      <c r="S38" s="63"/>
      <c r="T38" s="63"/>
      <c r="U38" s="63"/>
      <c r="V38" s="63"/>
      <c r="W38" s="63"/>
      <c r="X38" s="63"/>
      <c r="Y38" s="63"/>
      <c r="Z38" s="63"/>
    </row>
    <row r="39" customFormat="false" ht="15" hidden="false" customHeight="false" outlineLevel="0" collapsed="false"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R39" s="63"/>
      <c r="S39" s="63"/>
      <c r="T39" s="63"/>
      <c r="U39" s="63"/>
      <c r="V39" s="63"/>
      <c r="W39" s="63"/>
      <c r="X39" s="63"/>
      <c r="Y39" s="63"/>
      <c r="Z39" s="63"/>
    </row>
    <row r="40" customFormat="false" ht="15" hidden="false" customHeight="false" outlineLevel="0" collapsed="false">
      <c r="R40" s="63"/>
      <c r="S40" s="63"/>
      <c r="T40" s="63"/>
      <c r="U40" s="63"/>
      <c r="V40" s="63"/>
      <c r="W40" s="63"/>
      <c r="X40" s="63"/>
      <c r="Y40" s="63"/>
      <c r="Z40" s="63"/>
    </row>
    <row r="41" customFormat="false" ht="15" hidden="false" customHeight="false" outlineLevel="0" collapsed="false">
      <c r="R41" s="63"/>
      <c r="S41" s="63"/>
      <c r="T41" s="63"/>
      <c r="U41" s="63"/>
      <c r="V41" s="63"/>
      <c r="W41" s="63"/>
      <c r="X41" s="63"/>
      <c r="Y41" s="63"/>
      <c r="Z41" s="63"/>
    </row>
    <row r="42" customFormat="false" ht="15" hidden="false" customHeight="false" outlineLevel="0" collapsed="false">
      <c r="R42" s="63"/>
      <c r="S42" s="63"/>
      <c r="T42" s="63"/>
      <c r="U42" s="63"/>
      <c r="V42" s="63"/>
      <c r="W42" s="63"/>
      <c r="X42" s="63"/>
      <c r="Y42" s="63"/>
      <c r="Z42" s="63"/>
    </row>
    <row r="43" customFormat="false" ht="15" hidden="false" customHeight="false" outlineLevel="0" collapsed="false">
      <c r="R43" s="63"/>
      <c r="S43" s="63"/>
      <c r="T43" s="63"/>
      <c r="U43" s="63"/>
      <c r="V43" s="63"/>
      <c r="W43" s="63"/>
      <c r="X43" s="63"/>
      <c r="Y43" s="63"/>
      <c r="Z43" s="63"/>
    </row>
    <row r="44" customFormat="false" ht="15" hidden="false" customHeight="false" outlineLevel="0" collapsed="false">
      <c r="R44" s="63"/>
      <c r="S44" s="63"/>
      <c r="T44" s="63"/>
      <c r="U44" s="63"/>
      <c r="V44" s="63"/>
      <c r="W44" s="63"/>
      <c r="X44" s="63"/>
      <c r="Y44" s="63"/>
      <c r="Z44" s="63"/>
    </row>
    <row r="45" customFormat="false" ht="15" hidden="false" customHeight="false" outlineLevel="0" collapsed="false">
      <c r="R45" s="63"/>
      <c r="S45" s="63"/>
      <c r="T45" s="63"/>
      <c r="U45" s="63"/>
      <c r="V45" s="63"/>
      <c r="W45" s="63"/>
      <c r="X45" s="63"/>
      <c r="Y45" s="63"/>
      <c r="Z45" s="63"/>
    </row>
    <row r="46" customFormat="false" ht="15" hidden="false" customHeight="false" outlineLevel="0" collapsed="false">
      <c r="R46" s="63"/>
      <c r="S46" s="63"/>
      <c r="T46" s="63"/>
      <c r="U46" s="63"/>
      <c r="V46" s="63"/>
      <c r="W46" s="63"/>
      <c r="X46" s="63"/>
      <c r="Y46" s="63"/>
      <c r="Z46" s="63"/>
    </row>
    <row r="47" customFormat="false" ht="15" hidden="false" customHeight="false" outlineLevel="0" collapsed="false">
      <c r="R47" s="63"/>
      <c r="S47" s="63"/>
      <c r="T47" s="63"/>
      <c r="U47" s="63"/>
      <c r="V47" s="63"/>
      <c r="W47" s="63"/>
      <c r="X47" s="63"/>
      <c r="Y47" s="63"/>
      <c r="Z47" s="63"/>
    </row>
    <row r="48" customFormat="false" ht="15" hidden="false" customHeight="false" outlineLevel="0" collapsed="false">
      <c r="R48" s="63"/>
      <c r="S48" s="63"/>
      <c r="T48" s="63"/>
      <c r="U48" s="63"/>
      <c r="V48" s="63"/>
      <c r="W48" s="63"/>
      <c r="X48" s="63"/>
      <c r="Y48" s="63"/>
      <c r="Z48" s="63"/>
    </row>
  </sheetData>
  <autoFilter ref="R12:Z32"/>
  <mergeCells count="26">
    <mergeCell ref="R2:Z4"/>
    <mergeCell ref="C6:M6"/>
    <mergeCell ref="R6:Z6"/>
    <mergeCell ref="C8:E8"/>
    <mergeCell ref="F8:J8"/>
    <mergeCell ref="C9:E9"/>
    <mergeCell ref="F9:J9"/>
    <mergeCell ref="C10:E10"/>
    <mergeCell ref="F10:J10"/>
    <mergeCell ref="C13:M13"/>
    <mergeCell ref="R13:Z13"/>
    <mergeCell ref="C14:M14"/>
    <mergeCell ref="R14:Z14"/>
    <mergeCell ref="C30:J32"/>
    <mergeCell ref="K30:L30"/>
    <mergeCell ref="R30:W32"/>
    <mergeCell ref="X30:Y30"/>
    <mergeCell ref="K32:L32"/>
    <mergeCell ref="X32:Y32"/>
    <mergeCell ref="C34:F34"/>
    <mergeCell ref="J34:M34"/>
    <mergeCell ref="R34:Z35"/>
    <mergeCell ref="C35:F35"/>
    <mergeCell ref="J35:M35"/>
    <mergeCell ref="R37:Z48"/>
    <mergeCell ref="B38:N39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zachinyaevaov@corp.gidroogk.com</cp:lastModifiedBy>
  <cp:lastPrinted>2023-05-26T09:59:13Z</cp:lastPrinted>
  <dcterms:modified xsi:type="dcterms:W3CDTF">2026-06-29T14:30:49Z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