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s-md7-193\БПЛА_ДВ\цод\"/>
    </mc:Choice>
  </mc:AlternateContent>
  <bookViews>
    <workbookView xWindow="0" yWindow="0" windowWidth="16380" windowHeight="8190" tabRatio="500"/>
  </bookViews>
  <sheets>
    <sheet name="Комм. предл. (Структура НМЦ)" sheetId="1" r:id="rId1"/>
  </sheets>
  <definedNames>
    <definedName name="_xlnm._FilterDatabase" localSheetId="0" hidden="1">'Комм. предл. (Структура НМЦ)'!$Q$12:$W$170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169" i="1" l="1"/>
  <c r="K169" i="1"/>
  <c r="W168" i="1"/>
  <c r="L168" i="1"/>
  <c r="L170" i="1" s="1"/>
  <c r="K167" i="1"/>
  <c r="H167" i="1"/>
  <c r="D167" i="1"/>
  <c r="C167" i="1"/>
  <c r="K166" i="1"/>
  <c r="H166" i="1"/>
  <c r="D166" i="1"/>
  <c r="C166" i="1"/>
  <c r="K165" i="1"/>
  <c r="H165" i="1"/>
  <c r="D165" i="1"/>
  <c r="C165" i="1"/>
  <c r="K164" i="1"/>
  <c r="H164" i="1"/>
  <c r="D164" i="1"/>
  <c r="C164" i="1"/>
  <c r="K163" i="1"/>
  <c r="H163" i="1"/>
  <c r="D163" i="1"/>
  <c r="C163" i="1"/>
  <c r="K162" i="1"/>
  <c r="H162" i="1"/>
  <c r="D162" i="1"/>
  <c r="C162" i="1"/>
  <c r="K161" i="1"/>
  <c r="H161" i="1"/>
  <c r="D161" i="1"/>
  <c r="C161" i="1"/>
  <c r="K160" i="1"/>
  <c r="H160" i="1"/>
  <c r="D160" i="1"/>
  <c r="C160" i="1"/>
  <c r="K159" i="1"/>
  <c r="H159" i="1"/>
  <c r="D159" i="1"/>
  <c r="C159" i="1"/>
  <c r="K158" i="1"/>
  <c r="H158" i="1"/>
  <c r="D158" i="1"/>
  <c r="C158" i="1"/>
  <c r="K157" i="1"/>
  <c r="H157" i="1"/>
  <c r="D157" i="1"/>
  <c r="C157" i="1"/>
  <c r="K156" i="1"/>
  <c r="H156" i="1"/>
  <c r="D156" i="1"/>
  <c r="C156" i="1"/>
  <c r="K155" i="1"/>
  <c r="H155" i="1"/>
  <c r="D155" i="1"/>
  <c r="C155" i="1"/>
  <c r="K154" i="1"/>
  <c r="H154" i="1"/>
  <c r="D154" i="1"/>
  <c r="C154" i="1"/>
  <c r="K153" i="1"/>
  <c r="H153" i="1"/>
  <c r="D153" i="1"/>
  <c r="C153" i="1"/>
  <c r="K152" i="1"/>
  <c r="H152" i="1"/>
  <c r="D152" i="1"/>
  <c r="C152" i="1"/>
  <c r="K151" i="1"/>
  <c r="H151" i="1"/>
  <c r="D151" i="1"/>
  <c r="C151" i="1"/>
  <c r="K150" i="1"/>
  <c r="H150" i="1"/>
  <c r="D150" i="1"/>
  <c r="C150" i="1"/>
  <c r="K149" i="1"/>
  <c r="H149" i="1"/>
  <c r="D149" i="1"/>
  <c r="C149" i="1"/>
  <c r="K148" i="1"/>
  <c r="H148" i="1"/>
  <c r="D148" i="1"/>
  <c r="C148" i="1"/>
  <c r="K147" i="1"/>
  <c r="H147" i="1"/>
  <c r="D147" i="1"/>
  <c r="C147" i="1"/>
  <c r="K146" i="1"/>
  <c r="H146" i="1"/>
  <c r="D146" i="1"/>
  <c r="C146" i="1"/>
  <c r="K145" i="1"/>
  <c r="H145" i="1"/>
  <c r="D145" i="1"/>
  <c r="C145" i="1"/>
  <c r="K144" i="1"/>
  <c r="H144" i="1"/>
  <c r="D144" i="1"/>
  <c r="C144" i="1"/>
  <c r="K143" i="1"/>
  <c r="H143" i="1"/>
  <c r="D143" i="1"/>
  <c r="C143" i="1"/>
  <c r="K142" i="1"/>
  <c r="H142" i="1"/>
  <c r="D142" i="1"/>
  <c r="C142" i="1"/>
  <c r="K141" i="1"/>
  <c r="H141" i="1"/>
  <c r="D141" i="1"/>
  <c r="C141" i="1"/>
  <c r="K140" i="1"/>
  <c r="H140" i="1"/>
  <c r="D140" i="1"/>
  <c r="C140" i="1"/>
  <c r="K139" i="1"/>
  <c r="H139" i="1"/>
  <c r="D139" i="1"/>
  <c r="C139" i="1"/>
  <c r="K138" i="1"/>
  <c r="H138" i="1"/>
  <c r="D138" i="1"/>
  <c r="C138" i="1"/>
  <c r="K137" i="1"/>
  <c r="H137" i="1"/>
  <c r="D137" i="1"/>
  <c r="C137" i="1"/>
  <c r="K136" i="1"/>
  <c r="H136" i="1"/>
  <c r="D136" i="1"/>
  <c r="C136" i="1"/>
  <c r="K135" i="1"/>
  <c r="H135" i="1"/>
  <c r="D135" i="1"/>
  <c r="C135" i="1"/>
  <c r="K134" i="1"/>
  <c r="H134" i="1"/>
  <c r="D134" i="1"/>
  <c r="C134" i="1"/>
  <c r="K133" i="1"/>
  <c r="H133" i="1"/>
  <c r="D133" i="1"/>
  <c r="C133" i="1"/>
  <c r="K132" i="1"/>
  <c r="H132" i="1"/>
  <c r="D132" i="1"/>
  <c r="C132" i="1"/>
  <c r="K131" i="1"/>
  <c r="H131" i="1"/>
  <c r="D131" i="1"/>
  <c r="C131" i="1"/>
  <c r="K130" i="1"/>
  <c r="H130" i="1"/>
  <c r="D130" i="1"/>
  <c r="C130" i="1"/>
  <c r="K129" i="1"/>
  <c r="H129" i="1"/>
  <c r="D129" i="1"/>
  <c r="C129" i="1"/>
  <c r="K128" i="1"/>
  <c r="H128" i="1"/>
  <c r="D128" i="1"/>
  <c r="C128" i="1"/>
  <c r="K127" i="1"/>
  <c r="H127" i="1"/>
  <c r="D127" i="1"/>
  <c r="C127" i="1"/>
  <c r="K126" i="1"/>
  <c r="H126" i="1"/>
  <c r="D126" i="1"/>
  <c r="C126" i="1"/>
  <c r="K125" i="1"/>
  <c r="H125" i="1"/>
  <c r="D125" i="1"/>
  <c r="C125" i="1"/>
  <c r="K124" i="1"/>
  <c r="H124" i="1"/>
  <c r="D124" i="1"/>
  <c r="C124" i="1"/>
  <c r="K123" i="1"/>
  <c r="H123" i="1"/>
  <c r="D123" i="1"/>
  <c r="C123" i="1"/>
  <c r="K122" i="1"/>
  <c r="H122" i="1"/>
  <c r="D122" i="1"/>
  <c r="C122" i="1"/>
  <c r="K121" i="1"/>
  <c r="H121" i="1"/>
  <c r="D121" i="1"/>
  <c r="C121" i="1"/>
  <c r="K120" i="1"/>
  <c r="H120" i="1"/>
  <c r="D120" i="1"/>
  <c r="C120" i="1"/>
  <c r="K119" i="1"/>
  <c r="H119" i="1"/>
  <c r="D119" i="1"/>
  <c r="C119" i="1"/>
  <c r="K118" i="1"/>
  <c r="H118" i="1"/>
  <c r="D118" i="1"/>
  <c r="C118" i="1"/>
  <c r="K117" i="1"/>
  <c r="H117" i="1"/>
  <c r="D117" i="1"/>
  <c r="C117" i="1"/>
  <c r="K116" i="1"/>
  <c r="H116" i="1"/>
  <c r="D116" i="1"/>
  <c r="C116" i="1"/>
  <c r="K115" i="1"/>
  <c r="H115" i="1"/>
  <c r="D115" i="1"/>
  <c r="C115" i="1"/>
  <c r="K114" i="1"/>
  <c r="H114" i="1"/>
  <c r="D114" i="1"/>
  <c r="C114" i="1"/>
  <c r="K113" i="1"/>
  <c r="H113" i="1"/>
  <c r="D113" i="1"/>
  <c r="C113" i="1"/>
  <c r="K112" i="1"/>
  <c r="H112" i="1"/>
  <c r="D112" i="1"/>
  <c r="C112" i="1"/>
  <c r="K111" i="1"/>
  <c r="H111" i="1"/>
  <c r="D111" i="1"/>
  <c r="C111" i="1"/>
  <c r="K110" i="1"/>
  <c r="H110" i="1"/>
  <c r="D110" i="1"/>
  <c r="C110" i="1"/>
  <c r="K109" i="1"/>
  <c r="H109" i="1"/>
  <c r="D109" i="1"/>
  <c r="C109" i="1"/>
  <c r="K108" i="1"/>
  <c r="H108" i="1"/>
  <c r="D108" i="1"/>
  <c r="C108" i="1"/>
  <c r="K107" i="1"/>
  <c r="H107" i="1"/>
  <c r="D107" i="1"/>
  <c r="C107" i="1"/>
  <c r="K106" i="1"/>
  <c r="H106" i="1"/>
  <c r="D106" i="1"/>
  <c r="C106" i="1"/>
  <c r="K105" i="1"/>
  <c r="H105" i="1"/>
  <c r="D105" i="1"/>
  <c r="C105" i="1"/>
  <c r="K104" i="1"/>
  <c r="H104" i="1"/>
  <c r="D104" i="1"/>
  <c r="C104" i="1"/>
  <c r="K103" i="1"/>
  <c r="H103" i="1"/>
  <c r="D103" i="1"/>
  <c r="C103" i="1"/>
  <c r="K102" i="1"/>
  <c r="H102" i="1"/>
  <c r="D102" i="1"/>
  <c r="C102" i="1"/>
  <c r="K101" i="1"/>
  <c r="H101" i="1"/>
  <c r="D101" i="1"/>
  <c r="C101" i="1"/>
  <c r="K100" i="1"/>
  <c r="H100" i="1"/>
  <c r="D100" i="1"/>
  <c r="C100" i="1"/>
  <c r="K99" i="1"/>
  <c r="H99" i="1"/>
  <c r="D99" i="1"/>
  <c r="C99" i="1"/>
  <c r="K98" i="1"/>
  <c r="H98" i="1"/>
  <c r="D98" i="1"/>
  <c r="C98" i="1"/>
  <c r="K97" i="1"/>
  <c r="H97" i="1"/>
  <c r="D97" i="1"/>
  <c r="C97" i="1"/>
  <c r="K96" i="1"/>
  <c r="H96" i="1"/>
  <c r="D96" i="1"/>
  <c r="C96" i="1"/>
  <c r="K95" i="1"/>
  <c r="H95" i="1"/>
  <c r="D95" i="1"/>
  <c r="C95" i="1"/>
  <c r="K94" i="1"/>
  <c r="H94" i="1"/>
  <c r="D94" i="1"/>
  <c r="C94" i="1"/>
  <c r="K93" i="1"/>
  <c r="H93" i="1"/>
  <c r="D93" i="1"/>
  <c r="C93" i="1"/>
  <c r="K92" i="1"/>
  <c r="H92" i="1"/>
  <c r="D92" i="1"/>
  <c r="C92" i="1"/>
  <c r="K91" i="1"/>
  <c r="H91" i="1"/>
  <c r="D91" i="1"/>
  <c r="C91" i="1"/>
  <c r="K90" i="1"/>
  <c r="H90" i="1"/>
  <c r="D90" i="1"/>
  <c r="C90" i="1"/>
  <c r="K89" i="1"/>
  <c r="H89" i="1"/>
  <c r="D89" i="1"/>
  <c r="C89" i="1"/>
  <c r="K88" i="1"/>
  <c r="H88" i="1"/>
  <c r="D88" i="1"/>
  <c r="C88" i="1"/>
  <c r="K87" i="1"/>
  <c r="H87" i="1"/>
  <c r="D87" i="1"/>
  <c r="C87" i="1"/>
  <c r="K86" i="1"/>
  <c r="H86" i="1"/>
  <c r="D86" i="1"/>
  <c r="C86" i="1"/>
  <c r="K85" i="1"/>
  <c r="H85" i="1"/>
  <c r="D85" i="1"/>
  <c r="C85" i="1"/>
  <c r="K84" i="1"/>
  <c r="H84" i="1"/>
  <c r="D84" i="1"/>
  <c r="C84" i="1"/>
  <c r="K83" i="1"/>
  <c r="H83" i="1"/>
  <c r="D83" i="1"/>
  <c r="C83" i="1"/>
  <c r="K82" i="1"/>
  <c r="H82" i="1"/>
  <c r="D82" i="1"/>
  <c r="C82" i="1"/>
  <c r="K81" i="1"/>
  <c r="H81" i="1"/>
  <c r="D81" i="1"/>
  <c r="C81" i="1"/>
  <c r="K80" i="1"/>
  <c r="H80" i="1"/>
  <c r="D80" i="1"/>
  <c r="C80" i="1"/>
  <c r="K79" i="1"/>
  <c r="H79" i="1"/>
  <c r="D79" i="1"/>
  <c r="C79" i="1"/>
  <c r="K78" i="1"/>
  <c r="H78" i="1"/>
  <c r="D78" i="1"/>
  <c r="C78" i="1"/>
  <c r="K77" i="1"/>
  <c r="H77" i="1"/>
  <c r="D77" i="1"/>
  <c r="C77" i="1"/>
  <c r="K76" i="1"/>
  <c r="H76" i="1"/>
  <c r="D76" i="1"/>
  <c r="C76" i="1"/>
  <c r="K75" i="1"/>
  <c r="H75" i="1"/>
  <c r="D75" i="1"/>
  <c r="C75" i="1"/>
  <c r="K74" i="1"/>
  <c r="H74" i="1"/>
  <c r="D74" i="1"/>
  <c r="C74" i="1"/>
  <c r="K73" i="1"/>
  <c r="H73" i="1"/>
  <c r="D73" i="1"/>
  <c r="C73" i="1"/>
  <c r="K72" i="1"/>
  <c r="H72" i="1"/>
  <c r="D72" i="1"/>
  <c r="C72" i="1"/>
  <c r="K71" i="1"/>
  <c r="H71" i="1"/>
  <c r="D71" i="1"/>
  <c r="C71" i="1"/>
  <c r="K70" i="1"/>
  <c r="H70" i="1"/>
  <c r="D70" i="1"/>
  <c r="C70" i="1"/>
  <c r="K69" i="1"/>
  <c r="H69" i="1"/>
  <c r="D69" i="1"/>
  <c r="C69" i="1"/>
  <c r="K68" i="1"/>
  <c r="H68" i="1"/>
  <c r="D68" i="1"/>
  <c r="C68" i="1"/>
  <c r="K67" i="1"/>
  <c r="H67" i="1"/>
  <c r="D67" i="1"/>
  <c r="C67" i="1"/>
  <c r="K66" i="1"/>
  <c r="H66" i="1"/>
  <c r="D66" i="1"/>
  <c r="C66" i="1"/>
  <c r="K65" i="1"/>
  <c r="H65" i="1"/>
  <c r="D65" i="1"/>
  <c r="C65" i="1"/>
  <c r="K64" i="1"/>
  <c r="H64" i="1"/>
  <c r="D64" i="1"/>
  <c r="C64" i="1"/>
  <c r="K63" i="1"/>
  <c r="H63" i="1"/>
  <c r="D63" i="1"/>
  <c r="C63" i="1"/>
  <c r="K62" i="1"/>
  <c r="H62" i="1"/>
  <c r="D62" i="1"/>
  <c r="C62" i="1"/>
  <c r="K61" i="1"/>
  <c r="H61" i="1"/>
  <c r="D61" i="1"/>
  <c r="C61" i="1"/>
  <c r="K60" i="1"/>
  <c r="H60" i="1"/>
  <c r="D60" i="1"/>
  <c r="C60" i="1"/>
  <c r="K59" i="1"/>
  <c r="H59" i="1"/>
  <c r="D59" i="1"/>
  <c r="C59" i="1"/>
  <c r="K58" i="1"/>
  <c r="H58" i="1"/>
  <c r="D58" i="1"/>
  <c r="C58" i="1"/>
  <c r="K57" i="1"/>
  <c r="H57" i="1"/>
  <c r="D57" i="1"/>
  <c r="C57" i="1"/>
  <c r="K56" i="1"/>
  <c r="H56" i="1"/>
  <c r="D56" i="1"/>
  <c r="C56" i="1"/>
  <c r="K55" i="1"/>
  <c r="H55" i="1"/>
  <c r="D55" i="1"/>
  <c r="C55" i="1"/>
  <c r="K54" i="1"/>
  <c r="H54" i="1"/>
  <c r="D54" i="1"/>
  <c r="C54" i="1"/>
  <c r="K53" i="1"/>
  <c r="H53" i="1"/>
  <c r="D53" i="1"/>
  <c r="C53" i="1"/>
  <c r="K52" i="1"/>
  <c r="H52" i="1"/>
  <c r="D52" i="1"/>
  <c r="C52" i="1"/>
  <c r="K51" i="1"/>
  <c r="H51" i="1"/>
  <c r="D51" i="1"/>
  <c r="C51" i="1"/>
  <c r="K50" i="1"/>
  <c r="H50" i="1"/>
  <c r="D50" i="1"/>
  <c r="C50" i="1"/>
  <c r="K49" i="1"/>
  <c r="H49" i="1"/>
  <c r="D49" i="1"/>
  <c r="C49" i="1"/>
  <c r="K48" i="1"/>
  <c r="H48" i="1"/>
  <c r="D48" i="1"/>
  <c r="C48" i="1"/>
  <c r="K47" i="1"/>
  <c r="H47" i="1"/>
  <c r="D47" i="1"/>
  <c r="C47" i="1"/>
  <c r="K46" i="1"/>
  <c r="H46" i="1"/>
  <c r="D46" i="1"/>
  <c r="C46" i="1"/>
  <c r="K45" i="1"/>
  <c r="H45" i="1"/>
  <c r="D45" i="1"/>
  <c r="C45" i="1"/>
  <c r="K44" i="1"/>
  <c r="H44" i="1"/>
  <c r="D44" i="1"/>
  <c r="C44" i="1"/>
  <c r="K43" i="1"/>
  <c r="H43" i="1"/>
  <c r="D43" i="1"/>
  <c r="C43" i="1"/>
  <c r="K42" i="1"/>
  <c r="H42" i="1"/>
  <c r="D42" i="1"/>
  <c r="C42" i="1"/>
  <c r="K41" i="1"/>
  <c r="H41" i="1"/>
  <c r="D41" i="1"/>
  <c r="C41" i="1"/>
  <c r="K40" i="1"/>
  <c r="H40" i="1"/>
  <c r="D40" i="1"/>
  <c r="C40" i="1"/>
  <c r="K39" i="1"/>
  <c r="H39" i="1"/>
  <c r="D39" i="1"/>
  <c r="C39" i="1"/>
  <c r="K38" i="1"/>
  <c r="H38" i="1"/>
  <c r="D38" i="1"/>
  <c r="C38" i="1"/>
  <c r="K37" i="1"/>
  <c r="H37" i="1"/>
  <c r="D37" i="1"/>
  <c r="C37" i="1"/>
  <c r="K36" i="1"/>
  <c r="H36" i="1"/>
  <c r="D36" i="1"/>
  <c r="C36" i="1"/>
  <c r="K35" i="1"/>
  <c r="H35" i="1"/>
  <c r="D35" i="1"/>
  <c r="C35" i="1"/>
  <c r="K34" i="1"/>
  <c r="H34" i="1"/>
  <c r="D34" i="1"/>
  <c r="C34" i="1"/>
  <c r="K33" i="1"/>
  <c r="H33" i="1"/>
  <c r="D33" i="1"/>
  <c r="C33" i="1"/>
  <c r="K32" i="1"/>
  <c r="H32" i="1"/>
  <c r="D32" i="1"/>
  <c r="C32" i="1"/>
  <c r="K31" i="1"/>
  <c r="H31" i="1"/>
  <c r="D31" i="1"/>
  <c r="C31" i="1"/>
  <c r="K30" i="1"/>
  <c r="H30" i="1"/>
  <c r="D30" i="1"/>
  <c r="C30" i="1"/>
  <c r="K29" i="1"/>
  <c r="H29" i="1"/>
  <c r="D29" i="1"/>
  <c r="C29" i="1"/>
  <c r="K28" i="1"/>
  <c r="H28" i="1"/>
  <c r="D28" i="1"/>
  <c r="C28" i="1"/>
  <c r="K27" i="1"/>
  <c r="H27" i="1"/>
  <c r="D27" i="1"/>
  <c r="C27" i="1"/>
  <c r="K26" i="1"/>
  <c r="H26" i="1"/>
  <c r="D26" i="1"/>
  <c r="C26" i="1"/>
  <c r="K25" i="1"/>
  <c r="H25" i="1"/>
  <c r="D25" i="1"/>
  <c r="C25" i="1"/>
  <c r="K24" i="1"/>
  <c r="H24" i="1"/>
  <c r="D24" i="1"/>
  <c r="C24" i="1"/>
  <c r="K23" i="1"/>
  <c r="H23" i="1"/>
  <c r="D23" i="1"/>
  <c r="C23" i="1"/>
  <c r="K22" i="1"/>
  <c r="H22" i="1"/>
  <c r="D22" i="1"/>
  <c r="C22" i="1"/>
  <c r="K21" i="1"/>
  <c r="H21" i="1"/>
  <c r="D21" i="1"/>
  <c r="C21" i="1"/>
  <c r="K20" i="1"/>
  <c r="H20" i="1"/>
  <c r="D20" i="1"/>
  <c r="C20" i="1"/>
  <c r="K19" i="1"/>
  <c r="H19" i="1"/>
  <c r="D19" i="1"/>
  <c r="C19" i="1"/>
  <c r="K18" i="1"/>
  <c r="H18" i="1"/>
  <c r="D18" i="1"/>
  <c r="C18" i="1"/>
  <c r="K17" i="1"/>
  <c r="H17" i="1"/>
  <c r="D17" i="1"/>
  <c r="C17" i="1"/>
  <c r="K16" i="1"/>
  <c r="H16" i="1"/>
  <c r="D16" i="1"/>
  <c r="C16" i="1"/>
  <c r="K15" i="1"/>
  <c r="H15" i="1"/>
  <c r="D15" i="1"/>
  <c r="C15" i="1"/>
  <c r="K14" i="1"/>
  <c r="H14" i="1"/>
  <c r="D14" i="1"/>
  <c r="C14" i="1"/>
  <c r="K13" i="1"/>
  <c r="H13" i="1"/>
  <c r="D13" i="1"/>
  <c r="C13" i="1"/>
  <c r="W169" i="1" l="1"/>
  <c r="W170" i="1" s="1"/>
</calcChain>
</file>

<file path=xl/sharedStrings.xml><?xml version="1.0" encoding="utf-8"?>
<sst xmlns="http://schemas.openxmlformats.org/spreadsheetml/2006/main" count="1114" uniqueCount="331">
  <si>
    <t>Приложение 1 к Письму о подаче оферты</t>
  </si>
  <si>
    <t>от «___» __________ 202__ г. № _____</t>
  </si>
  <si>
    <t>КОММЕРЧЕСКОЕ ПРЕДЛОЖЕНИЕ</t>
  </si>
  <si>
    <t>СТРУКТУРА НМЦ</t>
  </si>
  <si>
    <t>Наименование Участника:</t>
  </si>
  <si>
    <t>ИНН Участника:</t>
  </si>
  <si>
    <t>Предмет договора:</t>
  </si>
  <si>
    <t>ОКПД2 26.20.21.120 Поставка оборудования и программного обеспечения на создание центра обработки данных ПАО «РусГидро» в производственном помещении филиала «Саяно-Шушенская ГЭС имени П.С. Непорожнего»  (ИТ-инфраструктура)</t>
  </si>
  <si>
    <t>№
п/п</t>
  </si>
  <si>
    <t>Наименование предлагаемой продукции (товары, работы, услуги)</t>
  </si>
  <si>
    <t>Страна происхождения товара</t>
  </si>
  <si>
    <t>Производитель продукции</t>
  </si>
  <si>
    <r>
      <rPr>
        <b/>
        <sz val="12"/>
        <color rgb="FF000000"/>
        <rFont val="Times New Roman"/>
        <family val="1"/>
        <charset val="1"/>
      </rPr>
      <t xml:space="preserve">Наименование реестра и номер реестровой записи
</t>
    </r>
    <r>
      <rPr>
        <b/>
        <i/>
        <sz val="12"/>
        <color rgb="FF000000"/>
        <rFont val="Times New Roman"/>
        <family val="1"/>
        <charset val="1"/>
      </rPr>
      <t>(если применимо)</t>
    </r>
  </si>
  <si>
    <t>Ед. изм.</t>
  </si>
  <si>
    <t>НМЦ единицы продукции,
руб. без НДС</t>
  </si>
  <si>
    <t>Предлагаемая цена одной единицы продукции,
руб. без НДС</t>
  </si>
  <si>
    <t>Количество</t>
  </si>
  <si>
    <t>Итоговая стоимость позиции,
руб. без НДС</t>
  </si>
  <si>
    <t>Применение законодательства о национальном режиме</t>
  </si>
  <si>
    <t>НМЦ по позиции продукции,
руб. без НДС</t>
  </si>
  <si>
    <t>…</t>
  </si>
  <si>
    <t>1.</t>
  </si>
  <si>
    <t>Комплект №1. Оборудование сети передачи данных (тип 1)</t>
  </si>
  <si>
    <t>Национальный режим предоставляется</t>
  </si>
  <si>
    <t>компл.</t>
  </si>
  <si>
    <t>1.1</t>
  </si>
  <si>
    <t>Ethernet-коммутатор MES5320-24 или аналог с характеристиками не хуже</t>
  </si>
  <si>
    <t>шт.</t>
  </si>
  <si>
    <t>1.2</t>
  </si>
  <si>
    <t>1.3</t>
  </si>
  <si>
    <t>Опция для поддержки функционала EVPN на коммутаторах MES53ххA, MES5310-xx, MES5400-xx, MES5410-xx, MES5500-xx или аналог с характеристиками не хуже</t>
  </si>
  <si>
    <t>1.4</t>
  </si>
  <si>
    <t>1.5</t>
  </si>
  <si>
    <t>Продление гарантийного обслуживания, MES5320-24, до 3 лет или аналог с характеристиками не хуже</t>
  </si>
  <si>
    <t>1.6</t>
  </si>
  <si>
    <t>Продление гарантийного обслуживания, PM165-220/12, до 3 лет или аналог с характеристиками не хуже</t>
  </si>
  <si>
    <t>1.7</t>
  </si>
  <si>
    <t>1.8</t>
  </si>
  <si>
    <t>Коммутатор Eltex MES2300B-24 или аналог с характеристиками не хуже</t>
  </si>
  <si>
    <t>1.9</t>
  </si>
  <si>
    <t>1.10</t>
  </si>
  <si>
    <t>1.11</t>
  </si>
  <si>
    <t>1.12</t>
  </si>
  <si>
    <t>1.13</t>
  </si>
  <si>
    <t>Оптический патч-корд SNR-PC-LC/UPC-MM-DPX-3m или аналог с характеристиками не хуже</t>
  </si>
  <si>
    <t>1.14</t>
  </si>
  <si>
    <t>Коммутационный шнур NMC-PC4UA55B-030-C-WT или аналог с характеристиками не хуже</t>
  </si>
  <si>
    <t>2.</t>
  </si>
  <si>
    <t>2.1</t>
  </si>
  <si>
    <t>2.2</t>
  </si>
  <si>
    <t>Комплект из пяти вентиляционных панелей 4WIRE-2FAN1 с воздушным потоком Front-to-Back для коммутаторов MES5410-48 и MES5500-32 или аналог с характеристиками не хуже</t>
  </si>
  <si>
    <t>2.3</t>
  </si>
  <si>
    <t>2.4</t>
  </si>
  <si>
    <t>Продление гарантийного обслуживания, MES5500-32, до 3 лет или аналог с характеристиками не хуже</t>
  </si>
  <si>
    <t>2.5</t>
  </si>
  <si>
    <t>Продление гарантийного обслуживания, PM600-220/12, до 3 лет или аналог с характеристиками не хуже</t>
  </si>
  <si>
    <t>2.6</t>
  </si>
  <si>
    <t>Опция ECCM-MES5500-32 системы управления Eltex ECCM для управления и мониторинга сетевыми элементами Eltex: 1 сетевой элемент MES5500-32 или аналог с характеристиками не хуже</t>
  </si>
  <si>
    <t>2.7</t>
  </si>
  <si>
    <t>2.8</t>
  </si>
  <si>
    <t>2.9</t>
  </si>
  <si>
    <t>Коммутатор Eltex MES2300B-48 или аналог с характеристиками не хуже</t>
  </si>
  <si>
    <t>2.10</t>
  </si>
  <si>
    <t>2.11</t>
  </si>
  <si>
    <t>2.12</t>
  </si>
  <si>
    <t>2.13</t>
  </si>
  <si>
    <t>2.14</t>
  </si>
  <si>
    <t>Патч-корд FH-SX-MMF-MPO-UPC-OM3-03 или аналог с характеристиками не хуже</t>
  </si>
  <si>
    <t>2.15</t>
  </si>
  <si>
    <t>Коммутационный шнур NMC-PC4UA55B-030-C-WT аналог с характеристиками не хуже</t>
  </si>
  <si>
    <t>Комплект №3. Оборудование сети передачи данных (тип 3)</t>
  </si>
  <si>
    <t>3.1</t>
  </si>
  <si>
    <t>Ethernet-коммутатор MES5400-24 или аналог с характеристиками не хуже</t>
  </si>
  <si>
    <t>3.2</t>
  </si>
  <si>
    <t>Опция для поддержки функционала BGP на коммутаторах 23хх, 2300хх, 33хх, 3300хх, 35xx, 3500xx, 53хх, 5400-xx, 5410, 5500 или аналог с характеристиками не хуже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</si>
  <si>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</si>
  <si>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</si>
  <si>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</si>
  <si>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</si>
  <si>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</si>
  <si>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</si>
  <si>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</si>
  <si>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</si>
  <si>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</si>
  <si>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</si>
  <si>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</si>
  <si>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</si>
  <si>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</si>
  <si>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</si>
  <si>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</si>
  <si>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</si>
  <si>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Патч-корд SNR-PC-LC/UPC-MM-DPX-3m или аналог с характеристиками не хуже</t>
  </si>
  <si>
    <t>3.19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</si>
  <si>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</si>
  <si>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</si>
  <si>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</si>
  <si>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</si>
  <si>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</si>
  <si>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</si>
  <si>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</si>
  <si>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</si>
  <si>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</si>
  <si>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</si>
  <si>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</si>
  <si>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</si>
  <si>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</si>
  <si>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</si>
  <si>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5.</t>
  </si>
  <si>
    <t xml:space="preserve">Сервер резервного копирования </t>
  </si>
  <si>
    <t>6.</t>
  </si>
  <si>
    <t>Ленточная библиотека</t>
  </si>
  <si>
    <t>7.</t>
  </si>
  <si>
    <t>Терминальный сервер</t>
  </si>
  <si>
    <t>8.</t>
  </si>
  <si>
    <t>АРМ</t>
  </si>
  <si>
    <t>9.</t>
  </si>
  <si>
    <t>Комплект №5. Система межсетевого экранирования</t>
  </si>
  <si>
    <t>9.1</t>
  </si>
  <si>
    <t>9.2</t>
  </si>
  <si>
    <t>9.3</t>
  </si>
  <si>
    <t>9.4</t>
  </si>
  <si>
    <t>10.</t>
  </si>
  <si>
    <t>Комплект №6. Модуль криптошифрования</t>
  </si>
  <si>
    <t>10.1</t>
  </si>
  <si>
    <t>10.2</t>
  </si>
  <si>
    <t>10.3</t>
  </si>
  <si>
    <t>10.4</t>
  </si>
  <si>
    <t>10.5</t>
  </si>
  <si>
    <t>11.</t>
  </si>
  <si>
    <t>Комплект №7. Средства обнаружения и/или предотвращения вторжений (атак)</t>
  </si>
  <si>
    <t>11.1</t>
  </si>
  <si>
    <t>12.</t>
  </si>
  <si>
    <t>12.1</t>
  </si>
  <si>
    <t>12.2</t>
  </si>
  <si>
    <t>12.3</t>
  </si>
  <si>
    <t>12.4</t>
  </si>
  <si>
    <t>13.</t>
  </si>
  <si>
    <t xml:space="preserve">Система хранения данных (тип 1) 
</t>
  </si>
  <si>
    <t>14.</t>
  </si>
  <si>
    <t xml:space="preserve">
Система хранения данных (тип 2)</t>
  </si>
  <si>
    <t>15.</t>
  </si>
  <si>
    <t>Сервер виртуализации (тип 1)</t>
  </si>
  <si>
    <t>16.</t>
  </si>
  <si>
    <t>Комплект №9.
Сервер виртуализации (тип 2)</t>
  </si>
  <si>
    <t>16.1</t>
  </si>
  <si>
    <t>16.2</t>
  </si>
  <si>
    <t>16.3</t>
  </si>
  <si>
    <t>17.</t>
  </si>
  <si>
    <t>18.</t>
  </si>
  <si>
    <t>18.1</t>
  </si>
  <si>
    <t>Лицензия на операционную систему для терминального сервера</t>
  </si>
  <si>
    <t>18.2</t>
  </si>
  <si>
    <t>Лицензия на операционную систему для АРМ</t>
  </si>
  <si>
    <t>19.</t>
  </si>
  <si>
    <t>20.</t>
  </si>
  <si>
    <t>21.</t>
  </si>
  <si>
    <t>22.</t>
  </si>
  <si>
    <t>22.1</t>
  </si>
  <si>
    <t>22.2</t>
  </si>
  <si>
    <t>22.3</t>
  </si>
  <si>
    <t>22.4</t>
  </si>
  <si>
    <t>22.5</t>
  </si>
  <si>
    <t>22.6</t>
  </si>
  <si>
    <t>22.7</t>
  </si>
  <si>
    <t>22.8</t>
  </si>
  <si>
    <t>22.9</t>
  </si>
  <si>
    <t>22.10</t>
  </si>
  <si>
    <t>Продление подписки Security Updates на сенсор для подключения UserGate Management Center (кластер, 2 узла) на 24 месяца UG-MC-SU-E3010-C2-2Y</t>
  </si>
  <si>
    <t>23.</t>
  </si>
  <si>
    <t>23.1</t>
  </si>
  <si>
    <t>23.2</t>
  </si>
  <si>
    <t>23.3</t>
  </si>
  <si>
    <t>23.4</t>
  </si>
  <si>
    <t>23.5</t>
  </si>
  <si>
    <t>23.6</t>
  </si>
  <si>
    <t>23.7</t>
  </si>
  <si>
    <t>24.</t>
  </si>
  <si>
    <t>24.1</t>
  </si>
  <si>
    <t>24.2</t>
  </si>
  <si>
    <t>24.3</t>
  </si>
  <si>
    <t>25.</t>
  </si>
  <si>
    <t>25.1</t>
  </si>
  <si>
    <t>25.2</t>
  </si>
  <si>
    <t>26.</t>
  </si>
  <si>
    <t>26.1</t>
  </si>
  <si>
    <t>26.2</t>
  </si>
  <si>
    <t>27.</t>
  </si>
  <si>
    <t>27.1</t>
  </si>
  <si>
    <t>27.2</t>
  </si>
  <si>
    <t>28.</t>
  </si>
  <si>
    <t>28.1</t>
  </si>
  <si>
    <t>28.2</t>
  </si>
  <si>
    <t>28.3</t>
  </si>
  <si>
    <t>29.</t>
  </si>
  <si>
    <t>29.1</t>
  </si>
  <si>
    <t>29.2</t>
  </si>
  <si>
    <t>29.3</t>
  </si>
  <si>
    <t>29.4</t>
  </si>
  <si>
    <t>29.5</t>
  </si>
  <si>
    <t>30.</t>
  </si>
  <si>
    <t>30.1</t>
  </si>
  <si>
    <t>30.2</t>
  </si>
  <si>
    <t>31.</t>
  </si>
  <si>
    <t>31.1</t>
  </si>
  <si>
    <t>Сертификат на стандартную техническую поддержку с расширенной заменой оборудования в режиме 8x5 на 12 месяцев (DSI-EVO-S-B01) или аналог с характеристиками не хуже</t>
  </si>
  <si>
    <t>32.</t>
  </si>
  <si>
    <t>32.1</t>
  </si>
  <si>
    <t>Ключ активации сервиса прямой технической поддержки уровня "Стандартный"  для ПАК "Соболь", Sobol-4 PCIe A7 FSTEC-NORNG-SP1Y или аналог с характеристиками не хуже.</t>
  </si>
  <si>
    <t>33.</t>
  </si>
  <si>
    <t>33.1</t>
  </si>
  <si>
    <t>Сертификат на Техническую поддержку базовой лицензии уровень "Продуктивный" и доступ к обновлениям на ПО «Защищенная среда виртуализации zVirt Max» на физический сервер с максимально 2 CPU на 36 месяцев (ZV-RED-MAX-2CPU-PSUP-3Y) или аналог с характеристиками не хуже</t>
  </si>
  <si>
    <t>33.2</t>
  </si>
  <si>
    <t>Сертификат на Техническую поддержку лицензии расширения уровень "Продуктивный" и доступ к обновлениям на ПО «Защищенная среда виртуализации zVirt Max» на физический сервер с максимально 2 CPU на 36 месяцев (ZV-RED-MAX-2CPU-EXT-PSUP-3Y) или аналог с характеристиками не хуже</t>
  </si>
  <si>
    <t>33.3</t>
  </si>
  <si>
    <t>Стоимость заявки (цена Договора):</t>
  </si>
  <si>
    <t>Итого без НДС:</t>
  </si>
  <si>
    <t>НМЦ:</t>
  </si>
  <si>
    <t>Кроме того, НДС:</t>
  </si>
  <si>
    <t>Итого с НДС:</t>
  </si>
  <si>
    <t>(должность подписавшего)</t>
  </si>
  <si>
    <t>(подпись)</t>
  </si>
  <si>
    <t>М.П.</t>
  </si>
  <si>
    <t>(И.О. Фамилия)</t>
  </si>
  <si>
    <r>
      <rPr>
        <i/>
        <sz val="12"/>
        <color rgb="FF000000"/>
        <rFont val="Times New Roman"/>
        <family val="1"/>
        <charset val="1"/>
      </rPr>
      <t xml:space="preserve">[Участник заполняет ячейки, подсвеченные </t>
    </r>
    <r>
      <rPr>
        <i/>
        <sz val="12"/>
        <color rgb="FF70AD47"/>
        <rFont val="Times New Roman"/>
        <family val="1"/>
        <charset val="1"/>
      </rPr>
      <t>светло-зеленым</t>
    </r>
    <r>
      <rPr>
        <i/>
        <sz val="12"/>
        <color rgb="FF000000"/>
        <rFont val="Times New Roman"/>
        <family val="1"/>
        <charset val="1"/>
      </rPr>
      <t xml:space="preserve"> цветом.
Страна происхождения товара заполняется только для товаров, в соответствии с общероссийским классификатором стран мира.]</t>
    </r>
  </si>
  <si>
    <t>Опция для поддержки функционала EVPN на коммутаторах MES53ххA, MES5310-xx, MES5400-xx, MES5410-xx, MES5500-xx или аналог с характеристиками не хуже:</t>
  </si>
  <si>
    <t>Оптический трансивер FH-SP852TCDL01, совместимый с Ethernet-коммутатором MES5320-24 или аналог с характеристиками не хуже:</t>
  </si>
  <si>
    <t>Модуль питания Ethernet-коммутатора Eltex PM165-220/12 для Ethernet-коммутатора MES5320-24 или аналог с характеристиками не хуже</t>
  </si>
  <si>
    <t>Опция ECCM-MES5320-24 системы управления Eltex ECCM для управления и мониторинга сетевыми элементами Eltex: 1 сетевой элемент MES5320-24 или аналог с характеристиками не хуже</t>
  </si>
  <si>
    <t>Продление гарантийного обслуживания, MES2300B-24, до 3 лет или аналог с характеристиками не хуже</t>
  </si>
  <si>
    <t>Опция ECCM-MES2300B-24 системы управления Eltex ECCM для управления и мониторинга сетевыми элементами Eltex: 1 сетевой элемент MES2300-24 или аналог с характеристиками не хуже</t>
  </si>
  <si>
    <t>Оптический трансивер FH-Q28SR4CDM01, совместимый с Ethernet-коммутатором MES5320-24 или аналог с характеристиками не хуже</t>
  </si>
  <si>
    <t>Ethernet-коммутатор MES5500-32 или аналог с характеристиками не хуже</t>
  </si>
  <si>
    <t>Модуль питания Ethernet-коммутатора Eltex PM600-220/12 для коммутатора MES5500-32 или аналог с характеристиками не хуже</t>
  </si>
  <si>
    <t>Продление гарантийного обслуживания, MES2300B-48, до 3 лет или аналог с характеристиками не хуже</t>
  </si>
  <si>
    <t>Опция ECCM-MES2300B-48 системы управления Eltex ECCM для управления и мониторинга сетевыми элементами Eltex: 1 сетевой элемент MES2300-24 или аналог с характеристиками не хуже</t>
  </si>
  <si>
    <t>Оптический трансивер FH-Q28SR4CDM01 для коммутатора Eltex MES5500-32 или аналог с характеристиками не хуже</t>
  </si>
  <si>
    <t>Оптический трансивер FH-SP851TCDL03 для коммутатора Eltex MES5500-32 или аналог с характеристиками не хуже</t>
  </si>
  <si>
    <t>Модуль питания Ethernet-коммутатора Eltex PM165-220/12 для коммутаторов Eltex MES5400-24 или аналог с характеристиками не хуже</t>
  </si>
  <si>
    <t>Продление гарантийного обслуживания, MES5400-24, до 3 лет или аналог с характеристиками не хуже</t>
  </si>
  <si>
    <t>Опция ECCM-MES5400-24 системы управления Eltex ECCM для управления и мониторинга сетевыми элементами Eltex: 1 сетевой элемент MES5400-24 или аналог с характеристиками не хуже</t>
  </si>
  <si>
    <t>Маршрутизатор Eltex ESR-3200 или аналог с характеристиками не хуже</t>
  </si>
  <si>
    <t>Модуль питания Ethernet-коммутатора Eltex PM165-220/12 для маршрутизаторов Eltex ESR-3200 или аналог с характеристиками не хуже</t>
  </si>
  <si>
    <t>Продление гарантийного обслуживания, ESR-3200, до 3 лет или аналог с характеристиками не хуже</t>
  </si>
  <si>
    <t>Опция ECCM-ESR-3200 системы управления Eltex ECCM для управления и мониторинга сетевыми элементами Eltex: 1 сетевой элемент ESR-3200 или аналог с характеристиками не хуже</t>
  </si>
  <si>
    <t>Оптический трансивер FH-Q28SR4CDM01 для коммутаторов Eltex MES 5400-24 или аналог с характеристиками не хуже</t>
  </si>
  <si>
    <t>Оптический трансивер FH-SP851TCDL03 для коммутаторов Eltex MES5400-24 и маршрутизаторов Eltex ESR-3200 или аналог с характеристиками не хуже</t>
  </si>
  <si>
    <r>
      <t>Коммутационный шнур NMC-PC4UA55B-030-C-WT или аналог</t>
    </r>
    <r>
      <rPr>
        <u/>
        <sz val="10"/>
        <color rgb="FF000000"/>
        <rFont val="Times New Roman"/>
        <family val="1"/>
        <charset val="204"/>
      </rPr>
      <t>.</t>
    </r>
    <r>
      <rPr>
        <sz val="10"/>
        <color rgb="FF000000"/>
        <rFont val="Times New Roman"/>
        <family val="1"/>
        <charset val="204"/>
      </rPr>
      <t xml:space="preserve"> с характеристиками не хуже</t>
    </r>
  </si>
  <si>
    <t>Патч-корд SNR-PC-LC/UPC-MM-DPX-5m или аналог с характеристиками не хуже</t>
  </si>
  <si>
    <t>Коммутационный шнур NMC-PC4UA55B-050-C-WT или аналог с характеристиками не хуже</t>
  </si>
  <si>
    <t>Оптический трансивер FH-S8512CDL05 для маршрутизаторов Eltex ESR-3200 или аналог с характеристиками не хуже</t>
  </si>
  <si>
    <t>SFP-трансивер FH-ST2 для маршрутизаторов Eltex ESR-3200 или аналог с характеристиками не хуже</t>
  </si>
  <si>
    <t>Оптический трансивер FH-SP851TCDL03 для коммутаторов Eltex MES5400-24 и маршрутизаторов Eltex-3200 или аналог с характеристиками не хуже</t>
  </si>
  <si>
    <t>Оптический трансивер FH-SP852TCDL01 для коммутаторов Eltex MES5500-32, Eltex MES5400-24, Eltex MES5320-24 или аналог с характеристиками не хуже</t>
  </si>
  <si>
    <t>Модуль питания Ethernet-коммутатора Eltex для коммутаторов Eltex MES5320-24 PM165-220/12 или аналог с характеристиками не хуже</t>
  </si>
  <si>
    <t>Вентиляционная панель 4WIRE-2FAN1 с воздушным потоком Front-to-Back для коммутаторов MES5410-48 и MES5500-32 или аналог с характеристиками не хуже</t>
  </si>
  <si>
    <t>Модуль питания Ethernet-коммутатора Eltex для коммутаторов Eltex MES5500-32 PM600-220/12 или аналог с характеристиками не хуже</t>
  </si>
  <si>
    <t>Кабель FH-DP10T30QQ03 для коммутаторов Eltex MES5500-32 или аналог с характеристиками не хуже</t>
  </si>
  <si>
    <t>Кабель FH-DP10T30QS02 для коммутаторов Eltex MES5500-32 или аналог с характеристиками не хуже</t>
  </si>
  <si>
    <t>Оптический патч-корд FH-SX-MMF-MPO-UPC-OM3-03 или аналог с характеристиками не хуже</t>
  </si>
  <si>
    <r>
      <t>Продление гарантии для аппаратного межсетевого экрана на 24 месяца UG-NGFW-WE-E3010-C1-2Y или аналог</t>
    </r>
    <r>
      <rPr>
        <u/>
        <sz val="10"/>
        <color rgb="FF000000"/>
        <rFont val="Times New Roman"/>
        <family val="1"/>
        <charset val="204"/>
      </rPr>
      <t xml:space="preserve"> </t>
    </r>
    <r>
      <rPr>
        <sz val="10"/>
        <color rgb="FF000000"/>
        <rFont val="Times New Roman"/>
        <family val="1"/>
        <charset val="204"/>
      </rPr>
      <t xml:space="preserve"> (для аппаратного межсетевого экрана UG-NGFW-HW-E3010)</t>
    </r>
  </si>
  <si>
    <t>Сетевая карта для аппаратного межсетевого экрана 4*10 Гбит/c UG-HDW-NCS410 или аналог (для аппаратного межсетевого экрана    UG-NGFW-HW-E3010)</t>
  </si>
  <si>
    <t>Аппаратный межсетевой экран UG-NGFW-HW-E3010 или аналог с характеристиками не хуже</t>
  </si>
  <si>
    <t>Модуль оптический UG-HDW-TSR или аналог (для сетевой карты) с характеристиками не хуже</t>
  </si>
  <si>
    <t>Комплекс безопасности "Континент". Версия 4. Узел безопасности. Аппаратная платформа IPC-R1000. ЦУС или аналог с характеристиками не хуже</t>
  </si>
  <si>
    <t>Комплекс безопасности «Континент». Версия 4. Узел безопасности. Аппаратная платформа IPC-R1000. KC2 (K4-R1000-HW-KC2-SP1Y) или аналог с характеристиками не хуже</t>
  </si>
  <si>
    <t>Установочный комплект «Континент ZТN Клиент», КС1, КС2, КС3 исполнение 8, 9, 10 (HSEC-ZTN-LIN-DISK-KC1_КС2_КС3-1) или аналог с характеристиками не хуже</t>
  </si>
  <si>
    <t>Модуль трансивера SC-SFP+-SR -10G или SFP+-SR-0.5-D (SFP+-SR-10G-0.5-D.) или аналог с характеристиками не хуже</t>
  </si>
  <si>
    <t>Сервер «Аквариус» T50 D212AC (АМПР.466539.182) (RC2S/2xS4316/16DDR4R_16G_2R8/2SSD480_RI/8SSD7T6_SAS_RI/RAID_G4_24P_8G/CVM/mNIC_OCP3_1G4P_RJ45/DCI_S_S2Y/DCI_OL_S1Y/PRAIL2U/2PSU1200P/2CBL_C13C14_3M) или аналог с характеристиками не хуже:</t>
  </si>
  <si>
    <t>Брокер сетевых пакетов DS Integrity-40G EVO, с двумя сменными блоками питания AC 220В (DSI-40EVO-B00) или аналог с характеристиками не хуже:</t>
  </si>
  <si>
    <t>Модуль SFP RJ-45 10/100/1000 Мбит/с (DS-SFP-Copper-10-1000) или аналог с характеристиками не хуже:</t>
  </si>
  <si>
    <t>Оптический модуль FH-QSFP4TCDM01 или аналог с характеристиками не хуже:</t>
  </si>
  <si>
    <t>Оптический модуль SFP 1G 1310nm SM LC (10 км) (DS-SFP-LX-1,25-13-10D) или аналог с характеристиками не хуже:</t>
  </si>
  <si>
    <t>Сервер RS202A-52C 2CHB8MBC2NCT1SBG3DAM1ODK1OAO2ODG4OEW1OAC1W3R или аналог с характеристиками не хуже:</t>
  </si>
  <si>
    <t>Программно-аппаратный комплекс "Соболь". Версия 4, PCIe без ФДСЧ, A7, сертификат ФСТЭК России или аналог с характеристиками не хуже:</t>
  </si>
  <si>
    <t>Идентификатор Rutoken ЭЦП или аналог с характеристиками не хуже:</t>
  </si>
  <si>
    <t xml:space="preserve"> Лицензия без ограничения числа пользователей для аппаратного межсетевого экрана (кластер, 1-й узел) UG-NGFW-BL-E3010-C1</t>
  </si>
  <si>
    <t>Лицензия без ограничения числа пользователей для аппаратного межсетевого экрана (кластер, 2-й узел) UG-NGFW-BL-E3010-C2</t>
  </si>
  <si>
    <t>Модуль Advanced Threat Protection на 12 месяцев для аппаратного межсетевого экрана UG-NGFW-AT-E3010-C1 без ограничения числа пользователей</t>
  </si>
  <si>
    <t>Продление модуля Advanced Threat Protection на 24 месяца для аппаратного межсетевого экрана UG-NGFW-AT-E3010-C1-2Y без ограничения числа пользователей.</t>
  </si>
  <si>
    <t>Продление подписки Security Updates на 24 месяца для аппаратного межсетевого экрана (кластер из 2 узлов) UG-NGFW-SU-E3010-C2-2Y без ограничения числа пользователей</t>
  </si>
  <si>
    <t>Сенсор для подключения Log Analyzer (кластер, 2 узла) UG-LA-ED-E3010-C2</t>
  </si>
  <si>
    <t>Лицензия Log Analyzer UG-LA-BL (</t>
  </si>
  <si>
    <t>Продление подписки Security Updates на сенсор для подключения Log Analyzer (кластер, 2 узла)</t>
  </si>
  <si>
    <t>Сенсор для подключения UserGate Management Center UG-MC-ED-E3010-C2 (кластер, 2 узла)</t>
  </si>
  <si>
    <t>Право на использование ПО «Комплекс безопасности «Континент». Версия 4.» на платформе IPC-R3000: Узел безопасности. Лицензия на активацию. КС2 (K4-R3000-base-KC2-SP1Y) (для комплекса безопасности «Континент». Версия 4. Платформа IPC-R3000)</t>
  </si>
  <si>
    <t>Право на использование ПО «Комплекс безопасности «Континент». Версия 4» на платформе IPC-R3000: L2VPN. КС2 (K4-R3000-L2VPN-KC2-lic) (для комплекса безопасности «Континент». Версия 4. Платформа IPC-R3000)</t>
  </si>
  <si>
    <t>Право на использование ПО «Комплекс безопасности «Континент». Версия 4.» на платформе IPC-R1000: Узел безопасности. Лицензия на активацию без ограничения числа пользователей (K4-R1000-base-SP1Y) (для комплекса безопасности «Континент». Версия 4. Платформа IPC-R1000)</t>
  </si>
  <si>
    <t>Право на использование ПО "Комплекс безопасности "Континент". Версия 4." на платформе IPC-R1000: Узел безопасности. Лицензия на активацию. КС2. (K4-R1000-base-KC2-SP1Y) (для комплекса безопасности "Континент". Версия 4. Платформа IPC-R1000)</t>
  </si>
  <si>
    <t>Право на использование ПО "Континент ZТN Клиент для ОС" (1 дополнительное подключение пользователя "Континент ZТN Клиент для ОС" к СД) (HSEC-4-ACS-ZTN-WIN-lic-SP1Y)</t>
  </si>
  <si>
    <t>Установочный комплект. «Континент ZТN Клиент», КС1, КС2, КС3, исполнение 1, 2, 3, 5, 7 (HSEC-ZTN-WIN-DISK-KC1_КС2_КС3-1)</t>
  </si>
  <si>
    <t>Право на использование ПО «Континент ZТN Клиент для Linux» (1 дополнительное подключение пользователя «Континент ZТN Клиент для Linux» к СД) (HSEC-4-ACS-ZTN-LIN-lic-SP1Y)</t>
  </si>
  <si>
    <t>Лицензия на Программное обеспечение «Защищенная среда виртуализации zVirt Max» на физический сервер с максимально 2 CPU (ZV-RED-MAX-2CPU-LIC-BASE)</t>
  </si>
  <si>
    <t>Лицензия на Программное обеспечение «Защищенная среда виртуализации zVirt Max» на физический сервер с максимально 2 CPU, лицензия расширения (ZV-RED-MAX-2CPU-LIC-EXT)</t>
  </si>
  <si>
    <t>Лицензия на ПО "Система безопасного управления средой виртуализации Zvirt", а также лицензия на ПО "Система безопасного управления средой виртуализации Zvirt. Модуль Metrics" на физический сервер с максимально 2 CPU (ZV-MTR-2CPU-LIC)</t>
  </si>
  <si>
    <t>Неисключительная лицензия на функцию удаления дублирующихся пакетов. ВПО брокера сетевых пакетов DS Integrity (DSI-EVO-L-DD)</t>
  </si>
  <si>
    <t>Неисключительная лицензия на функцию sFlow. ВПО брокера сетевых пакетов DS Integrity (DSI-EVO-L-FLOW)</t>
  </si>
  <si>
    <t>Сертификат на консультационные услуги по вопросам эксплуатации оборудования Eltex  - MES5320-24 - безлимитное количество обращений 8х5, 36 месяцев или аналог с характеристиками не хуже.</t>
  </si>
  <si>
    <t>Сертификат на консультационные услуги по вопросам эксплуатации оборудования Eltex  - MES2300B-24 - безлимитное количество обращений 8х5, 36 месяцев или аналог с характеристиками не хуже.</t>
  </si>
  <si>
    <t>Сертификат на консультационные услуги по вопросам эксплуатации оборудования Eltex  - MES5500-32 - безлимитное количество обращений 8х5, 36 месяцев или аналог с характеристиками не хуже.</t>
  </si>
  <si>
    <t>Сертификат на консультационные услуги по вопросам эксплуатации оборудования Eltex  - MES2300B-48 - безлимитное количество обращений 8х5, 36 месяцев или аналог с характеристиками не хуже.</t>
  </si>
  <si>
    <t>Комплект №15. Техническая поддержка на оборудование сети передачи данных (тип 1)</t>
  </si>
  <si>
    <t>Комплект №16. Техническая поддержка на оборудование сети передачи данных (тип 2)</t>
  </si>
  <si>
    <t>Комплект №17. Техническая поддержка на оборудование сети передачи данных (тип 3)</t>
  </si>
  <si>
    <t>Комплект №18. Техническая поддержка на модуль криптошифрования</t>
  </si>
  <si>
    <t>Сертификат на консультационные услуги по вопросам эксплуатации оборудования Eltex  - MES5400-24 - безлимитное количество обращений 8х5, 36 месяцев или аналог с характеристиками не хуже.</t>
  </si>
  <si>
    <t>Сертификат на консультационные услуги по вопросам эксплуатации оборудования Eltex  - ESR-3200 - безлимитное количество обращений 8х5, 36 месяцев или аналог с характеристиками не хуже.</t>
  </si>
  <si>
    <t>Ключ активации сервиса прямой технической поддержки уровня «Стандартный» для Континент 4, К4-R3000-HW -KC2-SP1Y или аналог (для комплекса безопасности «Континент». Версия 4. Платформа IPC-R3000)</t>
  </si>
  <si>
    <t>Ключ активации сервиса прямой технической поддержки уровня «Стандартный» для Континент 4, K4-R1000-HW-SUP-ST или аналог (для комплекса безопасности «Континент». Версия 4. Платформа IPC-R1000)</t>
  </si>
  <si>
    <t>Ключ активации сервиса прямой технической поддержки уровня "Стандартный" для Континент 4 (K4-R1000-HW-SUP-KC2-ST) или аналог (для комплекса безопасности "Континент". Версия 4. Платформа IPC-R1000)</t>
  </si>
  <si>
    <t>Комплект №19. 
Техническая поддержка на систему резервного копирования</t>
  </si>
  <si>
    <t>Комплект №20.
 Техническая поддержка на брокер сетевых пакетов</t>
  </si>
  <si>
    <t>Комплект №21. Техническая поддержка на сервер виртуализации (тип 2)</t>
  </si>
  <si>
    <t>Комплект № 22.
Техническая поддержка на систему виртуализации</t>
  </si>
  <si>
    <t>Сертификат на сопровождение ПО Кибер Бэкап Расширенная редакция для платформы виртуализации (FVACNL-S) или аналог с характеристиками не хуже</t>
  </si>
  <si>
    <t>Сертификат на сопровождение ПО Кибер Бэкап Расширенная редакция для платформы виртуализации – Продление на 24 месяца (FVACRN2) или аналог с характеристиками не хуже</t>
  </si>
  <si>
    <t>Сертификат на Техническую Поддержку уровня "Продуктивный" и доступ к обновлениям на ПО "Система безопасного управления средой виртуализации Zvirt", а также на ПО "Система безопасного управления средой виртуализации Zvirt. Модуль Metrics" на физический сервер с максимально 2CPU на 36 месяцев (ZV-MTR-2CPU-PSUP-3Y) или аналог с характеристиками не хуже</t>
  </si>
  <si>
    <r>
      <t>Комплект №2. Оборудование сети передачи данных (тип 2)</t>
    </r>
    <r>
      <rPr>
        <b/>
        <sz val="10"/>
        <rFont val="Times New Roman"/>
        <family val="1"/>
        <charset val="204"/>
      </rPr>
      <t xml:space="preserve"> </t>
    </r>
  </si>
  <si>
    <r>
      <t>Комплект №4.  Оборудование сети передачи данных</t>
    </r>
    <r>
      <rPr>
        <b/>
        <sz val="10"/>
        <rFont val="Times New Roman"/>
        <family val="1"/>
        <charset val="204"/>
      </rPr>
      <t xml:space="preserve"> </t>
    </r>
  </si>
  <si>
    <r>
      <t>Комплекс безопасности «Континент». Версия 4. Узел безопасности. Аппаратная платформа IPC-R3000. KC2 (K4-R3000-HW-KC2-SP1Y) или аналог</t>
    </r>
    <r>
      <rPr>
        <u/>
        <sz val="10"/>
        <color rgb="FF000000"/>
        <rFont val="Times New Roman"/>
        <family val="1"/>
        <charset val="204"/>
      </rPr>
      <t xml:space="preserve"> </t>
    </r>
    <r>
      <rPr>
        <sz val="10"/>
        <color rgb="FF000000"/>
        <rFont val="Times New Roman"/>
        <family val="1"/>
        <charset val="204"/>
      </rPr>
      <t xml:space="preserve"> с характеристиками не хуже:</t>
    </r>
  </si>
  <si>
    <t>Комплект №8. Брокер сетевых пакетов</t>
  </si>
  <si>
    <t>Комплект №11.  Лицензии и ПО системы межсетевого экранирования</t>
  </si>
  <si>
    <t>Программное обеспечение cредства обнаружения и/или предотвращения вторжений (атак)</t>
  </si>
  <si>
    <t>Лицензия на операционную систему для средства обнаружения и/или предотвращения вторжений (атак)</t>
  </si>
  <si>
    <t>Лицензия на систему резервного копирования</t>
  </si>
  <si>
    <t>Лицензия на операционную систему для сервера резервного копирования</t>
  </si>
  <si>
    <t>Комплект №10.  
Лицензии на операционную систему для терминального сервера и АРМ</t>
  </si>
  <si>
    <t>Комплект №12. 
Лицензии модуля криптошифрования</t>
  </si>
  <si>
    <t>Комплект №13. Лицензии на систему виртуализации</t>
  </si>
  <si>
    <t>Комплект №14. Лицензии брокера сетевых пакетов</t>
  </si>
  <si>
    <t>Ключ активации сервиса прямой технической поддержки уровня «Стандартный» для ПО «Континент ZТN Клиент» (HSEC-4-ACS-ZTN-LIN-lic-SUP-ST) или аналог  с характеристиками не хуже.</t>
  </si>
  <si>
    <t>Ключ активации сервиса прямой технической поддержки уровня «Стандартный» для ПО «Континент ZТN Клиент» (HSEC-4-ACS-ZTN-WIN-lic-SUP-ST) или аналог  с характеристиками не хуже.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</si>
</sst>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"/>
    <numFmt numFmtId="165" formatCode="#,##0.00\ _₽"/>
  </numFmts>
  <fonts count="21">
    <font>
      <sz val="10"/>
      <color rgb="FF000000"/>
      <name val="PT Mono"/>
      <family val="2"/>
      <charset val="204"/>
    </font>
    <font>
      <sz val="11"/>
      <color rgb="FF000000"/>
      <name val="Calibri"/>
      <family val="2"/>
      <charset val="1"/>
    </font>
    <font>
      <sz val="12"/>
      <color rgb="FF000000"/>
      <name val="Verdana"/>
      <family val="2"/>
      <charset val="204"/>
    </font>
    <font>
      <sz val="12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i/>
      <sz val="12"/>
      <color rgb="FF000000"/>
      <name val="Times New Roman"/>
      <family val="1"/>
      <charset val="1"/>
    </font>
    <font>
      <b/>
      <sz val="12"/>
      <color rgb="FF000000"/>
      <name val="Times New Roman"/>
      <family val="1"/>
      <charset val="1"/>
    </font>
    <font>
      <b/>
      <sz val="10"/>
      <color rgb="FF000000"/>
      <name val="Times New Roman"/>
      <family val="1"/>
    </font>
    <font>
      <b/>
      <i/>
      <sz val="12"/>
      <color rgb="FF00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1"/>
    </font>
    <font>
      <sz val="10"/>
      <name val="Times New Roman"/>
      <family val="1"/>
      <charset val="204"/>
    </font>
    <font>
      <sz val="10"/>
      <name val="Times New Roman"/>
      <family val="1"/>
      <charset val="1"/>
    </font>
    <font>
      <b/>
      <sz val="10"/>
      <color rgb="FF000000"/>
      <name val="PT Mono"/>
      <family val="2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i/>
      <sz val="10"/>
      <color rgb="FF000000"/>
      <name val="Times New Roman"/>
      <family val="1"/>
      <charset val="1"/>
    </font>
    <font>
      <i/>
      <sz val="12"/>
      <name val="Times New Roman"/>
      <family val="1"/>
      <charset val="1"/>
    </font>
    <font>
      <i/>
      <sz val="12"/>
      <color rgb="FF70AD47"/>
      <name val="Times New Roman"/>
      <family val="1"/>
      <charset val="1"/>
    </font>
    <font>
      <u/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E2F0D9"/>
        <bgColor rgb="FFFFFFCC"/>
      </patternFill>
    </fill>
    <fill>
      <patternFill patternType="solid">
        <fgColor rgb="FFD0CECE"/>
        <bgColor rgb="FFCCCCFF"/>
      </patternFill>
    </fill>
  </fills>
  <borders count="24">
    <border>
      <left/>
      <right/>
      <top/>
      <bottom/>
      <diagonal/>
    </border>
    <border>
      <left/>
      <right/>
      <top/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/>
      <right/>
      <top style="medium">
        <color rgb="FF7F7F7F"/>
      </top>
      <bottom/>
      <diagonal/>
    </border>
    <border>
      <left/>
      <right style="medium">
        <color rgb="FF7F7F7F"/>
      </right>
      <top style="medium">
        <color rgb="FF7F7F7F"/>
      </top>
      <bottom/>
      <diagonal/>
    </border>
    <border>
      <left style="medium">
        <color rgb="FF7F7F7F"/>
      </left>
      <right/>
      <top/>
      <bottom/>
      <diagonal/>
    </border>
    <border>
      <left/>
      <right style="medium">
        <color rgb="FF7F7F7F"/>
      </right>
      <top/>
      <bottom/>
      <diagonal/>
    </border>
    <border>
      <left/>
      <right/>
      <top/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auto="1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thin">
        <color rgb="FF7F7F7F"/>
      </top>
      <bottom/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 applyBorder="0" applyProtection="0">
      <alignment vertical="top" wrapText="1"/>
    </xf>
  </cellStyleXfs>
  <cellXfs count="138">
    <xf numFmtId="0" fontId="0" fillId="0" borderId="0" xfId="0"/>
    <xf numFmtId="0" fontId="17" fillId="0" borderId="17" xfId="0" applyFont="1" applyBorder="1" applyAlignment="1">
      <alignment horizontal="center" vertical="top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2" borderId="7" xfId="0" applyFont="1" applyFill="1" applyBorder="1" applyAlignment="1" applyProtection="1">
      <alignment horizontal="right" vertical="top"/>
      <protection locked="0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horizontal="right" vertical="center"/>
      <protection locked="0"/>
    </xf>
    <xf numFmtId="0" fontId="6" fillId="0" borderId="9" xfId="0" applyFont="1" applyBorder="1" applyAlignment="1">
      <alignment horizontal="left" vertical="center"/>
    </xf>
    <xf numFmtId="0" fontId="6" fillId="0" borderId="9" xfId="0" applyFont="1" applyBorder="1" applyAlignment="1">
      <alignment horizontal="right" vertical="center"/>
    </xf>
    <xf numFmtId="0" fontId="7" fillId="2" borderId="8" xfId="0" applyFont="1" applyFill="1" applyBorder="1" applyAlignment="1" applyProtection="1">
      <alignment horizontal="left" vertical="top" wrapText="1"/>
      <protection locked="0"/>
    </xf>
    <xf numFmtId="0" fontId="3" fillId="2" borderId="8" xfId="0" applyFont="1" applyFill="1" applyBorder="1" applyAlignment="1" applyProtection="1">
      <alignment horizontal="left" vertical="top"/>
      <protection locked="0"/>
    </xf>
    <xf numFmtId="0" fontId="3" fillId="2" borderId="7" xfId="0" applyFont="1" applyFill="1" applyBorder="1" applyAlignment="1" applyProtection="1">
      <alignment horizontal="left" vertical="top"/>
      <protection locked="0"/>
    </xf>
    <xf numFmtId="0" fontId="3" fillId="0" borderId="0" xfId="0" applyFont="1" applyBorder="1" applyAlignment="1">
      <alignment horizontal="left" vertical="top"/>
    </xf>
    <xf numFmtId="0" fontId="6" fillId="0" borderId="0" xfId="0" applyFont="1" applyBorder="1" applyAlignment="1" applyProtection="1">
      <alignment horizontal="center" vertical="top"/>
      <protection locked="0"/>
    </xf>
    <xf numFmtId="0" fontId="6" fillId="0" borderId="0" xfId="0" applyFont="1" applyBorder="1" applyAlignment="1">
      <alignment horizontal="center" vertical="top"/>
    </xf>
    <xf numFmtId="0" fontId="5" fillId="0" borderId="0" xfId="0" applyFont="1" applyBorder="1" applyAlignment="1" applyProtection="1">
      <alignment horizontal="center" vertical="top" wrapText="1"/>
      <protection locked="0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0" xfId="0" applyFont="1" applyAlignment="1" applyProtection="1">
      <alignment vertical="top"/>
      <protection locked="0"/>
    </xf>
    <xf numFmtId="0" fontId="3" fillId="0" borderId="6" xfId="0" applyFont="1" applyBorder="1" applyAlignment="1">
      <alignment horizontal="left" vertical="top"/>
    </xf>
    <xf numFmtId="0" fontId="3" fillId="2" borderId="0" xfId="0" applyFont="1" applyFill="1" applyAlignment="1" applyProtection="1">
      <alignment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0" borderId="9" xfId="0" applyFont="1" applyBorder="1" applyAlignment="1">
      <alignment horizontal="center" vertical="top" wrapText="1"/>
    </xf>
    <xf numFmtId="0" fontId="9" fillId="0" borderId="9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/>
    </xf>
    <xf numFmtId="0" fontId="10" fillId="0" borderId="11" xfId="0" applyFont="1" applyBorder="1" applyAlignment="1">
      <alignment horizontal="left" vertical="top" wrapText="1"/>
    </xf>
    <xf numFmtId="0" fontId="3" fillId="2" borderId="9" xfId="0" applyFont="1" applyFill="1" applyBorder="1" applyAlignment="1" applyProtection="1">
      <alignment horizontal="left" vertical="center"/>
      <protection locked="0"/>
    </xf>
    <xf numFmtId="4" fontId="4" fillId="0" borderId="11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4" fontId="4" fillId="2" borderId="9" xfId="0" applyNumberFormat="1" applyFont="1" applyFill="1" applyBorder="1" applyAlignment="1" applyProtection="1">
      <alignment horizontal="right" vertical="center"/>
      <protection locked="0"/>
    </xf>
    <xf numFmtId="0" fontId="0" fillId="0" borderId="13" xfId="0" applyFont="1" applyBorder="1" applyAlignment="1">
      <alignment horizontal="center" vertical="center"/>
    </xf>
    <xf numFmtId="4" fontId="9" fillId="0" borderId="11" xfId="0" applyNumberFormat="1" applyFont="1" applyBorder="1" applyAlignment="1">
      <alignment horizontal="right" vertical="center"/>
    </xf>
    <xf numFmtId="0" fontId="12" fillId="0" borderId="11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" fontId="13" fillId="0" borderId="12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14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13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4" fontId="13" fillId="0" borderId="11" xfId="0" applyNumberFormat="1" applyFont="1" applyBorder="1" applyAlignment="1">
      <alignment horizontal="right" vertical="center"/>
    </xf>
    <xf numFmtId="0" fontId="9" fillId="0" borderId="11" xfId="0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1" fillId="0" borderId="0" xfId="1" applyAlignment="1">
      <alignment vertical="center"/>
    </xf>
    <xf numFmtId="0" fontId="9" fillId="0" borderId="11" xfId="1" applyFont="1" applyBorder="1" applyAlignment="1">
      <alignment horizontal="center" vertical="center"/>
    </xf>
    <xf numFmtId="165" fontId="9" fillId="0" borderId="11" xfId="1" applyNumberFormat="1" applyFont="1" applyBorder="1" applyAlignment="1">
      <alignment vertical="center"/>
    </xf>
    <xf numFmtId="4" fontId="13" fillId="0" borderId="11" xfId="0" applyNumberFormat="1" applyFont="1" applyBorder="1" applyAlignment="1">
      <alignment vertical="center"/>
    </xf>
    <xf numFmtId="165" fontId="11" fillId="0" borderId="11" xfId="1" applyNumberFormat="1" applyFont="1" applyBorder="1" applyAlignment="1">
      <alignment vertical="center"/>
    </xf>
    <xf numFmtId="0" fontId="9" fillId="0" borderId="11" xfId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15" fillId="0" borderId="14" xfId="1" applyFont="1" applyBorder="1" applyAlignment="1">
      <alignment horizontal="center" vertical="center"/>
    </xf>
    <xf numFmtId="0" fontId="1" fillId="0" borderId="0" xfId="1" applyFont="1" applyAlignment="1">
      <alignment vertical="center"/>
    </xf>
    <xf numFmtId="0" fontId="16" fillId="0" borderId="14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right" vertical="center"/>
    </xf>
    <xf numFmtId="0" fontId="6" fillId="0" borderId="9" xfId="0" applyFont="1" applyBorder="1" applyAlignment="1" applyProtection="1">
      <alignment horizontal="left" vertical="center"/>
      <protection locked="0"/>
    </xf>
    <xf numFmtId="4" fontId="6" fillId="0" borderId="10" xfId="0" applyNumberFormat="1" applyFont="1" applyBorder="1" applyAlignment="1" applyProtection="1">
      <alignment horizontal="right" vertical="center"/>
      <protection locked="0"/>
    </xf>
    <xf numFmtId="0" fontId="6" fillId="0" borderId="9" xfId="0" applyFont="1" applyBorder="1" applyAlignment="1">
      <alignment vertical="center"/>
    </xf>
    <xf numFmtId="9" fontId="6" fillId="0" borderId="9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 applyProtection="1">
      <alignment horizontal="right" vertical="center"/>
      <protection locked="0"/>
    </xf>
    <xf numFmtId="9" fontId="6" fillId="0" borderId="9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2" borderId="7" xfId="0" applyFont="1" applyFill="1" applyBorder="1" applyAlignment="1" applyProtection="1">
      <alignment horizontal="center" vertical="top"/>
      <protection locked="0"/>
    </xf>
    <xf numFmtId="0" fontId="17" fillId="0" borderId="0" xfId="0" applyFont="1" applyAlignment="1">
      <alignment horizontal="center" vertical="top"/>
    </xf>
    <xf numFmtId="0" fontId="3" fillId="0" borderId="18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top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5" fillId="3" borderId="0" xfId="0" applyFont="1" applyFill="1" applyBorder="1" applyAlignment="1">
      <alignment horizontal="left" vertical="top" wrapText="1"/>
    </xf>
    <xf numFmtId="164" fontId="4" fillId="0" borderId="15" xfId="0" applyNumberFormat="1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3" fillId="0" borderId="14" xfId="0" applyFont="1" applyBorder="1" applyAlignment="1">
      <alignment horizontal="center" vertical="center"/>
    </xf>
    <xf numFmtId="164" fontId="13" fillId="0" borderId="14" xfId="0" applyNumberFormat="1" applyFont="1" applyBorder="1" applyAlignment="1">
      <alignment horizontal="center" vertical="center"/>
    </xf>
    <xf numFmtId="0" fontId="9" fillId="0" borderId="15" xfId="0" applyFont="1" applyBorder="1" applyAlignment="1" applyProtection="1">
      <alignment horizontal="center" vertical="center" wrapText="1"/>
      <protection hidden="1"/>
    </xf>
    <xf numFmtId="0" fontId="15" fillId="0" borderId="15" xfId="1" applyFont="1" applyBorder="1" applyAlignment="1">
      <alignment horizontal="center" vertical="center"/>
    </xf>
    <xf numFmtId="0" fontId="16" fillId="0" borderId="15" xfId="1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6" fillId="0" borderId="22" xfId="0" applyFont="1" applyBorder="1" applyAlignment="1" applyProtection="1">
      <alignment horizontal="right" vertical="center"/>
      <protection locked="0"/>
    </xf>
    <xf numFmtId="0" fontId="15" fillId="0" borderId="11" xfId="0" applyFont="1" applyBorder="1" applyAlignment="1">
      <alignment vertical="center" wrapText="1"/>
    </xf>
    <xf numFmtId="0" fontId="12" fillId="0" borderId="11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center"/>
    </xf>
    <xf numFmtId="0" fontId="16" fillId="0" borderId="11" xfId="1" applyFont="1" applyBorder="1" applyAlignment="1">
      <alignment horizontal="left" vertical="center" wrapText="1"/>
    </xf>
    <xf numFmtId="0" fontId="10" fillId="0" borderId="11" xfId="0" applyFont="1" applyBorder="1" applyAlignment="1">
      <alignment horizontal="center" vertical="center" wrapText="1"/>
    </xf>
    <xf numFmtId="0" fontId="16" fillId="0" borderId="11" xfId="0" applyFont="1" applyBorder="1" applyAlignment="1">
      <alignment vertical="center" wrapText="1"/>
    </xf>
    <xf numFmtId="0" fontId="15" fillId="0" borderId="11" xfId="0" applyFont="1" applyBorder="1" applyAlignment="1">
      <alignment horizontal="left" vertical="center" wrapText="1"/>
    </xf>
    <xf numFmtId="0" fontId="16" fillId="0" borderId="11" xfId="2" applyFont="1" applyBorder="1" applyAlignment="1">
      <alignment horizontal="left" vertical="center" wrapText="1"/>
    </xf>
    <xf numFmtId="0" fontId="0" fillId="0" borderId="23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0AD47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87"/>
  <sheetViews>
    <sheetView showGridLines="0" tabSelected="1" topLeftCell="A67" zoomScale="75" zoomScaleNormal="75" workbookViewId="0">
      <selection activeCell="R158" sqref="R158"/>
    </sheetView>
  </sheetViews>
  <sheetFormatPr defaultColWidth="18.5703125" defaultRowHeight="15.75"/>
  <cols>
    <col min="1" max="2" width="4.5703125" style="15" customWidth="1"/>
    <col min="3" max="3" width="6.5703125" style="15" customWidth="1"/>
    <col min="4" max="4" width="48.85546875" style="15" customWidth="1"/>
    <col min="5" max="7" width="18.5703125" style="15"/>
    <col min="8" max="8" width="8.5703125" style="16" customWidth="1"/>
    <col min="9" max="9" width="18.5703125" style="15"/>
    <col min="10" max="10" width="26.85546875" style="15" customWidth="1"/>
    <col min="11" max="11" width="14.5703125" style="15" customWidth="1"/>
    <col min="12" max="12" width="23.140625" style="15" customWidth="1"/>
    <col min="13" max="16" width="4.5703125" style="15" customWidth="1"/>
    <col min="17" max="17" width="6.5703125" style="15" customWidth="1"/>
    <col min="18" max="18" width="61.28515625" style="17" customWidth="1"/>
    <col min="19" max="19" width="32" style="18" customWidth="1"/>
    <col min="20" max="20" width="10.5703125" style="16" customWidth="1"/>
    <col min="21" max="21" width="20.85546875" style="19" customWidth="1"/>
    <col min="22" max="22" width="9.7109375" style="19" customWidth="1"/>
    <col min="23" max="23" width="18.42578125" style="15" customWidth="1"/>
    <col min="24" max="16381" width="18.5703125" style="15"/>
    <col min="16382" max="16384" width="10.7109375" customWidth="1"/>
  </cols>
  <sheetData>
    <row r="1" spans="2:23">
      <c r="B1" s="20"/>
      <c r="C1" s="20"/>
      <c r="D1" s="20"/>
      <c r="E1" s="20"/>
      <c r="F1" s="20"/>
      <c r="G1" s="20"/>
      <c r="H1" s="21"/>
      <c r="I1" s="20"/>
      <c r="J1" s="20"/>
      <c r="K1" s="20"/>
      <c r="L1" s="20"/>
    </row>
    <row r="2" spans="2:23">
      <c r="B2" s="22"/>
      <c r="C2" s="23"/>
      <c r="D2" s="23"/>
      <c r="E2" s="23"/>
      <c r="F2" s="23"/>
      <c r="G2" s="23"/>
      <c r="H2" s="24"/>
      <c r="I2" s="23"/>
      <c r="J2" s="23"/>
      <c r="K2" s="23"/>
      <c r="L2" s="23"/>
      <c r="M2" s="25"/>
      <c r="Q2" s="14"/>
      <c r="R2" s="14"/>
      <c r="S2" s="14"/>
      <c r="T2" s="14"/>
      <c r="U2" s="14"/>
      <c r="V2" s="14"/>
      <c r="W2" s="14"/>
    </row>
    <row r="3" spans="2:23" ht="15.75" customHeight="1">
      <c r="B3" s="26"/>
      <c r="C3" s="27" t="s">
        <v>0</v>
      </c>
      <c r="D3" s="27"/>
      <c r="E3" s="27"/>
      <c r="F3" s="27"/>
      <c r="M3" s="28"/>
      <c r="Q3" s="14"/>
      <c r="R3" s="14"/>
      <c r="S3" s="14"/>
      <c r="T3" s="14"/>
      <c r="U3" s="14"/>
      <c r="V3" s="14"/>
      <c r="W3" s="14"/>
    </row>
    <row r="4" spans="2:23" ht="15.75" customHeight="1">
      <c r="B4" s="26"/>
      <c r="C4" s="29" t="s">
        <v>1</v>
      </c>
      <c r="D4" s="29"/>
      <c r="E4" s="27"/>
      <c r="F4" s="27"/>
      <c r="M4" s="28"/>
      <c r="Q4" s="14"/>
      <c r="R4" s="14"/>
      <c r="S4" s="14"/>
      <c r="T4" s="14"/>
      <c r="U4" s="14"/>
      <c r="V4" s="14"/>
      <c r="W4" s="14"/>
    </row>
    <row r="5" spans="2:23" ht="24" customHeight="1">
      <c r="B5" s="26"/>
      <c r="M5" s="28"/>
      <c r="Q5" s="30"/>
      <c r="R5" s="31"/>
      <c r="S5" s="32"/>
      <c r="T5" s="33"/>
      <c r="U5" s="34"/>
      <c r="V5" s="34"/>
      <c r="W5" s="30"/>
    </row>
    <row r="6" spans="2:23">
      <c r="B6" s="26"/>
      <c r="C6" s="13" t="s">
        <v>2</v>
      </c>
      <c r="D6" s="13"/>
      <c r="E6" s="13"/>
      <c r="F6" s="13"/>
      <c r="G6" s="13"/>
      <c r="H6" s="13"/>
      <c r="I6" s="13"/>
      <c r="J6" s="13"/>
      <c r="K6" s="13"/>
      <c r="L6" s="13"/>
      <c r="M6" s="28"/>
      <c r="Q6" s="12" t="s">
        <v>3</v>
      </c>
      <c r="R6" s="12"/>
      <c r="S6" s="12"/>
      <c r="T6" s="12"/>
      <c r="U6" s="12"/>
      <c r="V6" s="12"/>
      <c r="W6" s="12"/>
    </row>
    <row r="7" spans="2:23" ht="24" customHeight="1">
      <c r="B7" s="26"/>
      <c r="M7" s="28"/>
      <c r="Q7" s="30"/>
      <c r="R7" s="31"/>
      <c r="S7" s="32"/>
      <c r="T7" s="33"/>
      <c r="U7" s="34"/>
      <c r="V7" s="34"/>
      <c r="W7" s="30"/>
    </row>
    <row r="8" spans="2:23" ht="24" customHeight="1">
      <c r="B8" s="26"/>
      <c r="C8" s="11" t="s">
        <v>4</v>
      </c>
      <c r="D8" s="11"/>
      <c r="E8" s="10"/>
      <c r="F8" s="10"/>
      <c r="G8" s="10"/>
      <c r="H8" s="10"/>
      <c r="I8" s="10"/>
      <c r="M8" s="28"/>
      <c r="Q8" s="30"/>
      <c r="R8" s="31"/>
      <c r="S8" s="32"/>
      <c r="T8" s="33"/>
      <c r="U8" s="34"/>
      <c r="V8" s="34"/>
      <c r="W8" s="30"/>
    </row>
    <row r="9" spans="2:23" ht="24" customHeight="1">
      <c r="B9" s="26"/>
      <c r="C9" s="11" t="s">
        <v>5</v>
      </c>
      <c r="D9" s="11"/>
      <c r="E9" s="9"/>
      <c r="F9" s="9"/>
      <c r="G9" s="9"/>
      <c r="H9" s="9"/>
      <c r="I9" s="9"/>
      <c r="M9" s="28"/>
      <c r="Q9" s="30"/>
      <c r="R9" s="31"/>
      <c r="S9" s="32"/>
      <c r="T9" s="33"/>
      <c r="U9" s="34"/>
      <c r="V9" s="34"/>
      <c r="W9" s="30"/>
    </row>
    <row r="10" spans="2:23" ht="41.85" customHeight="1">
      <c r="B10" s="26"/>
      <c r="C10" s="11" t="s">
        <v>6</v>
      </c>
      <c r="D10" s="11"/>
      <c r="E10" s="8" t="s">
        <v>7</v>
      </c>
      <c r="F10" s="8"/>
      <c r="G10" s="8"/>
      <c r="H10" s="8"/>
      <c r="I10" s="8"/>
      <c r="M10" s="28"/>
      <c r="Q10" s="30"/>
      <c r="R10" s="31"/>
      <c r="S10" s="32"/>
      <c r="T10" s="33"/>
      <c r="U10" s="34"/>
      <c r="V10" s="34"/>
      <c r="W10" s="30"/>
    </row>
    <row r="11" spans="2:23">
      <c r="B11" s="26"/>
      <c r="M11" s="28"/>
      <c r="Q11" s="30"/>
      <c r="R11" s="31"/>
      <c r="S11" s="32"/>
      <c r="T11" s="33"/>
      <c r="U11" s="34"/>
      <c r="V11" s="34"/>
      <c r="W11" s="30"/>
    </row>
    <row r="12" spans="2:23" ht="94.5">
      <c r="B12" s="26"/>
      <c r="C12" s="35" t="s">
        <v>8</v>
      </c>
      <c r="D12" s="35" t="s">
        <v>9</v>
      </c>
      <c r="E12" s="35" t="s">
        <v>10</v>
      </c>
      <c r="F12" s="35" t="s">
        <v>11</v>
      </c>
      <c r="G12" s="35" t="s">
        <v>12</v>
      </c>
      <c r="H12" s="35" t="s">
        <v>13</v>
      </c>
      <c r="I12" s="35" t="s">
        <v>14</v>
      </c>
      <c r="J12" s="35" t="s">
        <v>15</v>
      </c>
      <c r="K12" s="35" t="s">
        <v>16</v>
      </c>
      <c r="L12" s="35" t="s">
        <v>17</v>
      </c>
      <c r="M12" s="28"/>
      <c r="Q12" s="35" t="s">
        <v>8</v>
      </c>
      <c r="R12" s="36" t="s">
        <v>9</v>
      </c>
      <c r="S12" s="37" t="s">
        <v>18</v>
      </c>
      <c r="T12" s="35" t="s">
        <v>13</v>
      </c>
      <c r="U12" s="38" t="s">
        <v>14</v>
      </c>
      <c r="V12" s="38" t="s">
        <v>16</v>
      </c>
      <c r="W12" s="39" t="s">
        <v>19</v>
      </c>
    </row>
    <row r="13" spans="2:23" ht="25.5">
      <c r="B13" s="26"/>
      <c r="C13" s="40" t="str">
        <f t="shared" ref="C13:C44" si="0">Q13</f>
        <v>1.</v>
      </c>
      <c r="D13" s="41" t="str">
        <f t="shared" ref="D13:D44" si="1">R13</f>
        <v>Комплект №1. Оборудование сети передачи данных (тип 1)</v>
      </c>
      <c r="E13" s="42" t="s">
        <v>20</v>
      </c>
      <c r="F13" s="42" t="s">
        <v>20</v>
      </c>
      <c r="G13" s="42" t="s">
        <v>20</v>
      </c>
      <c r="H13" s="43" t="str">
        <f t="shared" ref="H13:H44" si="2">T13</f>
        <v>компл.</v>
      </c>
      <c r="I13" s="44"/>
      <c r="J13" s="45"/>
      <c r="K13" s="44">
        <f t="shared" ref="K13:K44" si="3">V13</f>
        <v>25</v>
      </c>
      <c r="L13" s="44"/>
      <c r="M13" s="28"/>
      <c r="Q13" s="44" t="s">
        <v>21</v>
      </c>
      <c r="R13" s="119" t="s">
        <v>22</v>
      </c>
      <c r="S13" s="120" t="s">
        <v>23</v>
      </c>
      <c r="T13" s="44" t="s">
        <v>24</v>
      </c>
      <c r="U13" s="46"/>
      <c r="V13" s="44">
        <v>25</v>
      </c>
      <c r="W13" s="47"/>
    </row>
    <row r="14" spans="2:23" ht="53.25" customHeight="1">
      <c r="B14" s="26"/>
      <c r="C14" s="40" t="str">
        <f t="shared" si="0"/>
        <v>1.1</v>
      </c>
      <c r="D14" s="48" t="str">
        <f t="shared" si="1"/>
        <v>Ethernet-коммутатор MES5320-24 или аналог с характеристиками не хуже</v>
      </c>
      <c r="E14" s="42" t="s">
        <v>20</v>
      </c>
      <c r="F14" s="42" t="s">
        <v>20</v>
      </c>
      <c r="G14" s="42" t="s">
        <v>20</v>
      </c>
      <c r="H14" s="43" t="str">
        <f t="shared" si="2"/>
        <v>шт.</v>
      </c>
      <c r="I14" s="44"/>
      <c r="J14" s="45"/>
      <c r="K14" s="44">
        <f t="shared" si="3"/>
        <v>2</v>
      </c>
      <c r="L14" s="44"/>
      <c r="M14" s="28"/>
      <c r="Q14" s="104" t="s">
        <v>25</v>
      </c>
      <c r="R14" s="122" t="s">
        <v>26</v>
      </c>
      <c r="S14" s="123" t="s">
        <v>23</v>
      </c>
      <c r="T14" s="49" t="s">
        <v>27</v>
      </c>
      <c r="U14" s="46"/>
      <c r="V14" s="50">
        <v>2</v>
      </c>
      <c r="W14" s="51"/>
    </row>
    <row r="15" spans="2:23" ht="53.25" customHeight="1">
      <c r="B15" s="26"/>
      <c r="C15" s="40" t="str">
        <f t="shared" si="0"/>
        <v>1.2</v>
      </c>
      <c r="D15" s="48" t="str">
        <f t="shared" si="1"/>
        <v>Опция для поддержки функционала BGP на коммутаторах 23хх, 2300хх, 33хх, 3300хх, 35xx, 3500xx, 53хх, 5400-xx, 5410, 5500 или аналог с характеристиками не хуже</v>
      </c>
      <c r="E15" s="42" t="s">
        <v>20</v>
      </c>
      <c r="F15" s="42" t="s">
        <v>20</v>
      </c>
      <c r="G15" s="42" t="s">
        <v>20</v>
      </c>
      <c r="H15" s="43" t="str">
        <f t="shared" si="2"/>
        <v>шт.</v>
      </c>
      <c r="I15" s="44"/>
      <c r="J15" s="45"/>
      <c r="K15" s="44">
        <f t="shared" si="3"/>
        <v>2</v>
      </c>
      <c r="L15" s="44"/>
      <c r="M15" s="28"/>
      <c r="Q15" s="105" t="s">
        <v>28</v>
      </c>
      <c r="R15" s="122" t="s">
        <v>74</v>
      </c>
      <c r="S15" s="123" t="s">
        <v>23</v>
      </c>
      <c r="T15" s="52" t="s">
        <v>27</v>
      </c>
      <c r="U15" s="46"/>
      <c r="V15" s="53">
        <v>2</v>
      </c>
      <c r="W15" s="51"/>
    </row>
    <row r="16" spans="2:23" ht="53.25" customHeight="1">
      <c r="B16" s="26"/>
      <c r="C16" s="40" t="str">
        <f t="shared" si="0"/>
        <v>1.3</v>
      </c>
      <c r="D16" s="48" t="str">
        <f t="shared" si="1"/>
        <v>Опция для поддержки функционала EVPN на коммутаторах MES53ххA, MES5310-xx, MES5400-xx, MES5410-xx, MES5500-xx или аналог с характеристиками не хуже</v>
      </c>
      <c r="E16" s="42" t="s">
        <v>20</v>
      </c>
      <c r="F16" s="42" t="s">
        <v>20</v>
      </c>
      <c r="G16" s="42" t="s">
        <v>20</v>
      </c>
      <c r="H16" s="43" t="str">
        <f t="shared" si="2"/>
        <v>шт.</v>
      </c>
      <c r="I16" s="44"/>
      <c r="J16" s="45"/>
      <c r="K16" s="44">
        <f t="shared" si="3"/>
        <v>2</v>
      </c>
      <c r="L16" s="44"/>
      <c r="M16" s="28"/>
      <c r="Q16" s="104" t="s">
        <v>29</v>
      </c>
      <c r="R16" s="122" t="s">
        <v>30</v>
      </c>
      <c r="S16" s="123" t="s">
        <v>23</v>
      </c>
      <c r="T16" s="49" t="s">
        <v>27</v>
      </c>
      <c r="U16" s="46"/>
      <c r="V16" s="53">
        <v>2</v>
      </c>
      <c r="W16" s="51"/>
    </row>
    <row r="17" spans="2:23 16382:16384" ht="53.25" customHeight="1">
      <c r="B17" s="26"/>
      <c r="C17" s="40" t="str">
        <f t="shared" si="0"/>
        <v>1.4</v>
      </c>
      <c r="D17" s="48" t="str">
        <f t="shared" si="1"/>
        <v>Модуль питания Ethernet-коммутатора Eltex PM165-220/12 для Ethernet-коммутатора MES5320-24 или аналог с характеристиками не хуже</v>
      </c>
      <c r="E17" s="42" t="s">
        <v>20</v>
      </c>
      <c r="F17" s="42" t="s">
        <v>20</v>
      </c>
      <c r="G17" s="42" t="s">
        <v>20</v>
      </c>
      <c r="H17" s="43" t="str">
        <f t="shared" si="2"/>
        <v>шт.</v>
      </c>
      <c r="I17" s="44"/>
      <c r="J17" s="45"/>
      <c r="K17" s="44">
        <f t="shared" si="3"/>
        <v>4</v>
      </c>
      <c r="L17" s="44"/>
      <c r="M17" s="28"/>
      <c r="Q17" s="105" t="s">
        <v>31</v>
      </c>
      <c r="R17" s="122" t="s">
        <v>226</v>
      </c>
      <c r="S17" s="123" t="s">
        <v>23</v>
      </c>
      <c r="T17" s="52" t="s">
        <v>27</v>
      </c>
      <c r="U17" s="46"/>
      <c r="V17" s="53">
        <v>4</v>
      </c>
      <c r="W17" s="51"/>
    </row>
    <row r="18" spans="2:23 16382:16384" ht="53.25" customHeight="1">
      <c r="B18" s="26"/>
      <c r="C18" s="40" t="str">
        <f t="shared" si="0"/>
        <v>1.5</v>
      </c>
      <c r="D18" s="48" t="str">
        <f t="shared" si="1"/>
        <v>Продление гарантийного обслуживания, MES5320-24, до 3 лет или аналог с характеристиками не хуже</v>
      </c>
      <c r="E18" s="42" t="s">
        <v>20</v>
      </c>
      <c r="F18" s="42" t="s">
        <v>20</v>
      </c>
      <c r="G18" s="42" t="s">
        <v>20</v>
      </c>
      <c r="H18" s="43" t="str">
        <f t="shared" si="2"/>
        <v>шт.</v>
      </c>
      <c r="I18" s="44"/>
      <c r="J18" s="45"/>
      <c r="K18" s="44">
        <f t="shared" si="3"/>
        <v>2</v>
      </c>
      <c r="L18" s="44"/>
      <c r="M18" s="28"/>
      <c r="Q18" s="104" t="s">
        <v>32</v>
      </c>
      <c r="R18" s="122" t="s">
        <v>33</v>
      </c>
      <c r="S18" s="123" t="s">
        <v>23</v>
      </c>
      <c r="T18" s="49" t="s">
        <v>27</v>
      </c>
      <c r="U18" s="46"/>
      <c r="V18" s="53">
        <v>2</v>
      </c>
      <c r="W18" s="51"/>
    </row>
    <row r="19" spans="2:23 16382:16384" ht="53.25" customHeight="1">
      <c r="B19" s="26"/>
      <c r="C19" s="40" t="str">
        <f t="shared" si="0"/>
        <v>1.6</v>
      </c>
      <c r="D19" s="48" t="str">
        <f t="shared" si="1"/>
        <v>Продление гарантийного обслуживания, PM165-220/12, до 3 лет или аналог с характеристиками не хуже</v>
      </c>
      <c r="E19" s="42" t="s">
        <v>20</v>
      </c>
      <c r="F19" s="42" t="s">
        <v>20</v>
      </c>
      <c r="G19" s="42" t="s">
        <v>20</v>
      </c>
      <c r="H19" s="43" t="str">
        <f t="shared" si="2"/>
        <v>шт.</v>
      </c>
      <c r="I19" s="44"/>
      <c r="J19" s="45"/>
      <c r="K19" s="44">
        <f t="shared" si="3"/>
        <v>4</v>
      </c>
      <c r="L19" s="44"/>
      <c r="M19" s="28"/>
      <c r="Q19" s="105" t="s">
        <v>34</v>
      </c>
      <c r="R19" s="122" t="s">
        <v>35</v>
      </c>
      <c r="S19" s="123" t="s">
        <v>23</v>
      </c>
      <c r="T19" s="52" t="s">
        <v>27</v>
      </c>
      <c r="U19" s="46"/>
      <c r="V19" s="54">
        <v>4</v>
      </c>
      <c r="W19" s="51"/>
    </row>
    <row r="20" spans="2:23 16382:16384" ht="53.25" customHeight="1">
      <c r="B20" s="26"/>
      <c r="C20" s="40" t="str">
        <f t="shared" si="0"/>
        <v>1.7</v>
      </c>
      <c r="D20" s="48" t="str">
        <f t="shared" si="1"/>
        <v>Опция ECCM-MES5320-24 системы управления Eltex ECCM для управления и мониторинга сетевыми элементами Eltex: 1 сетевой элемент MES5320-24 или аналог с характеристиками не хуже</v>
      </c>
      <c r="E20" s="42" t="s">
        <v>20</v>
      </c>
      <c r="F20" s="42" t="s">
        <v>20</v>
      </c>
      <c r="G20" s="42" t="s">
        <v>20</v>
      </c>
      <c r="H20" s="43" t="str">
        <f t="shared" si="2"/>
        <v>шт.</v>
      </c>
      <c r="I20" s="44"/>
      <c r="J20" s="45"/>
      <c r="K20" s="44">
        <f t="shared" si="3"/>
        <v>2</v>
      </c>
      <c r="L20" s="44"/>
      <c r="M20" s="28"/>
      <c r="Q20" s="104" t="s">
        <v>36</v>
      </c>
      <c r="R20" s="122" t="s">
        <v>227</v>
      </c>
      <c r="S20" s="123" t="s">
        <v>23</v>
      </c>
      <c r="T20" s="49" t="s">
        <v>27</v>
      </c>
      <c r="U20" s="46"/>
      <c r="V20" s="53">
        <v>2</v>
      </c>
      <c r="W20" s="51"/>
    </row>
    <row r="21" spans="2:23 16382:16384" ht="53.25" customHeight="1">
      <c r="B21" s="26"/>
      <c r="C21" s="40" t="str">
        <f t="shared" si="0"/>
        <v>1.8</v>
      </c>
      <c r="D21" s="48" t="str">
        <f t="shared" si="1"/>
        <v>Коммутатор Eltex MES2300B-24 или аналог с характеристиками не хуже</v>
      </c>
      <c r="E21" s="42" t="s">
        <v>20</v>
      </c>
      <c r="F21" s="42" t="s">
        <v>20</v>
      </c>
      <c r="G21" s="42" t="s">
        <v>20</v>
      </c>
      <c r="H21" s="43" t="str">
        <f t="shared" si="2"/>
        <v>шт.</v>
      </c>
      <c r="I21" s="44"/>
      <c r="J21" s="45"/>
      <c r="K21" s="44">
        <f t="shared" si="3"/>
        <v>1</v>
      </c>
      <c r="L21" s="44"/>
      <c r="M21" s="28"/>
      <c r="Q21" s="104" t="s">
        <v>37</v>
      </c>
      <c r="R21" s="122" t="s">
        <v>38</v>
      </c>
      <c r="S21" s="123" t="s">
        <v>23</v>
      </c>
      <c r="T21" s="52" t="s">
        <v>27</v>
      </c>
      <c r="U21" s="46"/>
      <c r="V21" s="53">
        <v>1</v>
      </c>
      <c r="W21" s="51"/>
    </row>
    <row r="22" spans="2:23 16382:16384" ht="53.25" customHeight="1">
      <c r="B22" s="26"/>
      <c r="C22" s="40" t="str">
        <f t="shared" si="0"/>
        <v>1.9</v>
      </c>
      <c r="D22" s="48" t="str">
        <f t="shared" si="1"/>
        <v>Продление гарантийного обслуживания, MES2300B-24, до 3 лет или аналог с характеристиками не хуже</v>
      </c>
      <c r="E22" s="42" t="s">
        <v>20</v>
      </c>
      <c r="F22" s="42" t="s">
        <v>20</v>
      </c>
      <c r="G22" s="42" t="s">
        <v>20</v>
      </c>
      <c r="H22" s="43" t="str">
        <f t="shared" si="2"/>
        <v>шт.</v>
      </c>
      <c r="I22" s="44"/>
      <c r="J22" s="45"/>
      <c r="K22" s="44">
        <f t="shared" si="3"/>
        <v>1</v>
      </c>
      <c r="L22" s="44"/>
      <c r="M22" s="28"/>
      <c r="Q22" s="105" t="s">
        <v>39</v>
      </c>
      <c r="R22" s="122" t="s">
        <v>228</v>
      </c>
      <c r="S22" s="123" t="s">
        <v>23</v>
      </c>
      <c r="T22" s="49" t="s">
        <v>27</v>
      </c>
      <c r="U22" s="46"/>
      <c r="V22" s="53">
        <v>1</v>
      </c>
      <c r="W22" s="51"/>
    </row>
    <row r="23" spans="2:23 16382:16384" ht="53.25" customHeight="1">
      <c r="B23" s="26"/>
      <c r="C23" s="40" t="str">
        <f t="shared" si="0"/>
        <v>1.10</v>
      </c>
      <c r="D23" s="48" t="str">
        <f t="shared" si="1"/>
        <v>Опция ECCM-MES2300B-24 системы управления Eltex ECCM для управления и мониторинга сетевыми элементами Eltex: 1 сетевой элемент MES2300-24 или аналог с характеристиками не хуже</v>
      </c>
      <c r="E23" s="42" t="s">
        <v>20</v>
      </c>
      <c r="F23" s="42" t="s">
        <v>20</v>
      </c>
      <c r="G23" s="42" t="s">
        <v>20</v>
      </c>
      <c r="H23" s="43" t="str">
        <f t="shared" si="2"/>
        <v>шт.</v>
      </c>
      <c r="I23" s="44"/>
      <c r="J23" s="45"/>
      <c r="K23" s="44">
        <f t="shared" si="3"/>
        <v>1</v>
      </c>
      <c r="L23" s="44"/>
      <c r="M23" s="28"/>
      <c r="Q23" s="104" t="s">
        <v>40</v>
      </c>
      <c r="R23" s="122" t="s">
        <v>229</v>
      </c>
      <c r="S23" s="123" t="s">
        <v>23</v>
      </c>
      <c r="T23" s="52" t="s">
        <v>27</v>
      </c>
      <c r="U23" s="46"/>
      <c r="V23" s="53">
        <v>1</v>
      </c>
      <c r="W23" s="51"/>
    </row>
    <row r="24" spans="2:23 16382:16384" ht="53.25" customHeight="1">
      <c r="B24" s="26"/>
      <c r="C24" s="40" t="str">
        <f t="shared" si="0"/>
        <v>1.11</v>
      </c>
      <c r="D24" s="48" t="str">
        <f t="shared" si="1"/>
        <v>Оптический трансивер FH-Q28SR4CDM01, совместимый с Ethernet-коммутатором MES5320-24 или аналог с характеристиками не хуже</v>
      </c>
      <c r="E24" s="42" t="s">
        <v>20</v>
      </c>
      <c r="F24" s="42" t="s">
        <v>20</v>
      </c>
      <c r="G24" s="42" t="s">
        <v>20</v>
      </c>
      <c r="H24" s="43" t="str">
        <f t="shared" si="2"/>
        <v>шт.</v>
      </c>
      <c r="I24" s="44"/>
      <c r="J24" s="45"/>
      <c r="K24" s="44">
        <f t="shared" si="3"/>
        <v>4</v>
      </c>
      <c r="L24" s="44"/>
      <c r="M24" s="28"/>
      <c r="Q24" s="105" t="s">
        <v>41</v>
      </c>
      <c r="R24" s="122" t="s">
        <v>230</v>
      </c>
      <c r="S24" s="123" t="s">
        <v>23</v>
      </c>
      <c r="T24" s="49" t="s">
        <v>27</v>
      </c>
      <c r="U24" s="46"/>
      <c r="V24" s="53">
        <v>4</v>
      </c>
      <c r="W24" s="51"/>
    </row>
    <row r="25" spans="2:23 16382:16384" ht="53.25" customHeight="1">
      <c r="B25" s="26"/>
      <c r="C25" s="40" t="str">
        <f t="shared" si="0"/>
        <v>1.12</v>
      </c>
      <c r="D25" s="48" t="str">
        <f t="shared" si="1"/>
        <v>Оптический трансивер FH-SP852TCDL01, совместимый с Ethernet-коммутатором MES5320-24 или аналог с характеристиками не хуже:</v>
      </c>
      <c r="E25" s="42" t="s">
        <v>20</v>
      </c>
      <c r="F25" s="42" t="s">
        <v>20</v>
      </c>
      <c r="G25" s="42" t="s">
        <v>20</v>
      </c>
      <c r="H25" s="43" t="str">
        <f t="shared" si="2"/>
        <v>шт.</v>
      </c>
      <c r="I25" s="44"/>
      <c r="J25" s="45"/>
      <c r="K25" s="44">
        <f t="shared" si="3"/>
        <v>20</v>
      </c>
      <c r="L25" s="44"/>
      <c r="M25" s="28"/>
      <c r="Q25" s="104" t="s">
        <v>42</v>
      </c>
      <c r="R25" s="122" t="s">
        <v>225</v>
      </c>
      <c r="S25" s="123" t="s">
        <v>23</v>
      </c>
      <c r="T25" s="52" t="s">
        <v>27</v>
      </c>
      <c r="U25" s="46"/>
      <c r="V25" s="53">
        <v>20</v>
      </c>
      <c r="W25" s="51"/>
    </row>
    <row r="26" spans="2:23 16382:16384" ht="53.25" customHeight="1">
      <c r="B26" s="26"/>
      <c r="C26" s="40" t="str">
        <f t="shared" si="0"/>
        <v>1.13</v>
      </c>
      <c r="D26" s="48" t="str">
        <f t="shared" si="1"/>
        <v>Оптический патч-корд SNR-PC-LC/UPC-MM-DPX-3m или аналог с характеристиками не хуже</v>
      </c>
      <c r="E26" s="42" t="s">
        <v>20</v>
      </c>
      <c r="F26" s="42" t="s">
        <v>20</v>
      </c>
      <c r="G26" s="42" t="s">
        <v>20</v>
      </c>
      <c r="H26" s="43" t="str">
        <f t="shared" si="2"/>
        <v>шт.</v>
      </c>
      <c r="I26" s="44"/>
      <c r="J26" s="45"/>
      <c r="K26" s="44">
        <f t="shared" si="3"/>
        <v>20</v>
      </c>
      <c r="L26" s="44"/>
      <c r="M26" s="28"/>
      <c r="Q26" s="105" t="s">
        <v>43</v>
      </c>
      <c r="R26" s="122" t="s">
        <v>44</v>
      </c>
      <c r="S26" s="123" t="s">
        <v>23</v>
      </c>
      <c r="T26" s="49" t="s">
        <v>27</v>
      </c>
      <c r="U26" s="46"/>
      <c r="V26" s="53">
        <v>20</v>
      </c>
      <c r="W26" s="51"/>
    </row>
    <row r="27" spans="2:23 16382:16384" ht="53.25" customHeight="1">
      <c r="B27" s="26"/>
      <c r="C27" s="40" t="str">
        <f t="shared" si="0"/>
        <v>1.14</v>
      </c>
      <c r="D27" s="48" t="str">
        <f t="shared" si="1"/>
        <v>Коммутационный шнур NMC-PC4UA55B-030-C-WT или аналог с характеристиками не хуже</v>
      </c>
      <c r="E27" s="42" t="s">
        <v>20</v>
      </c>
      <c r="F27" s="42" t="s">
        <v>20</v>
      </c>
      <c r="G27" s="42" t="s">
        <v>20</v>
      </c>
      <c r="H27" s="43" t="str">
        <f t="shared" si="2"/>
        <v>шт.</v>
      </c>
      <c r="I27" s="44"/>
      <c r="J27" s="45"/>
      <c r="K27" s="44">
        <f t="shared" si="3"/>
        <v>24</v>
      </c>
      <c r="L27" s="44"/>
      <c r="M27" s="28"/>
      <c r="Q27" s="104" t="s">
        <v>45</v>
      </c>
      <c r="R27" s="122" t="s">
        <v>46</v>
      </c>
      <c r="S27" s="123" t="s">
        <v>23</v>
      </c>
      <c r="T27" s="52" t="s">
        <v>27</v>
      </c>
      <c r="U27" s="46"/>
      <c r="V27" s="53">
        <v>24</v>
      </c>
      <c r="W27" s="51"/>
    </row>
    <row r="28" spans="2:23 16382:16384" s="18" customFormat="1" ht="25.5">
      <c r="B28" s="55"/>
      <c r="C28" s="40" t="str">
        <f t="shared" si="0"/>
        <v>2.</v>
      </c>
      <c r="D28" s="41" t="str">
        <f t="shared" si="1"/>
        <v xml:space="preserve">Комплект №2. Оборудование сети передачи данных (тип 2) </v>
      </c>
      <c r="E28" s="42" t="s">
        <v>20</v>
      </c>
      <c r="F28" s="42" t="s">
        <v>20</v>
      </c>
      <c r="G28" s="42" t="s">
        <v>20</v>
      </c>
      <c r="H28" s="43" t="str">
        <f t="shared" si="2"/>
        <v>компл.</v>
      </c>
      <c r="I28" s="44"/>
      <c r="J28" s="45"/>
      <c r="K28" s="44">
        <f t="shared" si="3"/>
        <v>2</v>
      </c>
      <c r="L28" s="44"/>
      <c r="M28" s="56"/>
      <c r="Q28" s="82" t="s">
        <v>47</v>
      </c>
      <c r="R28" s="124" t="s">
        <v>316</v>
      </c>
      <c r="S28" s="125"/>
      <c r="T28" s="44" t="s">
        <v>24</v>
      </c>
      <c r="U28" s="57"/>
      <c r="V28" s="44">
        <v>2</v>
      </c>
      <c r="W28" s="47"/>
      <c r="XFB28"/>
      <c r="XFC28"/>
      <c r="XFD28"/>
    </row>
    <row r="29" spans="2:23 16382:16384" ht="39.75" customHeight="1">
      <c r="B29" s="26"/>
      <c r="C29" s="40" t="str">
        <f t="shared" si="0"/>
        <v>2.1</v>
      </c>
      <c r="D29" s="48" t="str">
        <f t="shared" si="1"/>
        <v>Ethernet-коммутатор MES5500-32 или аналог с характеристиками не хуже</v>
      </c>
      <c r="E29" s="42" t="s">
        <v>20</v>
      </c>
      <c r="F29" s="42" t="s">
        <v>20</v>
      </c>
      <c r="G29" s="42" t="s">
        <v>20</v>
      </c>
      <c r="H29" s="43" t="str">
        <f t="shared" si="2"/>
        <v>шт.</v>
      </c>
      <c r="I29" s="44"/>
      <c r="J29" s="45"/>
      <c r="K29" s="44">
        <f t="shared" si="3"/>
        <v>5</v>
      </c>
      <c r="L29" s="44"/>
      <c r="M29" s="28"/>
      <c r="Q29" s="106" t="s">
        <v>48</v>
      </c>
      <c r="R29" s="122" t="s">
        <v>231</v>
      </c>
      <c r="S29" s="123" t="s">
        <v>23</v>
      </c>
      <c r="T29" s="49" t="s">
        <v>27</v>
      </c>
      <c r="U29" s="46"/>
      <c r="V29" s="53">
        <v>5</v>
      </c>
      <c r="W29" s="51"/>
    </row>
    <row r="30" spans="2:23 16382:16384" ht="49.7" customHeight="1">
      <c r="B30" s="26"/>
      <c r="C30" s="40" t="str">
        <f t="shared" si="0"/>
        <v>2.2</v>
      </c>
      <c r="D30" s="48" t="str">
        <f t="shared" si="1"/>
        <v>Комплект из пяти вентиляционных панелей 4WIRE-2FAN1 с воздушным потоком Front-to-Back для коммутаторов MES5410-48 и MES5500-32 или аналог с характеристиками не хуже</v>
      </c>
      <c r="E30" s="42" t="s">
        <v>20</v>
      </c>
      <c r="F30" s="42" t="s">
        <v>20</v>
      </c>
      <c r="G30" s="42" t="s">
        <v>20</v>
      </c>
      <c r="H30" s="43" t="str">
        <f t="shared" si="2"/>
        <v>шт.</v>
      </c>
      <c r="I30" s="44"/>
      <c r="J30" s="45"/>
      <c r="K30" s="44">
        <f t="shared" si="3"/>
        <v>5</v>
      </c>
      <c r="L30" s="44"/>
      <c r="M30" s="28"/>
      <c r="Q30" s="107" t="s">
        <v>49</v>
      </c>
      <c r="R30" s="122" t="s">
        <v>50</v>
      </c>
      <c r="S30" s="123" t="s">
        <v>23</v>
      </c>
      <c r="T30" s="49" t="s">
        <v>27</v>
      </c>
      <c r="U30" s="46"/>
      <c r="V30" s="53">
        <v>5</v>
      </c>
      <c r="W30" s="51"/>
    </row>
    <row r="31" spans="2:23 16382:16384" ht="40.35" customHeight="1">
      <c r="B31" s="26"/>
      <c r="C31" s="40" t="str">
        <f t="shared" si="0"/>
        <v>2.3</v>
      </c>
      <c r="D31" s="48" t="str">
        <f t="shared" si="1"/>
        <v>Модуль питания Ethernet-коммутатора Eltex PM600-220/12 для коммутатора MES5500-32 или аналог с характеристиками не хуже</v>
      </c>
      <c r="E31" s="42" t="s">
        <v>20</v>
      </c>
      <c r="F31" s="42" t="s">
        <v>20</v>
      </c>
      <c r="G31" s="42" t="s">
        <v>20</v>
      </c>
      <c r="H31" s="43" t="str">
        <f t="shared" si="2"/>
        <v>шт.</v>
      </c>
      <c r="I31" s="44"/>
      <c r="J31" s="45"/>
      <c r="K31" s="44">
        <f t="shared" si="3"/>
        <v>10</v>
      </c>
      <c r="L31" s="44"/>
      <c r="M31" s="28"/>
      <c r="Q31" s="106" t="s">
        <v>51</v>
      </c>
      <c r="R31" s="122" t="s">
        <v>232</v>
      </c>
      <c r="S31" s="123" t="s">
        <v>23</v>
      </c>
      <c r="T31" s="49" t="s">
        <v>27</v>
      </c>
      <c r="U31" s="46"/>
      <c r="V31" s="53">
        <v>10</v>
      </c>
      <c r="W31" s="51"/>
    </row>
    <row r="32" spans="2:23 16382:16384" ht="40.35" customHeight="1">
      <c r="B32" s="26"/>
      <c r="C32" s="40" t="str">
        <f t="shared" si="0"/>
        <v>2.4</v>
      </c>
      <c r="D32" s="48" t="str">
        <f t="shared" si="1"/>
        <v>Продление гарантийного обслуживания, MES5500-32, до 3 лет или аналог с характеристиками не хуже</v>
      </c>
      <c r="E32" s="42" t="s">
        <v>20</v>
      </c>
      <c r="F32" s="42" t="s">
        <v>20</v>
      </c>
      <c r="G32" s="42" t="s">
        <v>20</v>
      </c>
      <c r="H32" s="43" t="str">
        <f t="shared" si="2"/>
        <v>шт.</v>
      </c>
      <c r="I32" s="44"/>
      <c r="J32" s="45"/>
      <c r="K32" s="44">
        <f t="shared" si="3"/>
        <v>5</v>
      </c>
      <c r="L32" s="44"/>
      <c r="M32" s="28"/>
      <c r="Q32" s="106" t="s">
        <v>52</v>
      </c>
      <c r="R32" s="122" t="s">
        <v>53</v>
      </c>
      <c r="S32" s="123" t="s">
        <v>23</v>
      </c>
      <c r="T32" s="49" t="s">
        <v>27</v>
      </c>
      <c r="U32" s="46"/>
      <c r="V32" s="53">
        <v>5</v>
      </c>
      <c r="W32" s="51"/>
    </row>
    <row r="33" spans="2:23 16382:16384" ht="40.35" customHeight="1">
      <c r="B33" s="26"/>
      <c r="C33" s="40" t="str">
        <f t="shared" si="0"/>
        <v>2.5</v>
      </c>
      <c r="D33" s="48" t="str">
        <f t="shared" si="1"/>
        <v>Продление гарантийного обслуживания, PM600-220/12, до 3 лет или аналог с характеристиками не хуже</v>
      </c>
      <c r="E33" s="42" t="s">
        <v>20</v>
      </c>
      <c r="F33" s="42" t="s">
        <v>20</v>
      </c>
      <c r="G33" s="42" t="s">
        <v>20</v>
      </c>
      <c r="H33" s="43" t="str">
        <f t="shared" si="2"/>
        <v>шт.</v>
      </c>
      <c r="I33" s="44"/>
      <c r="J33" s="45"/>
      <c r="K33" s="44">
        <f t="shared" si="3"/>
        <v>10</v>
      </c>
      <c r="L33" s="44"/>
      <c r="M33" s="28"/>
      <c r="Q33" s="106" t="s">
        <v>54</v>
      </c>
      <c r="R33" s="122" t="s">
        <v>55</v>
      </c>
      <c r="S33" s="123" t="s">
        <v>23</v>
      </c>
      <c r="T33" s="49" t="s">
        <v>27</v>
      </c>
      <c r="U33" s="46"/>
      <c r="V33" s="53">
        <v>10</v>
      </c>
      <c r="W33" s="51"/>
    </row>
    <row r="34" spans="2:23 16382:16384" ht="60.95" customHeight="1">
      <c r="B34" s="26"/>
      <c r="C34" s="40" t="str">
        <f t="shared" si="0"/>
        <v>2.6</v>
      </c>
      <c r="D34" s="48" t="str">
        <f t="shared" si="1"/>
        <v>Опция ECCM-MES5500-32 системы управления Eltex ECCM для управления и мониторинга сетевыми элементами Eltex: 1 сетевой элемент MES5500-32 или аналог с характеристиками не хуже</v>
      </c>
      <c r="E34" s="42" t="s">
        <v>20</v>
      </c>
      <c r="F34" s="42" t="s">
        <v>20</v>
      </c>
      <c r="G34" s="42" t="s">
        <v>20</v>
      </c>
      <c r="H34" s="43" t="str">
        <f t="shared" si="2"/>
        <v>шт.</v>
      </c>
      <c r="I34" s="44"/>
      <c r="J34" s="45"/>
      <c r="K34" s="44">
        <f t="shared" si="3"/>
        <v>5</v>
      </c>
      <c r="L34" s="44"/>
      <c r="M34" s="28"/>
      <c r="Q34" s="106" t="s">
        <v>56</v>
      </c>
      <c r="R34" s="122" t="s">
        <v>57</v>
      </c>
      <c r="S34" s="123" t="s">
        <v>23</v>
      </c>
      <c r="T34" s="49" t="s">
        <v>27</v>
      </c>
      <c r="U34" s="46"/>
      <c r="V34" s="53">
        <v>5</v>
      </c>
      <c r="W34" s="51"/>
    </row>
    <row r="35" spans="2:23 16382:16384" ht="40.35" customHeight="1">
      <c r="B35" s="26"/>
      <c r="C35" s="40" t="str">
        <f t="shared" si="0"/>
        <v>2.7</v>
      </c>
      <c r="D35" s="48" t="str">
        <f t="shared" si="1"/>
        <v>Опция для поддержки функционала BGP на коммутаторах 23хх, 2300хх, 33хх, 3300хх, 35xx, 3500xx, 53хх, 5400-xx, 5410, 5500 или аналог с характеристиками не хуже</v>
      </c>
      <c r="E35" s="42" t="s">
        <v>20</v>
      </c>
      <c r="F35" s="42" t="s">
        <v>20</v>
      </c>
      <c r="G35" s="42" t="s">
        <v>20</v>
      </c>
      <c r="H35" s="43" t="str">
        <f t="shared" si="2"/>
        <v>шт.</v>
      </c>
      <c r="I35" s="44"/>
      <c r="J35" s="45"/>
      <c r="K35" s="44">
        <f t="shared" si="3"/>
        <v>5</v>
      </c>
      <c r="L35" s="44"/>
      <c r="M35" s="28"/>
      <c r="Q35" s="106" t="s">
        <v>58</v>
      </c>
      <c r="R35" s="122" t="s">
        <v>74</v>
      </c>
      <c r="S35" s="123" t="s">
        <v>23</v>
      </c>
      <c r="T35" s="49" t="s">
        <v>27</v>
      </c>
      <c r="U35" s="46"/>
      <c r="V35" s="53">
        <v>5</v>
      </c>
      <c r="W35" s="51"/>
    </row>
    <row r="36" spans="2:23 16382:16384" ht="40.35" customHeight="1">
      <c r="B36" s="26"/>
      <c r="C36" s="40" t="str">
        <f t="shared" si="0"/>
        <v>2.8</v>
      </c>
      <c r="D36" s="48" t="str">
        <f t="shared" si="1"/>
        <v>Опция для поддержки функционала EVPN на коммутаторах MES53ххA, MES5310-xx, MES5400-xx, MES5410-xx, MES5500-xx или аналог с характеристиками не хуже</v>
      </c>
      <c r="E36" s="42" t="s">
        <v>20</v>
      </c>
      <c r="F36" s="42" t="s">
        <v>20</v>
      </c>
      <c r="G36" s="42" t="s">
        <v>20</v>
      </c>
      <c r="H36" s="43" t="str">
        <f t="shared" si="2"/>
        <v>шт.</v>
      </c>
      <c r="I36" s="44"/>
      <c r="J36" s="45"/>
      <c r="K36" s="44">
        <f t="shared" si="3"/>
        <v>5</v>
      </c>
      <c r="L36" s="44"/>
      <c r="M36" s="28"/>
      <c r="Q36" s="106" t="s">
        <v>59</v>
      </c>
      <c r="R36" s="122" t="s">
        <v>30</v>
      </c>
      <c r="S36" s="123" t="s">
        <v>23</v>
      </c>
      <c r="T36" s="49" t="s">
        <v>27</v>
      </c>
      <c r="U36" s="46"/>
      <c r="V36" s="53">
        <v>5</v>
      </c>
      <c r="W36" s="51"/>
    </row>
    <row r="37" spans="2:23 16382:16384" ht="40.35" customHeight="1">
      <c r="B37" s="26"/>
      <c r="C37" s="40" t="str">
        <f t="shared" si="0"/>
        <v>2.9</v>
      </c>
      <c r="D37" s="48" t="str">
        <f t="shared" si="1"/>
        <v>Коммутатор Eltex MES2300B-48 или аналог с характеристиками не хуже</v>
      </c>
      <c r="E37" s="42" t="s">
        <v>20</v>
      </c>
      <c r="F37" s="42" t="s">
        <v>20</v>
      </c>
      <c r="G37" s="42" t="s">
        <v>20</v>
      </c>
      <c r="H37" s="43" t="str">
        <f t="shared" si="2"/>
        <v>шт.</v>
      </c>
      <c r="I37" s="44"/>
      <c r="J37" s="45"/>
      <c r="K37" s="44">
        <f t="shared" si="3"/>
        <v>1</v>
      </c>
      <c r="L37" s="44"/>
      <c r="M37" s="28"/>
      <c r="Q37" s="106" t="s">
        <v>60</v>
      </c>
      <c r="R37" s="122" t="s">
        <v>61</v>
      </c>
      <c r="S37" s="123" t="s">
        <v>23</v>
      </c>
      <c r="T37" s="49" t="s">
        <v>27</v>
      </c>
      <c r="U37" s="46"/>
      <c r="V37" s="53">
        <v>1</v>
      </c>
      <c r="W37" s="51"/>
    </row>
    <row r="38" spans="2:23 16382:16384" ht="40.35" customHeight="1">
      <c r="B38" s="26"/>
      <c r="C38" s="40" t="str">
        <f t="shared" si="0"/>
        <v>2.10</v>
      </c>
      <c r="D38" s="48" t="str">
        <f t="shared" si="1"/>
        <v>Продление гарантийного обслуживания, MES2300B-48, до 3 лет или аналог с характеристиками не хуже</v>
      </c>
      <c r="E38" s="42" t="s">
        <v>20</v>
      </c>
      <c r="F38" s="42" t="s">
        <v>20</v>
      </c>
      <c r="G38" s="42" t="s">
        <v>20</v>
      </c>
      <c r="H38" s="43" t="str">
        <f t="shared" si="2"/>
        <v>шт.</v>
      </c>
      <c r="I38" s="44"/>
      <c r="J38" s="45"/>
      <c r="K38" s="44">
        <f t="shared" si="3"/>
        <v>1</v>
      </c>
      <c r="L38" s="44"/>
      <c r="M38" s="28"/>
      <c r="Q38" s="106" t="s">
        <v>62</v>
      </c>
      <c r="R38" s="122" t="s">
        <v>233</v>
      </c>
      <c r="S38" s="123" t="s">
        <v>23</v>
      </c>
      <c r="T38" s="49" t="s">
        <v>27</v>
      </c>
      <c r="U38" s="46"/>
      <c r="V38" s="53">
        <v>1</v>
      </c>
      <c r="W38" s="51"/>
    </row>
    <row r="39" spans="2:23 16382:16384" ht="40.35" customHeight="1">
      <c r="B39" s="26"/>
      <c r="C39" s="40" t="str">
        <f t="shared" si="0"/>
        <v>2.11</v>
      </c>
      <c r="D39" s="48" t="str">
        <f t="shared" si="1"/>
        <v>Опция ECCM-MES2300B-48 системы управления Eltex ECCM для управления и мониторинга сетевыми элементами Eltex: 1 сетевой элемент MES2300-24 или аналог с характеристиками не хуже</v>
      </c>
      <c r="E39" s="42" t="s">
        <v>20</v>
      </c>
      <c r="F39" s="42" t="s">
        <v>20</v>
      </c>
      <c r="G39" s="42" t="s">
        <v>20</v>
      </c>
      <c r="H39" s="43" t="str">
        <f t="shared" si="2"/>
        <v>шт.</v>
      </c>
      <c r="I39" s="44"/>
      <c r="J39" s="45"/>
      <c r="K39" s="44">
        <f t="shared" si="3"/>
        <v>1</v>
      </c>
      <c r="L39" s="44"/>
      <c r="M39" s="28"/>
      <c r="Q39" s="107" t="s">
        <v>63</v>
      </c>
      <c r="R39" s="122" t="s">
        <v>234</v>
      </c>
      <c r="S39" s="123" t="s">
        <v>23</v>
      </c>
      <c r="T39" s="49" t="s">
        <v>27</v>
      </c>
      <c r="U39" s="46"/>
      <c r="V39" s="53">
        <v>1</v>
      </c>
      <c r="W39" s="51"/>
    </row>
    <row r="40" spans="2:23 16382:16384" ht="40.35" customHeight="1">
      <c r="B40" s="26"/>
      <c r="C40" s="40" t="str">
        <f t="shared" si="0"/>
        <v>2.12</v>
      </c>
      <c r="D40" s="48" t="str">
        <f t="shared" si="1"/>
        <v>Оптический трансивер FH-Q28SR4CDM01 для коммутатора Eltex MES5500-32 или аналог с характеристиками не хуже</v>
      </c>
      <c r="E40" s="42" t="s">
        <v>20</v>
      </c>
      <c r="F40" s="42" t="s">
        <v>20</v>
      </c>
      <c r="G40" s="42" t="s">
        <v>20</v>
      </c>
      <c r="H40" s="43" t="str">
        <f t="shared" si="2"/>
        <v>шт.</v>
      </c>
      <c r="I40" s="44"/>
      <c r="J40" s="45"/>
      <c r="K40" s="44">
        <f t="shared" si="3"/>
        <v>160</v>
      </c>
      <c r="L40" s="44"/>
      <c r="M40" s="28"/>
      <c r="Q40" s="106" t="s">
        <v>64</v>
      </c>
      <c r="R40" s="122" t="s">
        <v>235</v>
      </c>
      <c r="S40" s="123" t="s">
        <v>23</v>
      </c>
      <c r="T40" s="49" t="s">
        <v>27</v>
      </c>
      <c r="U40" s="46"/>
      <c r="V40" s="53">
        <v>160</v>
      </c>
      <c r="W40" s="51"/>
    </row>
    <row r="41" spans="2:23 16382:16384" ht="40.35" customHeight="1">
      <c r="B41" s="26"/>
      <c r="C41" s="40" t="str">
        <f t="shared" si="0"/>
        <v>2.13</v>
      </c>
      <c r="D41" s="48" t="str">
        <f t="shared" si="1"/>
        <v>Оптический трансивер FH-SP851TCDL03 для коммутатора Eltex MES5500-32 или аналог с характеристиками не хуже</v>
      </c>
      <c r="E41" s="42" t="s">
        <v>20</v>
      </c>
      <c r="F41" s="42" t="s">
        <v>20</v>
      </c>
      <c r="G41" s="42" t="s">
        <v>20</v>
      </c>
      <c r="H41" s="43" t="str">
        <f t="shared" si="2"/>
        <v>шт.</v>
      </c>
      <c r="I41" s="44"/>
      <c r="J41" s="45"/>
      <c r="K41" s="44">
        <f t="shared" si="3"/>
        <v>4</v>
      </c>
      <c r="L41" s="44"/>
      <c r="M41" s="28"/>
      <c r="Q41" s="106" t="s">
        <v>65</v>
      </c>
      <c r="R41" s="122" t="s">
        <v>236</v>
      </c>
      <c r="S41" s="123" t="s">
        <v>23</v>
      </c>
      <c r="T41" s="49" t="s">
        <v>27</v>
      </c>
      <c r="U41" s="46"/>
      <c r="V41" s="53">
        <v>4</v>
      </c>
      <c r="W41" s="51"/>
    </row>
    <row r="42" spans="2:23 16382:16384" ht="40.35" customHeight="1">
      <c r="B42" s="26"/>
      <c r="C42" s="40" t="str">
        <f t="shared" si="0"/>
        <v>2.14</v>
      </c>
      <c r="D42" s="48" t="str">
        <f t="shared" si="1"/>
        <v>Патч-корд FH-SX-MMF-MPO-UPC-OM3-03 или аналог с характеристиками не хуже</v>
      </c>
      <c r="E42" s="42" t="s">
        <v>20</v>
      </c>
      <c r="F42" s="42" t="s">
        <v>20</v>
      </c>
      <c r="G42" s="42" t="s">
        <v>20</v>
      </c>
      <c r="H42" s="43" t="str">
        <f t="shared" si="2"/>
        <v>шт.</v>
      </c>
      <c r="I42" s="44"/>
      <c r="J42" s="45"/>
      <c r="K42" s="44">
        <f t="shared" si="3"/>
        <v>20</v>
      </c>
      <c r="L42" s="44"/>
      <c r="M42" s="28"/>
      <c r="Q42" s="106" t="s">
        <v>66</v>
      </c>
      <c r="R42" s="122" t="s">
        <v>67</v>
      </c>
      <c r="S42" s="123" t="s">
        <v>23</v>
      </c>
      <c r="T42" s="49" t="s">
        <v>27</v>
      </c>
      <c r="U42" s="46"/>
      <c r="V42" s="53">
        <v>20</v>
      </c>
      <c r="W42" s="51"/>
    </row>
    <row r="43" spans="2:23 16382:16384" ht="40.35" customHeight="1">
      <c r="B43" s="26"/>
      <c r="C43" s="40" t="str">
        <f t="shared" si="0"/>
        <v>2.15</v>
      </c>
      <c r="D43" s="48" t="str">
        <f t="shared" si="1"/>
        <v>Коммутационный шнур NMC-PC4UA55B-030-C-WT аналог с характеристиками не хуже</v>
      </c>
      <c r="E43" s="42" t="s">
        <v>20</v>
      </c>
      <c r="F43" s="42" t="s">
        <v>20</v>
      </c>
      <c r="G43" s="42" t="s">
        <v>20</v>
      </c>
      <c r="H43" s="43" t="str">
        <f t="shared" si="2"/>
        <v>шт.</v>
      </c>
      <c r="I43" s="44"/>
      <c r="J43" s="45"/>
      <c r="K43" s="44">
        <f t="shared" si="3"/>
        <v>48</v>
      </c>
      <c r="L43" s="44"/>
      <c r="M43" s="28"/>
      <c r="Q43" s="106" t="s">
        <v>68</v>
      </c>
      <c r="R43" s="122" t="s">
        <v>69</v>
      </c>
      <c r="S43" s="123" t="s">
        <v>23</v>
      </c>
      <c r="T43" s="49" t="s">
        <v>27</v>
      </c>
      <c r="U43" s="46"/>
      <c r="V43" s="53">
        <v>48</v>
      </c>
      <c r="W43" s="51"/>
    </row>
    <row r="44" spans="2:23 16382:16384" s="18" customFormat="1" ht="25.5">
      <c r="B44" s="55"/>
      <c r="C44" s="40">
        <f t="shared" si="0"/>
        <v>3</v>
      </c>
      <c r="D44" s="48" t="str">
        <f t="shared" si="1"/>
        <v>Комплект №3. Оборудование сети передачи данных (тип 3)</v>
      </c>
      <c r="E44" s="42" t="s">
        <v>20</v>
      </c>
      <c r="F44" s="42" t="s">
        <v>20</v>
      </c>
      <c r="G44" s="42" t="s">
        <v>20</v>
      </c>
      <c r="H44" s="43" t="str">
        <f t="shared" si="2"/>
        <v>компл.</v>
      </c>
      <c r="I44" s="44"/>
      <c r="J44" s="45"/>
      <c r="K44" s="44">
        <f t="shared" si="3"/>
        <v>1</v>
      </c>
      <c r="L44" s="44"/>
      <c r="M44" s="56"/>
      <c r="Q44" s="82">
        <v>3</v>
      </c>
      <c r="R44" s="124" t="s">
        <v>70</v>
      </c>
      <c r="S44" s="126" t="s">
        <v>23</v>
      </c>
      <c r="T44" s="44" t="s">
        <v>24</v>
      </c>
      <c r="U44" s="57"/>
      <c r="V44" s="44">
        <v>1</v>
      </c>
      <c r="W44" s="47"/>
      <c r="XFB44"/>
      <c r="XFC44"/>
      <c r="XFD44"/>
    </row>
    <row r="45" spans="2:23 16382:16384" ht="25.5">
      <c r="B45" s="26"/>
      <c r="C45" s="40" t="str">
        <f t="shared" ref="C45:C76" si="4">Q45</f>
        <v>3.1</v>
      </c>
      <c r="D45" s="48" t="str">
        <f t="shared" ref="D45:D76" si="5">R45</f>
        <v>Ethernet-коммутатор MES5400-24 или аналог с характеристиками не хуже</v>
      </c>
      <c r="E45" s="42" t="s">
        <v>20</v>
      </c>
      <c r="F45" s="42" t="s">
        <v>20</v>
      </c>
      <c r="G45" s="42" t="s">
        <v>20</v>
      </c>
      <c r="H45" s="43" t="str">
        <f t="shared" ref="H45:H76" si="6">T45</f>
        <v>шт.</v>
      </c>
      <c r="I45" s="44"/>
      <c r="J45" s="45"/>
      <c r="K45" s="44">
        <f t="shared" ref="K45:K76" si="7">V45</f>
        <v>2</v>
      </c>
      <c r="L45" s="44"/>
      <c r="M45" s="28"/>
      <c r="Q45" s="105" t="s">
        <v>71</v>
      </c>
      <c r="R45" s="122" t="s">
        <v>72</v>
      </c>
      <c r="S45" s="127" t="s">
        <v>23</v>
      </c>
      <c r="T45" s="52" t="s">
        <v>27</v>
      </c>
      <c r="U45" s="46"/>
      <c r="V45" s="50">
        <v>2</v>
      </c>
      <c r="W45" s="51"/>
    </row>
    <row r="46" spans="2:23 16382:16384" ht="38.25" customHeight="1">
      <c r="B46" s="26"/>
      <c r="C46" s="40" t="str">
        <f t="shared" si="4"/>
        <v>3.2</v>
      </c>
      <c r="D46" s="48" t="str">
        <f t="shared" si="5"/>
        <v>Опция для поддержки функционала BGP на коммутаторах 23хх, 2300хх, 33хх, 3300хх, 35xx, 3500xx, 53хх, 5400-xx, 5410, 5500 или аналог с характеристиками не хуже</v>
      </c>
      <c r="E46" s="42" t="s">
        <v>20</v>
      </c>
      <c r="F46" s="42" t="s">
        <v>20</v>
      </c>
      <c r="G46" s="42" t="s">
        <v>20</v>
      </c>
      <c r="H46" s="43" t="str">
        <f t="shared" si="6"/>
        <v>шт.</v>
      </c>
      <c r="I46" s="44"/>
      <c r="J46" s="45"/>
      <c r="K46" s="44">
        <f t="shared" si="7"/>
        <v>2</v>
      </c>
      <c r="L46" s="44"/>
      <c r="M46" s="28"/>
      <c r="Q46" s="104" t="s">
        <v>73</v>
      </c>
      <c r="R46" s="122" t="s">
        <v>74</v>
      </c>
      <c r="S46" s="127" t="s">
        <v>23</v>
      </c>
      <c r="T46" s="52" t="s">
        <v>27</v>
      </c>
      <c r="U46" s="46"/>
      <c r="V46" s="50">
        <v>2</v>
      </c>
      <c r="W46" s="51"/>
    </row>
    <row r="47" spans="2:23 16382:16384" ht="51" customHeight="1">
      <c r="B47" s="26"/>
      <c r="C47" s="40" t="str">
        <f t="shared" si="4"/>
        <v>3.3</v>
      </c>
      <c r="D47" s="48" t="str">
        <f t="shared" si="5"/>
        <v>Опция для поддержки функционала EVPN на коммутаторах MES53ххA, MES5310-xx, MES5400-xx, MES5410-xx, MES5500-xx или аналог с характеристиками не хуже:</v>
      </c>
      <c r="E47" s="42" t="s">
        <v>20</v>
      </c>
      <c r="F47" s="42" t="s">
        <v>20</v>
      </c>
      <c r="G47" s="42" t="s">
        <v>20</v>
      </c>
      <c r="H47" s="43" t="str">
        <f t="shared" si="6"/>
        <v>шт.</v>
      </c>
      <c r="I47" s="44"/>
      <c r="J47" s="45"/>
      <c r="K47" s="44">
        <f t="shared" si="7"/>
        <v>2</v>
      </c>
      <c r="L47" s="44"/>
      <c r="M47" s="28"/>
      <c r="Q47" s="105" t="s">
        <v>75</v>
      </c>
      <c r="R47" s="122" t="s">
        <v>224</v>
      </c>
      <c r="S47" s="127" t="s">
        <v>23</v>
      </c>
      <c r="T47" s="52" t="s">
        <v>27</v>
      </c>
      <c r="U47" s="46"/>
      <c r="V47" s="50">
        <v>2</v>
      </c>
      <c r="W47" s="51"/>
    </row>
    <row r="48" spans="2:23 16382:16384" ht="38.25">
      <c r="B48" s="26"/>
      <c r="C48" s="40" t="str">
        <f t="shared" si="4"/>
        <v>3.4</v>
      </c>
      <c r="D48" s="48" t="str">
        <f t="shared" si="5"/>
        <v>Модуль питания Ethernet-коммутатора Eltex PM165-220/12 для коммутаторов Eltex MES5400-24 или аналог с характеристиками не хуже</v>
      </c>
      <c r="E48" s="42" t="s">
        <v>20</v>
      </c>
      <c r="F48" s="42" t="s">
        <v>20</v>
      </c>
      <c r="G48" s="42" t="s">
        <v>20</v>
      </c>
      <c r="H48" s="43" t="str">
        <f t="shared" si="6"/>
        <v>шт.</v>
      </c>
      <c r="I48" s="44"/>
      <c r="J48" s="45"/>
      <c r="K48" s="44">
        <f t="shared" si="7"/>
        <v>4</v>
      </c>
      <c r="L48" s="44"/>
      <c r="M48" s="28"/>
      <c r="Q48" s="105" t="s">
        <v>76</v>
      </c>
      <c r="R48" s="122" t="s">
        <v>237</v>
      </c>
      <c r="S48" s="127" t="s">
        <v>23</v>
      </c>
      <c r="T48" s="52" t="s">
        <v>27</v>
      </c>
      <c r="U48" s="46"/>
      <c r="V48" s="50">
        <v>4</v>
      </c>
      <c r="W48" s="51"/>
    </row>
    <row r="49" spans="2:23 16382:16384" ht="25.5">
      <c r="B49" s="26"/>
      <c r="C49" s="40" t="str">
        <f t="shared" si="4"/>
        <v>3.5</v>
      </c>
      <c r="D49" s="48" t="str">
        <f t="shared" si="5"/>
        <v>Продление гарантийного обслуживания, MES5400-24, до 3 лет или аналог с характеристиками не хуже</v>
      </c>
      <c r="E49" s="42" t="s">
        <v>20</v>
      </c>
      <c r="F49" s="42" t="s">
        <v>20</v>
      </c>
      <c r="G49" s="42" t="s">
        <v>20</v>
      </c>
      <c r="H49" s="43" t="str">
        <f t="shared" si="6"/>
        <v>шт.</v>
      </c>
      <c r="I49" s="44"/>
      <c r="J49" s="45"/>
      <c r="K49" s="44">
        <f t="shared" si="7"/>
        <v>2</v>
      </c>
      <c r="L49" s="44"/>
      <c r="M49" s="28"/>
      <c r="Q49" s="105" t="s">
        <v>77</v>
      </c>
      <c r="R49" s="122" t="s">
        <v>238</v>
      </c>
      <c r="S49" s="127" t="s">
        <v>23</v>
      </c>
      <c r="T49" s="52" t="s">
        <v>27</v>
      </c>
      <c r="U49" s="46"/>
      <c r="V49" s="50">
        <v>2</v>
      </c>
      <c r="W49" s="51"/>
    </row>
    <row r="50" spans="2:23 16382:16384" ht="25.5">
      <c r="B50" s="26"/>
      <c r="C50" s="40" t="str">
        <f t="shared" si="4"/>
        <v>3.6</v>
      </c>
      <c r="D50" s="48" t="str">
        <f t="shared" si="5"/>
        <v>Продление гарантийного обслуживания, PM165-220/12, до 3 лет или аналог с характеристиками не хуже</v>
      </c>
      <c r="E50" s="42" t="s">
        <v>20</v>
      </c>
      <c r="F50" s="42" t="s">
        <v>20</v>
      </c>
      <c r="G50" s="42" t="s">
        <v>20</v>
      </c>
      <c r="H50" s="43" t="str">
        <f t="shared" si="6"/>
        <v>шт.</v>
      </c>
      <c r="I50" s="44"/>
      <c r="J50" s="45"/>
      <c r="K50" s="44">
        <f t="shared" si="7"/>
        <v>4</v>
      </c>
      <c r="L50" s="44"/>
      <c r="M50" s="28"/>
      <c r="Q50" s="105" t="s">
        <v>78</v>
      </c>
      <c r="R50" s="122" t="s">
        <v>35</v>
      </c>
      <c r="S50" s="127" t="s">
        <v>23</v>
      </c>
      <c r="T50" s="52" t="s">
        <v>27</v>
      </c>
      <c r="U50" s="46"/>
      <c r="V50" s="50">
        <v>4</v>
      </c>
      <c r="W50" s="51"/>
    </row>
    <row r="51" spans="2:23 16382:16384" ht="51" customHeight="1">
      <c r="B51" s="26"/>
      <c r="C51" s="40" t="str">
        <f t="shared" si="4"/>
        <v>3.7</v>
      </c>
      <c r="D51" s="48" t="str">
        <f t="shared" si="5"/>
        <v>Опция ECCM-MES5400-24 системы управления Eltex ECCM для управления и мониторинга сетевыми элементами Eltex: 1 сетевой элемент MES5400-24 или аналог с характеристиками не хуже</v>
      </c>
      <c r="E51" s="42" t="s">
        <v>20</v>
      </c>
      <c r="F51" s="42" t="s">
        <v>20</v>
      </c>
      <c r="G51" s="42" t="s">
        <v>20</v>
      </c>
      <c r="H51" s="43" t="str">
        <f t="shared" si="6"/>
        <v>шт.</v>
      </c>
      <c r="I51" s="44"/>
      <c r="J51" s="45"/>
      <c r="K51" s="44">
        <f t="shared" si="7"/>
        <v>2</v>
      </c>
      <c r="L51" s="44"/>
      <c r="M51" s="28"/>
      <c r="Q51" s="105" t="s">
        <v>79</v>
      </c>
      <c r="R51" s="122" t="s">
        <v>239</v>
      </c>
      <c r="S51" s="127" t="s">
        <v>23</v>
      </c>
      <c r="T51" s="52" t="s">
        <v>27</v>
      </c>
      <c r="U51" s="46"/>
      <c r="V51" s="50">
        <v>2</v>
      </c>
      <c r="W51" s="51"/>
    </row>
    <row r="52" spans="2:23 16382:16384" ht="25.5">
      <c r="B52" s="26"/>
      <c r="C52" s="40" t="str">
        <f t="shared" si="4"/>
        <v>3.8</v>
      </c>
      <c r="D52" s="48" t="str">
        <f t="shared" si="5"/>
        <v>Коммутатор Eltex MES2300B-24 или аналог с характеристиками не хуже</v>
      </c>
      <c r="E52" s="42" t="s">
        <v>20</v>
      </c>
      <c r="F52" s="42" t="s">
        <v>20</v>
      </c>
      <c r="G52" s="42" t="s">
        <v>20</v>
      </c>
      <c r="H52" s="43" t="str">
        <f t="shared" si="6"/>
        <v>шт.</v>
      </c>
      <c r="I52" s="44"/>
      <c r="J52" s="45"/>
      <c r="K52" s="44">
        <f t="shared" si="7"/>
        <v>3</v>
      </c>
      <c r="L52" s="44"/>
      <c r="M52" s="28"/>
      <c r="Q52" s="105" t="s">
        <v>80</v>
      </c>
      <c r="R52" s="122" t="s">
        <v>38</v>
      </c>
      <c r="S52" s="127" t="s">
        <v>23</v>
      </c>
      <c r="T52" s="52" t="s">
        <v>27</v>
      </c>
      <c r="U52" s="46"/>
      <c r="V52" s="50">
        <v>3</v>
      </c>
      <c r="W52" s="51"/>
    </row>
    <row r="53" spans="2:23 16382:16384" ht="25.5">
      <c r="B53" s="26"/>
      <c r="C53" s="40" t="str">
        <f t="shared" si="4"/>
        <v>3.9</v>
      </c>
      <c r="D53" s="48" t="str">
        <f t="shared" si="5"/>
        <v>Продление гарантийного обслуживания, MES2300B-24, до 3 лет или аналог с характеристиками не хуже</v>
      </c>
      <c r="E53" s="42" t="s">
        <v>20</v>
      </c>
      <c r="F53" s="42" t="s">
        <v>20</v>
      </c>
      <c r="G53" s="42" t="s">
        <v>20</v>
      </c>
      <c r="H53" s="43" t="str">
        <f t="shared" si="6"/>
        <v>шт.</v>
      </c>
      <c r="I53" s="44"/>
      <c r="J53" s="45"/>
      <c r="K53" s="44">
        <f t="shared" si="7"/>
        <v>3</v>
      </c>
      <c r="L53" s="44"/>
      <c r="M53" s="28"/>
      <c r="Q53" s="105" t="s">
        <v>81</v>
      </c>
      <c r="R53" s="122" t="s">
        <v>228</v>
      </c>
      <c r="S53" s="127" t="s">
        <v>23</v>
      </c>
      <c r="T53" s="52" t="s">
        <v>27</v>
      </c>
      <c r="U53" s="46"/>
      <c r="V53" s="50">
        <v>3</v>
      </c>
      <c r="W53" s="51"/>
    </row>
    <row r="54" spans="2:23 16382:16384" ht="51" customHeight="1">
      <c r="B54" s="26"/>
      <c r="C54" s="40" t="str">
        <f t="shared" si="4"/>
        <v>3.10</v>
      </c>
      <c r="D54" s="48" t="str">
        <f t="shared" si="5"/>
        <v>Опция ECCM-MES2300B-24 системы управления Eltex ECCM для управления и мониторинга сетевыми элементами Eltex: 1 сетевой элемент MES2300-24 или аналог с характеристиками не хуже</v>
      </c>
      <c r="E54" s="42" t="s">
        <v>20</v>
      </c>
      <c r="F54" s="42" t="s">
        <v>20</v>
      </c>
      <c r="G54" s="42" t="s">
        <v>20</v>
      </c>
      <c r="H54" s="43" t="str">
        <f t="shared" si="6"/>
        <v>шт.</v>
      </c>
      <c r="I54" s="44"/>
      <c r="J54" s="45"/>
      <c r="K54" s="44">
        <f t="shared" si="7"/>
        <v>3</v>
      </c>
      <c r="L54" s="44"/>
      <c r="M54" s="28"/>
      <c r="Q54" s="105" t="s">
        <v>82</v>
      </c>
      <c r="R54" s="122" t="s">
        <v>229</v>
      </c>
      <c r="S54" s="127" t="s">
        <v>23</v>
      </c>
      <c r="T54" s="52" t="s">
        <v>27</v>
      </c>
      <c r="U54" s="46"/>
      <c r="V54" s="50">
        <v>3</v>
      </c>
      <c r="W54" s="51"/>
    </row>
    <row r="55" spans="2:23 16382:16384" ht="25.5">
      <c r="B55" s="26"/>
      <c r="C55" s="40" t="str">
        <f t="shared" si="4"/>
        <v>3.11</v>
      </c>
      <c r="D55" s="48" t="str">
        <f t="shared" si="5"/>
        <v>Маршрутизатор Eltex ESR-3200 или аналог с характеристиками не хуже</v>
      </c>
      <c r="E55" s="42" t="s">
        <v>20</v>
      </c>
      <c r="F55" s="42" t="s">
        <v>20</v>
      </c>
      <c r="G55" s="42" t="s">
        <v>20</v>
      </c>
      <c r="H55" s="43" t="str">
        <f t="shared" si="6"/>
        <v>шт.</v>
      </c>
      <c r="I55" s="44"/>
      <c r="J55" s="45"/>
      <c r="K55" s="44">
        <f t="shared" si="7"/>
        <v>2</v>
      </c>
      <c r="L55" s="44"/>
      <c r="M55" s="28"/>
      <c r="Q55" s="105" t="s">
        <v>83</v>
      </c>
      <c r="R55" s="122" t="s">
        <v>240</v>
      </c>
      <c r="S55" s="127" t="s">
        <v>23</v>
      </c>
      <c r="T55" s="52" t="s">
        <v>27</v>
      </c>
      <c r="U55" s="46"/>
      <c r="V55" s="50">
        <v>2</v>
      </c>
      <c r="W55" s="51"/>
    </row>
    <row r="56" spans="2:23 16382:16384" ht="38.25">
      <c r="B56" s="26"/>
      <c r="C56" s="40" t="str">
        <f t="shared" si="4"/>
        <v>3.12</v>
      </c>
      <c r="D56" s="48" t="str">
        <f t="shared" si="5"/>
        <v>Модуль питания Ethernet-коммутатора Eltex PM165-220/12 для маршрутизаторов Eltex ESR-3200 или аналог с характеристиками не хуже</v>
      </c>
      <c r="E56" s="42" t="s">
        <v>20</v>
      </c>
      <c r="F56" s="42" t="s">
        <v>20</v>
      </c>
      <c r="G56" s="42" t="s">
        <v>20</v>
      </c>
      <c r="H56" s="43" t="str">
        <f t="shared" si="6"/>
        <v>шт.</v>
      </c>
      <c r="I56" s="44"/>
      <c r="J56" s="45"/>
      <c r="K56" s="44">
        <f t="shared" si="7"/>
        <v>4</v>
      </c>
      <c r="L56" s="44"/>
      <c r="M56" s="28"/>
      <c r="Q56" s="105" t="s">
        <v>84</v>
      </c>
      <c r="R56" s="122" t="s">
        <v>241</v>
      </c>
      <c r="S56" s="127" t="s">
        <v>23</v>
      </c>
      <c r="T56" s="52" t="s">
        <v>27</v>
      </c>
      <c r="U56" s="46"/>
      <c r="V56" s="50">
        <v>4</v>
      </c>
      <c r="W56" s="51"/>
    </row>
    <row r="57" spans="2:23 16382:16384" ht="25.5">
      <c r="B57" s="26"/>
      <c r="C57" s="40" t="str">
        <f t="shared" si="4"/>
        <v>3.13</v>
      </c>
      <c r="D57" s="48" t="str">
        <f t="shared" si="5"/>
        <v>Продление гарантийного обслуживания, ESR-3200, до 3 лет или аналог с характеристиками не хуже</v>
      </c>
      <c r="E57" s="42" t="s">
        <v>20</v>
      </c>
      <c r="F57" s="42" t="s">
        <v>20</v>
      </c>
      <c r="G57" s="42" t="s">
        <v>20</v>
      </c>
      <c r="H57" s="43" t="str">
        <f t="shared" si="6"/>
        <v>шт.</v>
      </c>
      <c r="I57" s="44"/>
      <c r="J57" s="45"/>
      <c r="K57" s="44">
        <f t="shared" si="7"/>
        <v>2</v>
      </c>
      <c r="L57" s="44"/>
      <c r="M57" s="28"/>
      <c r="Q57" s="104" t="s">
        <v>85</v>
      </c>
      <c r="R57" s="122" t="s">
        <v>242</v>
      </c>
      <c r="S57" s="127" t="s">
        <v>23</v>
      </c>
      <c r="T57" s="52" t="s">
        <v>27</v>
      </c>
      <c r="U57" s="46"/>
      <c r="V57" s="50">
        <v>2</v>
      </c>
      <c r="W57" s="51"/>
    </row>
    <row r="58" spans="2:23 16382:16384" ht="25.5">
      <c r="B58" s="26"/>
      <c r="C58" s="40" t="str">
        <f t="shared" si="4"/>
        <v>3.14</v>
      </c>
      <c r="D58" s="48" t="str">
        <f t="shared" si="5"/>
        <v>Продление гарантийного обслуживания, PM165-220/12, до 3 лет или аналог с характеристиками не хуже</v>
      </c>
      <c r="E58" s="42" t="s">
        <v>20</v>
      </c>
      <c r="F58" s="42" t="s">
        <v>20</v>
      </c>
      <c r="G58" s="42" t="s">
        <v>20</v>
      </c>
      <c r="H58" s="43" t="str">
        <f t="shared" si="6"/>
        <v>шт.</v>
      </c>
      <c r="I58" s="44"/>
      <c r="J58" s="45"/>
      <c r="K58" s="44">
        <f t="shared" si="7"/>
        <v>4</v>
      </c>
      <c r="L58" s="44"/>
      <c r="M58" s="28"/>
      <c r="Q58" s="105" t="s">
        <v>86</v>
      </c>
      <c r="R58" s="122" t="s">
        <v>35</v>
      </c>
      <c r="S58" s="127" t="s">
        <v>23</v>
      </c>
      <c r="T58" s="52" t="s">
        <v>27</v>
      </c>
      <c r="U58" s="46"/>
      <c r="V58" s="50">
        <v>4</v>
      </c>
      <c r="W58" s="51"/>
    </row>
    <row r="59" spans="2:23 16382:16384" ht="51" customHeight="1">
      <c r="B59" s="26"/>
      <c r="C59" s="40" t="str">
        <f t="shared" si="4"/>
        <v>3.15</v>
      </c>
      <c r="D59" s="48" t="str">
        <f t="shared" si="5"/>
        <v>Опция ECCM-ESR-3200 системы управления Eltex ECCM для управления и мониторинга сетевыми элементами Eltex: 1 сетевой элемент ESR-3200 или аналог с характеристиками не хуже</v>
      </c>
      <c r="E59" s="42" t="s">
        <v>20</v>
      </c>
      <c r="F59" s="42" t="s">
        <v>20</v>
      </c>
      <c r="G59" s="42" t="s">
        <v>20</v>
      </c>
      <c r="H59" s="43" t="str">
        <f t="shared" si="6"/>
        <v>шт.</v>
      </c>
      <c r="I59" s="44"/>
      <c r="J59" s="45"/>
      <c r="K59" s="44">
        <f t="shared" si="7"/>
        <v>2</v>
      </c>
      <c r="L59" s="44"/>
      <c r="M59" s="28"/>
      <c r="Q59" s="105" t="s">
        <v>87</v>
      </c>
      <c r="R59" s="122" t="s">
        <v>243</v>
      </c>
      <c r="S59" s="127" t="s">
        <v>23</v>
      </c>
      <c r="T59" s="52" t="s">
        <v>27</v>
      </c>
      <c r="U59" s="46"/>
      <c r="V59" s="50">
        <v>2</v>
      </c>
      <c r="W59" s="51"/>
    </row>
    <row r="60" spans="2:23 16382:16384" ht="38.25">
      <c r="B60" s="26"/>
      <c r="C60" s="40" t="str">
        <f t="shared" si="4"/>
        <v>3.16</v>
      </c>
      <c r="D60" s="48" t="str">
        <f t="shared" si="5"/>
        <v>Оптический трансивер FH-Q28SR4CDM01 для коммутаторов Eltex MES 5400-24 или аналог с характеристиками не хуже</v>
      </c>
      <c r="E60" s="42" t="s">
        <v>20</v>
      </c>
      <c r="F60" s="42" t="s">
        <v>20</v>
      </c>
      <c r="G60" s="42" t="s">
        <v>20</v>
      </c>
      <c r="H60" s="43" t="str">
        <f t="shared" si="6"/>
        <v>шт.</v>
      </c>
      <c r="I60" s="44"/>
      <c r="J60" s="45"/>
      <c r="K60" s="44">
        <f t="shared" si="7"/>
        <v>4</v>
      </c>
      <c r="L60" s="44"/>
      <c r="M60" s="28"/>
      <c r="Q60" s="105" t="s">
        <v>88</v>
      </c>
      <c r="R60" s="122" t="s">
        <v>244</v>
      </c>
      <c r="S60" s="127" t="s">
        <v>23</v>
      </c>
      <c r="T60" s="52" t="s">
        <v>27</v>
      </c>
      <c r="U60" s="46"/>
      <c r="V60" s="50">
        <v>4</v>
      </c>
      <c r="W60" s="51"/>
    </row>
    <row r="61" spans="2:23 16382:16384" ht="38.25">
      <c r="B61" s="26"/>
      <c r="C61" s="40" t="str">
        <f t="shared" si="4"/>
        <v>3.17</v>
      </c>
      <c r="D61" s="48" t="str">
        <f t="shared" si="5"/>
        <v>Оптический трансивер FH-SP851TCDL03 для коммутаторов Eltex MES5400-24 и маршрутизаторов Eltex ESR-3200 или аналог с характеристиками не хуже</v>
      </c>
      <c r="E61" s="42" t="s">
        <v>20</v>
      </c>
      <c r="F61" s="42" t="s">
        <v>20</v>
      </c>
      <c r="G61" s="42" t="s">
        <v>20</v>
      </c>
      <c r="H61" s="43" t="str">
        <f t="shared" si="6"/>
        <v>шт.</v>
      </c>
      <c r="I61" s="44"/>
      <c r="J61" s="45"/>
      <c r="K61" s="44">
        <f t="shared" si="7"/>
        <v>52</v>
      </c>
      <c r="L61" s="44"/>
      <c r="M61" s="28"/>
      <c r="Q61" s="105" t="s">
        <v>89</v>
      </c>
      <c r="R61" s="122" t="s">
        <v>245</v>
      </c>
      <c r="S61" s="127" t="s">
        <v>23</v>
      </c>
      <c r="T61" s="52" t="s">
        <v>27</v>
      </c>
      <c r="U61" s="46"/>
      <c r="V61" s="50">
        <v>52</v>
      </c>
      <c r="W61" s="51"/>
    </row>
    <row r="62" spans="2:23 16382:16384" ht="25.5">
      <c r="B62" s="26"/>
      <c r="C62" s="40" t="str">
        <f t="shared" si="4"/>
        <v>3.18</v>
      </c>
      <c r="D62" s="48" t="str">
        <f t="shared" si="5"/>
        <v>Патч-корд SNR-PC-LC/UPC-MM-DPX-3m или аналог с характеристиками не хуже</v>
      </c>
      <c r="E62" s="42" t="s">
        <v>20</v>
      </c>
      <c r="F62" s="42" t="s">
        <v>20</v>
      </c>
      <c r="G62" s="42" t="s">
        <v>20</v>
      </c>
      <c r="H62" s="43" t="str">
        <f t="shared" si="6"/>
        <v>шт.</v>
      </c>
      <c r="I62" s="44"/>
      <c r="J62" s="45"/>
      <c r="K62" s="44">
        <f t="shared" si="7"/>
        <v>24</v>
      </c>
      <c r="L62" s="44"/>
      <c r="M62" s="28"/>
      <c r="Q62" s="105" t="s">
        <v>90</v>
      </c>
      <c r="R62" s="122" t="s">
        <v>91</v>
      </c>
      <c r="S62" s="127" t="s">
        <v>23</v>
      </c>
      <c r="T62" s="52" t="s">
        <v>27</v>
      </c>
      <c r="U62" s="134"/>
      <c r="V62" s="62">
        <v>24</v>
      </c>
      <c r="W62" s="63"/>
    </row>
    <row r="63" spans="2:23 16382:16384" ht="25.5">
      <c r="B63" s="26"/>
      <c r="C63" s="40" t="str">
        <f t="shared" si="4"/>
        <v>3.19</v>
      </c>
      <c r="D63" s="48" t="str">
        <f t="shared" si="5"/>
        <v>Коммутационный шнур NMC-PC4UA55B-030-C-WT или аналог. с характеристиками не хуже</v>
      </c>
      <c r="E63" s="42" t="s">
        <v>20</v>
      </c>
      <c r="F63" s="42" t="s">
        <v>20</v>
      </c>
      <c r="G63" s="42" t="s">
        <v>20</v>
      </c>
      <c r="H63" s="43" t="str">
        <f t="shared" si="6"/>
        <v>шт.</v>
      </c>
      <c r="I63" s="44"/>
      <c r="J63" s="45"/>
      <c r="K63" s="44">
        <f t="shared" si="7"/>
        <v>48</v>
      </c>
      <c r="L63" s="44"/>
      <c r="M63" s="28"/>
      <c r="Q63" s="105" t="s">
        <v>92</v>
      </c>
      <c r="R63" s="122" t="s">
        <v>246</v>
      </c>
      <c r="S63" s="127" t="s">
        <v>23</v>
      </c>
      <c r="T63" s="52" t="s">
        <v>27</v>
      </c>
      <c r="U63" s="134"/>
      <c r="V63" s="62">
        <v>48</v>
      </c>
      <c r="W63" s="63"/>
    </row>
    <row r="64" spans="2:23 16382:16384" s="18" customFormat="1" ht="28.35" customHeight="1">
      <c r="B64" s="55"/>
      <c r="C64" s="40">
        <f t="shared" si="4"/>
        <v>4</v>
      </c>
      <c r="D64" s="48" t="str">
        <f t="shared" si="5"/>
        <v xml:space="preserve">Комплект №4.  Оборудование сети передачи данных </v>
      </c>
      <c r="E64" s="42" t="s">
        <v>20</v>
      </c>
      <c r="F64" s="42" t="s">
        <v>20</v>
      </c>
      <c r="G64" s="42" t="s">
        <v>20</v>
      </c>
      <c r="H64" s="43" t="str">
        <f t="shared" si="6"/>
        <v>компл.</v>
      </c>
      <c r="I64" s="44"/>
      <c r="J64" s="45"/>
      <c r="K64" s="44">
        <f t="shared" si="7"/>
        <v>1</v>
      </c>
      <c r="L64" s="44"/>
      <c r="M64" s="56"/>
      <c r="Q64" s="82">
        <v>4</v>
      </c>
      <c r="R64" s="124" t="s">
        <v>317</v>
      </c>
      <c r="S64" s="128" t="s">
        <v>23</v>
      </c>
      <c r="T64" s="44" t="s">
        <v>24</v>
      </c>
      <c r="U64" s="135"/>
      <c r="V64" s="76">
        <v>1</v>
      </c>
      <c r="W64" s="47"/>
      <c r="XFB64"/>
      <c r="XFC64"/>
      <c r="XFD64"/>
    </row>
    <row r="65" spans="2:23 16382:16384" s="58" customFormat="1" ht="32.1" customHeight="1">
      <c r="B65" s="59"/>
      <c r="C65" s="40" t="str">
        <f t="shared" si="4"/>
        <v>4.1</v>
      </c>
      <c r="D65" s="48" t="str">
        <f t="shared" si="5"/>
        <v>Патч-корд SNR-PC-LC/UPC-MM-DPX-5m или аналог с характеристиками не хуже</v>
      </c>
      <c r="E65" s="42" t="s">
        <v>20</v>
      </c>
      <c r="F65" s="42" t="s">
        <v>20</v>
      </c>
      <c r="G65" s="42" t="s">
        <v>20</v>
      </c>
      <c r="H65" s="43" t="str">
        <f t="shared" si="6"/>
        <v>шт.</v>
      </c>
      <c r="I65" s="44"/>
      <c r="J65" s="45"/>
      <c r="K65" s="44">
        <f t="shared" si="7"/>
        <v>30</v>
      </c>
      <c r="L65" s="44"/>
      <c r="M65" s="60"/>
      <c r="Q65" s="54" t="s">
        <v>93</v>
      </c>
      <c r="R65" s="122" t="s">
        <v>247</v>
      </c>
      <c r="S65" s="127" t="s">
        <v>23</v>
      </c>
      <c r="T65" s="62" t="s">
        <v>27</v>
      </c>
      <c r="U65" s="134"/>
      <c r="V65" s="84">
        <v>30</v>
      </c>
      <c r="W65" s="63"/>
      <c r="XFB65"/>
      <c r="XFC65"/>
      <c r="XFD65"/>
    </row>
    <row r="66" spans="2:23 16382:16384" s="58" customFormat="1" ht="49.5" customHeight="1">
      <c r="B66" s="59"/>
      <c r="C66" s="40" t="str">
        <f t="shared" si="4"/>
        <v>4.2</v>
      </c>
      <c r="D66" s="48" t="str">
        <f t="shared" si="5"/>
        <v>Коммутационный шнур NMC-PC4UA55B-050-C-WT или аналог с характеристиками не хуже</v>
      </c>
      <c r="E66" s="42" t="s">
        <v>20</v>
      </c>
      <c r="F66" s="42" t="s">
        <v>20</v>
      </c>
      <c r="G66" s="42" t="s">
        <v>20</v>
      </c>
      <c r="H66" s="43" t="str">
        <f t="shared" si="6"/>
        <v>шт.</v>
      </c>
      <c r="I66" s="44"/>
      <c r="J66" s="45"/>
      <c r="K66" s="44">
        <f t="shared" si="7"/>
        <v>30</v>
      </c>
      <c r="L66" s="44"/>
      <c r="M66" s="60"/>
      <c r="Q66" s="105" t="s">
        <v>94</v>
      </c>
      <c r="R66" s="122" t="s">
        <v>248</v>
      </c>
      <c r="S66" s="127" t="s">
        <v>23</v>
      </c>
      <c r="T66" s="62" t="s">
        <v>27</v>
      </c>
      <c r="U66" s="134"/>
      <c r="V66" s="84">
        <v>30</v>
      </c>
      <c r="W66" s="63"/>
      <c r="XFB66"/>
      <c r="XFC66"/>
      <c r="XFD66"/>
    </row>
    <row r="67" spans="2:23 16382:16384" s="58" customFormat="1" ht="49.5" customHeight="1">
      <c r="B67" s="59"/>
      <c r="C67" s="40" t="str">
        <f t="shared" si="4"/>
        <v>4.3</v>
      </c>
      <c r="D67" s="48" t="str">
        <f t="shared" si="5"/>
        <v>Оптический трансивер FH-S8512CDL05 для маршрутизаторов Eltex ESR-3200 или аналог с характеристиками не хуже</v>
      </c>
      <c r="E67" s="42" t="s">
        <v>20</v>
      </c>
      <c r="F67" s="42" t="s">
        <v>20</v>
      </c>
      <c r="G67" s="42" t="s">
        <v>20</v>
      </c>
      <c r="H67" s="43" t="str">
        <f t="shared" si="6"/>
        <v>шт.</v>
      </c>
      <c r="I67" s="44"/>
      <c r="J67" s="45"/>
      <c r="K67" s="44">
        <f t="shared" si="7"/>
        <v>4</v>
      </c>
      <c r="L67" s="44"/>
      <c r="M67" s="60"/>
      <c r="Q67" s="54" t="s">
        <v>95</v>
      </c>
      <c r="R67" s="122" t="s">
        <v>249</v>
      </c>
      <c r="S67" s="127" t="s">
        <v>23</v>
      </c>
      <c r="T67" s="62" t="s">
        <v>27</v>
      </c>
      <c r="U67" s="46"/>
      <c r="V67" s="74">
        <v>4</v>
      </c>
      <c r="W67" s="47"/>
      <c r="XFB67"/>
      <c r="XFC67"/>
      <c r="XFD67"/>
    </row>
    <row r="68" spans="2:23 16382:16384" s="58" customFormat="1" ht="49.5" customHeight="1">
      <c r="B68" s="59"/>
      <c r="C68" s="40" t="str">
        <f t="shared" si="4"/>
        <v>4.4</v>
      </c>
      <c r="D68" s="48" t="str">
        <f t="shared" si="5"/>
        <v>SFP-трансивер FH-ST2 для маршрутизаторов Eltex ESR-3200 или аналог с характеристиками не хуже</v>
      </c>
      <c r="E68" s="42" t="s">
        <v>20</v>
      </c>
      <c r="F68" s="42" t="s">
        <v>20</v>
      </c>
      <c r="G68" s="42" t="s">
        <v>20</v>
      </c>
      <c r="H68" s="43" t="str">
        <f t="shared" si="6"/>
        <v>шт.</v>
      </c>
      <c r="I68" s="44"/>
      <c r="J68" s="45"/>
      <c r="K68" s="44">
        <f t="shared" si="7"/>
        <v>4</v>
      </c>
      <c r="L68" s="44"/>
      <c r="M68" s="60"/>
      <c r="Q68" s="105" t="s">
        <v>96</v>
      </c>
      <c r="R68" s="122" t="s">
        <v>250</v>
      </c>
      <c r="S68" s="127" t="s">
        <v>23</v>
      </c>
      <c r="T68" s="62" t="s">
        <v>27</v>
      </c>
      <c r="U68" s="46"/>
      <c r="V68" s="61">
        <v>4</v>
      </c>
      <c r="W68" s="63"/>
      <c r="XFB68"/>
      <c r="XFC68"/>
      <c r="XFD68"/>
    </row>
    <row r="69" spans="2:23 16382:16384" s="58" customFormat="1" ht="49.5" customHeight="1">
      <c r="B69" s="59"/>
      <c r="C69" s="40" t="str">
        <f t="shared" si="4"/>
        <v>4.5</v>
      </c>
      <c r="D69" s="48" t="str">
        <f t="shared" si="5"/>
        <v>Оптический трансивер FH-SP851TCDL03 для коммутаторов Eltex MES5400-24 и маршрутизаторов Eltex-3200 или аналог с характеристиками не хуже</v>
      </c>
      <c r="E69" s="42" t="s">
        <v>20</v>
      </c>
      <c r="F69" s="42" t="s">
        <v>20</v>
      </c>
      <c r="G69" s="42" t="s">
        <v>20</v>
      </c>
      <c r="H69" s="43" t="str">
        <f t="shared" si="6"/>
        <v>шт.</v>
      </c>
      <c r="I69" s="44"/>
      <c r="J69" s="45"/>
      <c r="K69" s="44">
        <f t="shared" si="7"/>
        <v>24</v>
      </c>
      <c r="L69" s="44"/>
      <c r="M69" s="60"/>
      <c r="Q69" s="54" t="s">
        <v>97</v>
      </c>
      <c r="R69" s="122" t="s">
        <v>251</v>
      </c>
      <c r="S69" s="127" t="s">
        <v>23</v>
      </c>
      <c r="T69" s="62" t="s">
        <v>27</v>
      </c>
      <c r="U69" s="46"/>
      <c r="V69" s="61">
        <v>24</v>
      </c>
      <c r="W69" s="63"/>
      <c r="XFB69"/>
      <c r="XFC69"/>
      <c r="XFD69"/>
    </row>
    <row r="70" spans="2:23 16382:16384" s="58" customFormat="1" ht="49.5" customHeight="1">
      <c r="B70" s="59"/>
      <c r="C70" s="40" t="str">
        <f t="shared" si="4"/>
        <v>4.6</v>
      </c>
      <c r="D70" s="48" t="str">
        <f t="shared" si="5"/>
        <v>Оптический трансивер FH-SP852TCDL01 для коммутаторов Eltex MES5500-32, Eltex MES5400-24, Eltex MES5320-24 или аналог с характеристиками не хуже</v>
      </c>
      <c r="E70" s="42" t="s">
        <v>20</v>
      </c>
      <c r="F70" s="42" t="s">
        <v>20</v>
      </c>
      <c r="G70" s="42" t="s">
        <v>20</v>
      </c>
      <c r="H70" s="43" t="str">
        <f t="shared" si="6"/>
        <v>шт.</v>
      </c>
      <c r="I70" s="44"/>
      <c r="J70" s="45"/>
      <c r="K70" s="44">
        <f t="shared" si="7"/>
        <v>24</v>
      </c>
      <c r="L70" s="44"/>
      <c r="M70" s="60"/>
      <c r="Q70" s="105" t="s">
        <v>98</v>
      </c>
      <c r="R70" s="122" t="s">
        <v>252</v>
      </c>
      <c r="S70" s="127" t="s">
        <v>23</v>
      </c>
      <c r="T70" s="62" t="s">
        <v>27</v>
      </c>
      <c r="U70" s="46"/>
      <c r="V70" s="64">
        <v>24</v>
      </c>
      <c r="W70" s="47"/>
      <c r="XFB70"/>
      <c r="XFC70"/>
      <c r="XFD70"/>
    </row>
    <row r="71" spans="2:23 16382:16384" s="58" customFormat="1" ht="49.5" customHeight="1">
      <c r="B71" s="59"/>
      <c r="C71" s="40" t="str">
        <f t="shared" si="4"/>
        <v>4.7</v>
      </c>
      <c r="D71" s="48" t="str">
        <f t="shared" si="5"/>
        <v>Коммутационный шнур NMC-PC4UA55B-030-C-WT или аналог с характеристиками не хуже</v>
      </c>
      <c r="E71" s="42" t="s">
        <v>20</v>
      </c>
      <c r="F71" s="42" t="s">
        <v>20</v>
      </c>
      <c r="G71" s="42" t="s">
        <v>20</v>
      </c>
      <c r="H71" s="43" t="str">
        <f t="shared" si="6"/>
        <v>шт.</v>
      </c>
      <c r="I71" s="44"/>
      <c r="J71" s="45"/>
      <c r="K71" s="44">
        <f t="shared" si="7"/>
        <v>12</v>
      </c>
      <c r="L71" s="44"/>
      <c r="M71" s="60"/>
      <c r="Q71" s="54" t="s">
        <v>99</v>
      </c>
      <c r="R71" s="122" t="s">
        <v>46</v>
      </c>
      <c r="S71" s="127" t="s">
        <v>23</v>
      </c>
      <c r="T71" s="62" t="s">
        <v>27</v>
      </c>
      <c r="U71" s="46"/>
      <c r="V71" s="61">
        <v>12</v>
      </c>
      <c r="W71" s="63"/>
      <c r="XFB71"/>
      <c r="XFC71"/>
      <c r="XFD71"/>
    </row>
    <row r="72" spans="2:23 16382:16384" s="58" customFormat="1" ht="49.5" customHeight="1">
      <c r="B72" s="59"/>
      <c r="C72" s="40" t="str">
        <f t="shared" si="4"/>
        <v>4.8</v>
      </c>
      <c r="D72" s="48" t="str">
        <f t="shared" si="5"/>
        <v>Модуль питания Ethernet-коммутатора Eltex для коммутаторов Eltex MES5320-24 PM165-220/12 или аналог с характеристиками не хуже</v>
      </c>
      <c r="E72" s="42" t="s">
        <v>20</v>
      </c>
      <c r="F72" s="42" t="s">
        <v>20</v>
      </c>
      <c r="G72" s="42" t="s">
        <v>20</v>
      </c>
      <c r="H72" s="43" t="str">
        <f t="shared" si="6"/>
        <v>шт.</v>
      </c>
      <c r="I72" s="44"/>
      <c r="J72" s="45"/>
      <c r="K72" s="44">
        <f t="shared" si="7"/>
        <v>2</v>
      </c>
      <c r="L72" s="44"/>
      <c r="M72" s="60"/>
      <c r="Q72" s="105" t="s">
        <v>100</v>
      </c>
      <c r="R72" s="122" t="s">
        <v>253</v>
      </c>
      <c r="S72" s="127" t="s">
        <v>23</v>
      </c>
      <c r="T72" s="62" t="s">
        <v>27</v>
      </c>
      <c r="U72" s="46"/>
      <c r="V72" s="64">
        <v>2</v>
      </c>
      <c r="W72" s="47"/>
      <c r="XFB72"/>
      <c r="XFC72"/>
      <c r="XFD72"/>
    </row>
    <row r="73" spans="2:23 16382:16384" s="58" customFormat="1" ht="49.5" customHeight="1">
      <c r="B73" s="59"/>
      <c r="C73" s="40" t="str">
        <f t="shared" si="4"/>
        <v>4.9</v>
      </c>
      <c r="D73" s="48" t="str">
        <f t="shared" si="5"/>
        <v>Вентиляционная панель 4WIRE-2FAN1 с воздушным потоком Front-to-Back для коммутаторов MES5410-48 и MES5500-32 или аналог с характеристиками не хуже</v>
      </c>
      <c r="E73" s="42" t="s">
        <v>20</v>
      </c>
      <c r="F73" s="42" t="s">
        <v>20</v>
      </c>
      <c r="G73" s="42" t="s">
        <v>20</v>
      </c>
      <c r="H73" s="43" t="str">
        <f t="shared" si="6"/>
        <v>шт.</v>
      </c>
      <c r="I73" s="44"/>
      <c r="J73" s="45"/>
      <c r="K73" s="44">
        <f t="shared" si="7"/>
        <v>10</v>
      </c>
      <c r="L73" s="44"/>
      <c r="M73" s="60"/>
      <c r="Q73" s="54" t="s">
        <v>101</v>
      </c>
      <c r="R73" s="122" t="s">
        <v>254</v>
      </c>
      <c r="S73" s="127" t="s">
        <v>23</v>
      </c>
      <c r="T73" s="62" t="s">
        <v>27</v>
      </c>
      <c r="U73" s="46"/>
      <c r="V73" s="61">
        <v>10</v>
      </c>
      <c r="W73" s="63"/>
      <c r="XFB73"/>
      <c r="XFC73"/>
      <c r="XFD73"/>
    </row>
    <row r="74" spans="2:23 16382:16384" s="58" customFormat="1" ht="50.65" customHeight="1">
      <c r="B74" s="59"/>
      <c r="C74" s="40" t="str">
        <f t="shared" si="4"/>
        <v>4.10</v>
      </c>
      <c r="D74" s="48" t="str">
        <f t="shared" si="5"/>
        <v>Модуль питания Ethernet-коммутатора Eltex для коммутаторов Eltex MES5500-32 PM600-220/12 или аналог с характеристиками не хуже</v>
      </c>
      <c r="E74" s="42" t="s">
        <v>20</v>
      </c>
      <c r="F74" s="42" t="s">
        <v>20</v>
      </c>
      <c r="G74" s="42" t="s">
        <v>20</v>
      </c>
      <c r="H74" s="43" t="str">
        <f t="shared" si="6"/>
        <v>шт.</v>
      </c>
      <c r="I74" s="44"/>
      <c r="J74" s="45"/>
      <c r="K74" s="44">
        <f t="shared" si="7"/>
        <v>2</v>
      </c>
      <c r="L74" s="44"/>
      <c r="M74" s="60"/>
      <c r="Q74" s="105" t="s">
        <v>102</v>
      </c>
      <c r="R74" s="122" t="s">
        <v>255</v>
      </c>
      <c r="S74" s="127" t="s">
        <v>23</v>
      </c>
      <c r="T74" s="62" t="s">
        <v>27</v>
      </c>
      <c r="U74" s="46"/>
      <c r="V74" s="61">
        <v>2</v>
      </c>
      <c r="W74" s="63"/>
      <c r="XFB74"/>
      <c r="XFC74"/>
      <c r="XFD74"/>
    </row>
    <row r="75" spans="2:23 16382:16384" s="58" customFormat="1" ht="50.65" customHeight="1">
      <c r="B75" s="59"/>
      <c r="C75" s="40" t="str">
        <f t="shared" si="4"/>
        <v>4.11</v>
      </c>
      <c r="D75" s="48" t="str">
        <f t="shared" si="5"/>
        <v>Коммутатор Eltex MES2300B-24 или аналог с характеристиками не хуже</v>
      </c>
      <c r="E75" s="42" t="s">
        <v>20</v>
      </c>
      <c r="F75" s="42" t="s">
        <v>20</v>
      </c>
      <c r="G75" s="42" t="s">
        <v>20</v>
      </c>
      <c r="H75" s="43" t="str">
        <f t="shared" si="6"/>
        <v>шт.</v>
      </c>
      <c r="I75" s="44"/>
      <c r="J75" s="45"/>
      <c r="K75" s="44">
        <f t="shared" si="7"/>
        <v>5</v>
      </c>
      <c r="L75" s="44"/>
      <c r="M75" s="60"/>
      <c r="Q75" s="54" t="s">
        <v>103</v>
      </c>
      <c r="R75" s="122" t="s">
        <v>38</v>
      </c>
      <c r="S75" s="127" t="s">
        <v>23</v>
      </c>
      <c r="T75" s="62" t="s">
        <v>27</v>
      </c>
      <c r="U75" s="46"/>
      <c r="V75" s="64">
        <v>5</v>
      </c>
      <c r="W75" s="47"/>
      <c r="XFB75"/>
      <c r="XFC75"/>
      <c r="XFD75"/>
    </row>
    <row r="76" spans="2:23 16382:16384" s="58" customFormat="1" ht="50.65" customHeight="1">
      <c r="B76" s="59"/>
      <c r="C76" s="40" t="str">
        <f t="shared" si="4"/>
        <v>4.12</v>
      </c>
      <c r="D76" s="48" t="str">
        <f t="shared" si="5"/>
        <v>Кабель FH-DP10T30QQ03 для коммутаторов Eltex MES5500-32 или аналог с характеристиками не хуже</v>
      </c>
      <c r="E76" s="42" t="s">
        <v>20</v>
      </c>
      <c r="F76" s="42" t="s">
        <v>20</v>
      </c>
      <c r="G76" s="42" t="s">
        <v>20</v>
      </c>
      <c r="H76" s="43" t="str">
        <f t="shared" si="6"/>
        <v>шт.</v>
      </c>
      <c r="I76" s="44"/>
      <c r="J76" s="45"/>
      <c r="K76" s="44">
        <f t="shared" si="7"/>
        <v>4</v>
      </c>
      <c r="L76" s="44"/>
      <c r="M76" s="60"/>
      <c r="Q76" s="105" t="s">
        <v>104</v>
      </c>
      <c r="R76" s="122" t="s">
        <v>256</v>
      </c>
      <c r="S76" s="127" t="s">
        <v>23</v>
      </c>
      <c r="T76" s="62" t="s">
        <v>27</v>
      </c>
      <c r="U76" s="46"/>
      <c r="V76" s="61">
        <v>4</v>
      </c>
      <c r="W76" s="63"/>
      <c r="XFB76"/>
      <c r="XFC76"/>
      <c r="XFD76"/>
    </row>
    <row r="77" spans="2:23 16382:16384" s="58" customFormat="1" ht="50.65" customHeight="1">
      <c r="B77" s="59"/>
      <c r="C77" s="40" t="str">
        <f t="shared" ref="C77:C108" si="8">Q77</f>
        <v>4.13</v>
      </c>
      <c r="D77" s="48" t="str">
        <f t="shared" ref="D77:D108" si="9">R77</f>
        <v>Кабель FH-DP10T30QS02 для коммутаторов Eltex MES5500-32 или аналог с характеристиками не хуже</v>
      </c>
      <c r="E77" s="42" t="s">
        <v>20</v>
      </c>
      <c r="F77" s="42" t="s">
        <v>20</v>
      </c>
      <c r="G77" s="42" t="s">
        <v>20</v>
      </c>
      <c r="H77" s="43" t="str">
        <f t="shared" ref="H77:H108" si="10">T77</f>
        <v>шт.</v>
      </c>
      <c r="I77" s="44"/>
      <c r="J77" s="45"/>
      <c r="K77" s="44">
        <f t="shared" ref="K77:K108" si="11">V77</f>
        <v>4</v>
      </c>
      <c r="L77" s="44"/>
      <c r="M77" s="60"/>
      <c r="Q77" s="54" t="s">
        <v>105</v>
      </c>
      <c r="R77" s="122" t="s">
        <v>257</v>
      </c>
      <c r="S77" s="127" t="s">
        <v>23</v>
      </c>
      <c r="T77" s="62" t="s">
        <v>27</v>
      </c>
      <c r="U77" s="134"/>
      <c r="V77" s="136">
        <v>4</v>
      </c>
      <c r="W77" s="47"/>
      <c r="XFB77"/>
      <c r="XFC77"/>
      <c r="XFD77"/>
    </row>
    <row r="78" spans="2:23 16382:16384" s="58" customFormat="1" ht="50.65" customHeight="1">
      <c r="B78" s="59"/>
      <c r="C78" s="40" t="str">
        <f t="shared" si="8"/>
        <v>4.14</v>
      </c>
      <c r="D78" s="48" t="str">
        <f t="shared" si="9"/>
        <v>Оптический патч-корд FH-SX-MMF-MPO-UPC-OM3-03 или аналог с характеристиками не хуже</v>
      </c>
      <c r="E78" s="42" t="s">
        <v>20</v>
      </c>
      <c r="F78" s="42" t="s">
        <v>20</v>
      </c>
      <c r="G78" s="42" t="s">
        <v>20</v>
      </c>
      <c r="H78" s="43" t="str">
        <f t="shared" si="10"/>
        <v>шт.</v>
      </c>
      <c r="I78" s="44"/>
      <c r="J78" s="45"/>
      <c r="K78" s="44">
        <f t="shared" si="11"/>
        <v>10</v>
      </c>
      <c r="L78" s="44"/>
      <c r="M78" s="60"/>
      <c r="Q78" s="105" t="s">
        <v>106</v>
      </c>
      <c r="R78" s="122" t="s">
        <v>258</v>
      </c>
      <c r="S78" s="127" t="s">
        <v>23</v>
      </c>
      <c r="T78" s="62" t="s">
        <v>27</v>
      </c>
      <c r="U78" s="46"/>
      <c r="V78" s="61">
        <v>10</v>
      </c>
      <c r="W78" s="63"/>
      <c r="XFB78"/>
      <c r="XFC78"/>
      <c r="XFD78"/>
    </row>
    <row r="79" spans="2:23 16382:16384" ht="25.5">
      <c r="B79" s="26"/>
      <c r="C79" s="40" t="str">
        <f t="shared" si="8"/>
        <v>5.</v>
      </c>
      <c r="D79" s="48" t="str">
        <f t="shared" si="9"/>
        <v xml:space="preserve">Сервер резервного копирования </v>
      </c>
      <c r="E79" s="42" t="s">
        <v>20</v>
      </c>
      <c r="F79" s="42" t="s">
        <v>20</v>
      </c>
      <c r="G79" s="42" t="s">
        <v>20</v>
      </c>
      <c r="H79" s="43" t="str">
        <f t="shared" si="10"/>
        <v>шт.</v>
      </c>
      <c r="I79" s="44"/>
      <c r="J79" s="45"/>
      <c r="K79" s="44">
        <f t="shared" si="11"/>
        <v>1</v>
      </c>
      <c r="L79" s="44"/>
      <c r="M79" s="28"/>
      <c r="Q79" s="105" t="s">
        <v>107</v>
      </c>
      <c r="R79" s="124" t="s">
        <v>108</v>
      </c>
      <c r="S79" s="127" t="s">
        <v>23</v>
      </c>
      <c r="T79" s="62" t="s">
        <v>27</v>
      </c>
      <c r="U79" s="46"/>
      <c r="V79" s="52">
        <v>1</v>
      </c>
      <c r="W79" s="63"/>
    </row>
    <row r="80" spans="2:23 16382:16384" ht="25.5">
      <c r="B80" s="26"/>
      <c r="C80" s="40" t="str">
        <f t="shared" si="8"/>
        <v>6.</v>
      </c>
      <c r="D80" s="48" t="str">
        <f t="shared" si="9"/>
        <v>Ленточная библиотека</v>
      </c>
      <c r="E80" s="42" t="s">
        <v>20</v>
      </c>
      <c r="F80" s="42" t="s">
        <v>20</v>
      </c>
      <c r="G80" s="42" t="s">
        <v>20</v>
      </c>
      <c r="H80" s="43" t="str">
        <f t="shared" si="10"/>
        <v>шт.</v>
      </c>
      <c r="I80" s="44"/>
      <c r="J80" s="45"/>
      <c r="K80" s="44">
        <f t="shared" si="11"/>
        <v>1</v>
      </c>
      <c r="L80" s="44"/>
      <c r="M80" s="28"/>
      <c r="Q80" s="105" t="s">
        <v>109</v>
      </c>
      <c r="R80" s="124" t="s">
        <v>110</v>
      </c>
      <c r="S80" s="127" t="s">
        <v>23</v>
      </c>
      <c r="T80" s="62" t="s">
        <v>27</v>
      </c>
      <c r="U80" s="46"/>
      <c r="V80" s="52">
        <v>1</v>
      </c>
      <c r="W80" s="63"/>
    </row>
    <row r="81" spans="2:23" ht="25.5">
      <c r="B81" s="26"/>
      <c r="C81" s="40" t="str">
        <f t="shared" si="8"/>
        <v>7.</v>
      </c>
      <c r="D81" s="48" t="str">
        <f t="shared" si="9"/>
        <v>Терминальный сервер</v>
      </c>
      <c r="E81" s="42" t="s">
        <v>20</v>
      </c>
      <c r="F81" s="42" t="s">
        <v>20</v>
      </c>
      <c r="G81" s="42" t="s">
        <v>20</v>
      </c>
      <c r="H81" s="43">
        <f t="shared" si="10"/>
        <v>0</v>
      </c>
      <c r="I81" s="44"/>
      <c r="J81" s="45"/>
      <c r="K81" s="44">
        <f t="shared" si="11"/>
        <v>1</v>
      </c>
      <c r="L81" s="44"/>
      <c r="M81" s="28"/>
      <c r="Q81" s="82" t="s">
        <v>111</v>
      </c>
      <c r="R81" s="124" t="s">
        <v>112</v>
      </c>
      <c r="S81" s="127" t="s">
        <v>23</v>
      </c>
      <c r="T81" s="44"/>
      <c r="U81" s="46"/>
      <c r="V81" s="52">
        <v>1</v>
      </c>
      <c r="W81" s="47"/>
    </row>
    <row r="82" spans="2:23" ht="25.5">
      <c r="B82" s="26"/>
      <c r="C82" s="40" t="str">
        <f t="shared" si="8"/>
        <v>8.</v>
      </c>
      <c r="D82" s="48" t="str">
        <f t="shared" si="9"/>
        <v>АРМ</v>
      </c>
      <c r="E82" s="42" t="s">
        <v>20</v>
      </c>
      <c r="F82" s="42" t="s">
        <v>20</v>
      </c>
      <c r="G82" s="42" t="s">
        <v>20</v>
      </c>
      <c r="H82" s="43" t="str">
        <f t="shared" si="10"/>
        <v>шт.</v>
      </c>
      <c r="I82" s="44"/>
      <c r="J82" s="45"/>
      <c r="K82" s="44">
        <f t="shared" si="11"/>
        <v>1</v>
      </c>
      <c r="L82" s="44"/>
      <c r="M82" s="28"/>
      <c r="Q82" s="105" t="s">
        <v>113</v>
      </c>
      <c r="R82" s="124" t="s">
        <v>114</v>
      </c>
      <c r="S82" s="127" t="s">
        <v>23</v>
      </c>
      <c r="T82" s="62" t="s">
        <v>27</v>
      </c>
      <c r="U82" s="46"/>
      <c r="V82" s="61">
        <v>1</v>
      </c>
      <c r="W82" s="63"/>
    </row>
    <row r="83" spans="2:23" ht="25.5">
      <c r="B83" s="26"/>
      <c r="C83" s="40" t="str">
        <f t="shared" si="8"/>
        <v>9.</v>
      </c>
      <c r="D83" s="48" t="str">
        <f t="shared" si="9"/>
        <v>Комплект №5. Система межсетевого экранирования</v>
      </c>
      <c r="E83" s="42" t="s">
        <v>20</v>
      </c>
      <c r="F83" s="42" t="s">
        <v>20</v>
      </c>
      <c r="G83" s="42" t="s">
        <v>20</v>
      </c>
      <c r="H83" s="43" t="str">
        <f t="shared" si="10"/>
        <v>компл.</v>
      </c>
      <c r="I83" s="44"/>
      <c r="J83" s="45"/>
      <c r="K83" s="44">
        <f t="shared" si="11"/>
        <v>1</v>
      </c>
      <c r="L83" s="44"/>
      <c r="M83" s="28"/>
      <c r="Q83" s="108" t="s">
        <v>115</v>
      </c>
      <c r="R83" s="124" t="s">
        <v>116</v>
      </c>
      <c r="S83" s="127" t="s">
        <v>23</v>
      </c>
      <c r="T83" s="52" t="s">
        <v>24</v>
      </c>
      <c r="U83" s="46"/>
      <c r="V83" s="125">
        <v>1</v>
      </c>
      <c r="W83" s="63"/>
    </row>
    <row r="84" spans="2:23" ht="38.25" customHeight="1">
      <c r="B84" s="26"/>
      <c r="C84" s="40" t="str">
        <f t="shared" si="8"/>
        <v>9.1</v>
      </c>
      <c r="D84" s="48" t="str">
        <f t="shared" si="9"/>
        <v>Аппаратный межсетевой экран UG-NGFW-HW-E3010 или аналог с характеристиками не хуже</v>
      </c>
      <c r="E84" s="42" t="s">
        <v>20</v>
      </c>
      <c r="F84" s="42" t="s">
        <v>20</v>
      </c>
      <c r="G84" s="42" t="s">
        <v>20</v>
      </c>
      <c r="H84" s="43" t="str">
        <f t="shared" si="10"/>
        <v>шт.</v>
      </c>
      <c r="I84" s="44"/>
      <c r="J84" s="45"/>
      <c r="K84" s="44">
        <f t="shared" si="11"/>
        <v>2</v>
      </c>
      <c r="L84" s="44"/>
      <c r="M84" s="28"/>
      <c r="Q84" s="109" t="s">
        <v>117</v>
      </c>
      <c r="R84" s="122" t="s">
        <v>261</v>
      </c>
      <c r="S84" s="127" t="s">
        <v>23</v>
      </c>
      <c r="T84" s="66" t="s">
        <v>27</v>
      </c>
      <c r="U84" s="67"/>
      <c r="V84" s="68">
        <v>2</v>
      </c>
      <c r="W84" s="69"/>
    </row>
    <row r="85" spans="2:23" ht="38.25" customHeight="1">
      <c r="B85" s="26"/>
      <c r="C85" s="40" t="str">
        <f t="shared" si="8"/>
        <v>9.2</v>
      </c>
      <c r="D85" s="48" t="str">
        <f t="shared" si="9"/>
        <v>Продление гарантии для аппаратного межсетевого экрана на 24 месяца UG-NGFW-WE-E3010-C1-2Y или аналог  (для аппаратного межсетевого экрана UG-NGFW-HW-E3010)</v>
      </c>
      <c r="E85" s="42" t="s">
        <v>20</v>
      </c>
      <c r="F85" s="42" t="s">
        <v>20</v>
      </c>
      <c r="G85" s="42" t="s">
        <v>20</v>
      </c>
      <c r="H85" s="43" t="str">
        <f t="shared" si="10"/>
        <v>шт.</v>
      </c>
      <c r="I85" s="44"/>
      <c r="J85" s="45"/>
      <c r="K85" s="44">
        <f t="shared" si="11"/>
        <v>2</v>
      </c>
      <c r="L85" s="44"/>
      <c r="M85" s="28"/>
      <c r="Q85" s="105" t="s">
        <v>118</v>
      </c>
      <c r="R85" s="122" t="s">
        <v>259</v>
      </c>
      <c r="S85" s="127" t="s">
        <v>23</v>
      </c>
      <c r="T85" s="66" t="s">
        <v>27</v>
      </c>
      <c r="U85" s="46"/>
      <c r="V85" s="61">
        <v>2</v>
      </c>
      <c r="W85" s="70"/>
    </row>
    <row r="86" spans="2:23" ht="38.25" customHeight="1">
      <c r="B86" s="26"/>
      <c r="C86" s="40" t="str">
        <f t="shared" si="8"/>
        <v>9.3</v>
      </c>
      <c r="D86" s="48" t="str">
        <f t="shared" si="9"/>
        <v>Сетевая карта для аппаратного межсетевого экрана 4*10 Гбит/c UG-HDW-NCS410 или аналог (для аппаратного межсетевого экрана    UG-NGFW-HW-E3010)</v>
      </c>
      <c r="E86" s="42" t="s">
        <v>20</v>
      </c>
      <c r="F86" s="42" t="s">
        <v>20</v>
      </c>
      <c r="G86" s="42" t="s">
        <v>20</v>
      </c>
      <c r="H86" s="43" t="str">
        <f t="shared" si="10"/>
        <v>шт.</v>
      </c>
      <c r="I86" s="44"/>
      <c r="J86" s="45"/>
      <c r="K86" s="44">
        <f t="shared" si="11"/>
        <v>2</v>
      </c>
      <c r="L86" s="44"/>
      <c r="M86" s="28"/>
      <c r="Q86" s="109" t="s">
        <v>119</v>
      </c>
      <c r="R86" s="122" t="s">
        <v>260</v>
      </c>
      <c r="S86" s="127" t="s">
        <v>23</v>
      </c>
      <c r="T86" s="66" t="s">
        <v>27</v>
      </c>
      <c r="U86" s="46"/>
      <c r="V86" s="61">
        <v>2</v>
      </c>
      <c r="W86" s="70"/>
    </row>
    <row r="87" spans="2:23" ht="38.25" customHeight="1">
      <c r="B87" s="26"/>
      <c r="C87" s="40" t="str">
        <f t="shared" si="8"/>
        <v>9.4</v>
      </c>
      <c r="D87" s="48" t="str">
        <f t="shared" si="9"/>
        <v>Модуль оптический UG-HDW-TSR или аналог (для сетевой карты) с характеристиками не хуже</v>
      </c>
      <c r="E87" s="42" t="s">
        <v>20</v>
      </c>
      <c r="F87" s="42" t="s">
        <v>20</v>
      </c>
      <c r="G87" s="42" t="s">
        <v>20</v>
      </c>
      <c r="H87" s="43" t="str">
        <f t="shared" si="10"/>
        <v>шт.</v>
      </c>
      <c r="I87" s="44"/>
      <c r="J87" s="45"/>
      <c r="K87" s="44">
        <f t="shared" si="11"/>
        <v>16</v>
      </c>
      <c r="L87" s="44"/>
      <c r="M87" s="28"/>
      <c r="Q87" s="105" t="s">
        <v>120</v>
      </c>
      <c r="R87" s="122" t="s">
        <v>262</v>
      </c>
      <c r="S87" s="127" t="s">
        <v>23</v>
      </c>
      <c r="T87" s="66" t="s">
        <v>27</v>
      </c>
      <c r="U87" s="67"/>
      <c r="V87" s="137">
        <v>16</v>
      </c>
      <c r="W87" s="71"/>
    </row>
    <row r="88" spans="2:23" ht="25.5">
      <c r="B88" s="26"/>
      <c r="C88" s="40" t="str">
        <f t="shared" si="8"/>
        <v>10.</v>
      </c>
      <c r="D88" s="48" t="str">
        <f t="shared" si="9"/>
        <v>Комплект №6. Модуль криптошифрования</v>
      </c>
      <c r="E88" s="42" t="s">
        <v>20</v>
      </c>
      <c r="F88" s="42" t="s">
        <v>20</v>
      </c>
      <c r="G88" s="42" t="s">
        <v>20</v>
      </c>
      <c r="H88" s="43" t="str">
        <f t="shared" si="10"/>
        <v>компл.</v>
      </c>
      <c r="I88" s="44"/>
      <c r="J88" s="45"/>
      <c r="K88" s="44">
        <f t="shared" si="11"/>
        <v>1</v>
      </c>
      <c r="L88" s="44"/>
      <c r="M88" s="28"/>
      <c r="Q88" s="110" t="s">
        <v>121</v>
      </c>
      <c r="R88" s="129" t="s">
        <v>122</v>
      </c>
      <c r="S88" s="130" t="s">
        <v>23</v>
      </c>
      <c r="T88" s="72" t="s">
        <v>24</v>
      </c>
      <c r="U88" s="67"/>
      <c r="V88" s="68">
        <v>1</v>
      </c>
      <c r="W88" s="69"/>
    </row>
    <row r="89" spans="2:23" ht="63.75" customHeight="1">
      <c r="B89" s="26"/>
      <c r="C89" s="40" t="str">
        <f t="shared" si="8"/>
        <v>10.1</v>
      </c>
      <c r="D89" s="48" t="str">
        <f t="shared" si="9"/>
        <v>Комплекс безопасности «Континент». Версия 4. Узел безопасности. Аппаратная платформа IPC-R3000. KC2 (K4-R3000-HW-KC2-SP1Y) или аналог  с характеристиками не хуже:</v>
      </c>
      <c r="E89" s="42" t="s">
        <v>20</v>
      </c>
      <c r="F89" s="42" t="s">
        <v>20</v>
      </c>
      <c r="G89" s="42" t="s">
        <v>20</v>
      </c>
      <c r="H89" s="43" t="str">
        <f t="shared" si="10"/>
        <v>шт.</v>
      </c>
      <c r="I89" s="44"/>
      <c r="J89" s="45"/>
      <c r="K89" s="44">
        <f t="shared" si="11"/>
        <v>2</v>
      </c>
      <c r="L89" s="44"/>
      <c r="M89" s="28"/>
      <c r="Q89" s="111" t="s">
        <v>123</v>
      </c>
      <c r="R89" s="122" t="s">
        <v>318</v>
      </c>
      <c r="S89" s="127" t="s">
        <v>23</v>
      </c>
      <c r="T89" s="73" t="s">
        <v>27</v>
      </c>
      <c r="U89" s="46"/>
      <c r="V89" s="61">
        <v>2</v>
      </c>
      <c r="W89" s="70"/>
    </row>
    <row r="90" spans="2:23" ht="51" customHeight="1">
      <c r="B90" s="26"/>
      <c r="C90" s="40" t="str">
        <f t="shared" si="8"/>
        <v>10.2</v>
      </c>
      <c r="D90" s="48" t="str">
        <f t="shared" si="9"/>
        <v>Комплекс безопасности "Континент". Версия 4. Узел безопасности. Аппаратная платформа IPC-R1000. ЦУС или аналог с характеристиками не хуже</v>
      </c>
      <c r="E90" s="42" t="s">
        <v>20</v>
      </c>
      <c r="F90" s="42" t="s">
        <v>20</v>
      </c>
      <c r="G90" s="42" t="s">
        <v>20</v>
      </c>
      <c r="H90" s="43" t="str">
        <f t="shared" si="10"/>
        <v>шт.</v>
      </c>
      <c r="I90" s="44"/>
      <c r="J90" s="45"/>
      <c r="K90" s="44">
        <f t="shared" si="11"/>
        <v>2</v>
      </c>
      <c r="L90" s="44"/>
      <c r="M90" s="28"/>
      <c r="Q90" s="112" t="s">
        <v>124</v>
      </c>
      <c r="R90" s="122" t="s">
        <v>263</v>
      </c>
      <c r="S90" s="127" t="s">
        <v>23</v>
      </c>
      <c r="T90" s="73" t="s">
        <v>27</v>
      </c>
      <c r="U90" s="46"/>
      <c r="V90" s="61">
        <v>2</v>
      </c>
      <c r="W90" s="70"/>
    </row>
    <row r="91" spans="2:23" ht="63.75" customHeight="1">
      <c r="B91" s="26"/>
      <c r="C91" s="40" t="str">
        <f t="shared" si="8"/>
        <v>10.3</v>
      </c>
      <c r="D91" s="48" t="str">
        <f t="shared" si="9"/>
        <v>Комплекс безопасности «Континент». Версия 4. Узел безопасности. Аппаратная платформа IPC-R1000. KC2 (K4-R1000-HW-KC2-SP1Y) или аналог с характеристиками не хуже</v>
      </c>
      <c r="E91" s="42" t="s">
        <v>20</v>
      </c>
      <c r="F91" s="42" t="s">
        <v>20</v>
      </c>
      <c r="G91" s="42" t="s">
        <v>20</v>
      </c>
      <c r="H91" s="43" t="str">
        <f t="shared" si="10"/>
        <v>шт.</v>
      </c>
      <c r="I91" s="44"/>
      <c r="J91" s="45"/>
      <c r="K91" s="44">
        <f t="shared" si="11"/>
        <v>1</v>
      </c>
      <c r="L91" s="44"/>
      <c r="M91" s="28"/>
      <c r="Q91" s="111" t="s">
        <v>125</v>
      </c>
      <c r="R91" s="122" t="s">
        <v>264</v>
      </c>
      <c r="S91" s="127" t="s">
        <v>23</v>
      </c>
      <c r="T91" s="73" t="s">
        <v>27</v>
      </c>
      <c r="U91" s="67"/>
      <c r="V91" s="65">
        <v>1</v>
      </c>
      <c r="W91" s="69"/>
    </row>
    <row r="92" spans="2:23" ht="49.5" customHeight="1">
      <c r="B92" s="26"/>
      <c r="C92" s="40" t="str">
        <f t="shared" si="8"/>
        <v>10.4</v>
      </c>
      <c r="D92" s="48" t="str">
        <f t="shared" si="9"/>
        <v>Установочный комплект «Континент ZТN Клиент», КС1, КС2, КС3 исполнение 8, 9, 10 (HSEC-ZTN-LIN-DISK-KC1_КС2_КС3-1) или аналог с характеристиками не хуже</v>
      </c>
      <c r="E92" s="42" t="s">
        <v>20</v>
      </c>
      <c r="F92" s="42" t="s">
        <v>20</v>
      </c>
      <c r="G92" s="42" t="s">
        <v>20</v>
      </c>
      <c r="H92" s="43" t="str">
        <f t="shared" si="10"/>
        <v>шт.</v>
      </c>
      <c r="I92" s="44"/>
      <c r="J92" s="45"/>
      <c r="K92" s="44">
        <f t="shared" si="11"/>
        <v>1</v>
      </c>
      <c r="L92" s="44"/>
      <c r="M92" s="28"/>
      <c r="Q92" s="112" t="s">
        <v>126</v>
      </c>
      <c r="R92" s="122" t="s">
        <v>265</v>
      </c>
      <c r="S92" s="127" t="s">
        <v>23</v>
      </c>
      <c r="T92" s="73" t="s">
        <v>27</v>
      </c>
      <c r="U92" s="46"/>
      <c r="V92" s="61">
        <v>1</v>
      </c>
      <c r="W92" s="70"/>
    </row>
    <row r="93" spans="2:23" ht="49.5" customHeight="1">
      <c r="B93" s="26"/>
      <c r="C93" s="40" t="str">
        <f t="shared" si="8"/>
        <v>10.5</v>
      </c>
      <c r="D93" s="48" t="str">
        <f t="shared" si="9"/>
        <v>Модуль трансивера SC-SFP+-SR -10G или SFP+-SR-0.5-D (SFP+-SR-10G-0.5-D.) или аналог с характеристиками не хуже</v>
      </c>
      <c r="E93" s="42" t="s">
        <v>20</v>
      </c>
      <c r="F93" s="42" t="s">
        <v>20</v>
      </c>
      <c r="G93" s="42" t="s">
        <v>20</v>
      </c>
      <c r="H93" s="43" t="str">
        <f t="shared" si="10"/>
        <v>шт.</v>
      </c>
      <c r="I93" s="44"/>
      <c r="J93" s="45"/>
      <c r="K93" s="44">
        <f t="shared" si="11"/>
        <v>20</v>
      </c>
      <c r="L93" s="44"/>
      <c r="M93" s="28"/>
      <c r="Q93" s="111" t="s">
        <v>127</v>
      </c>
      <c r="R93" s="122" t="s">
        <v>266</v>
      </c>
      <c r="S93" s="127" t="s">
        <v>23</v>
      </c>
      <c r="T93" s="73" t="s">
        <v>27</v>
      </c>
      <c r="U93" s="46"/>
      <c r="V93" s="61">
        <v>20</v>
      </c>
      <c r="W93" s="70"/>
    </row>
    <row r="94" spans="2:23" ht="49.5" customHeight="1">
      <c r="B94" s="26"/>
      <c r="C94" s="40" t="str">
        <f t="shared" si="8"/>
        <v>11.</v>
      </c>
      <c r="D94" s="48" t="str">
        <f t="shared" si="9"/>
        <v>Комплект №7. Средства обнаружения и/или предотвращения вторжений (атак)</v>
      </c>
      <c r="E94" s="42" t="s">
        <v>20</v>
      </c>
      <c r="F94" s="42" t="s">
        <v>20</v>
      </c>
      <c r="G94" s="42" t="s">
        <v>20</v>
      </c>
      <c r="H94" s="43" t="str">
        <f t="shared" si="10"/>
        <v>компл.</v>
      </c>
      <c r="I94" s="44"/>
      <c r="J94" s="45"/>
      <c r="K94" s="44">
        <f t="shared" si="11"/>
        <v>1</v>
      </c>
      <c r="L94" s="44"/>
      <c r="M94" s="28"/>
      <c r="Q94" s="113" t="s">
        <v>128</v>
      </c>
      <c r="R94" s="124" t="s">
        <v>129</v>
      </c>
      <c r="S94" s="130" t="s">
        <v>23</v>
      </c>
      <c r="T94" s="75" t="s">
        <v>24</v>
      </c>
      <c r="U94" s="46"/>
      <c r="V94" s="61">
        <v>1</v>
      </c>
      <c r="W94" s="70"/>
    </row>
    <row r="95" spans="2:23" ht="76.5" customHeight="1">
      <c r="B95" s="26"/>
      <c r="C95" s="40" t="str">
        <f t="shared" si="8"/>
        <v>11.1</v>
      </c>
      <c r="D95" s="48" t="str">
        <f t="shared" si="9"/>
        <v>Сервер «Аквариус» T50 D212AC (АМПР.466539.182) (RC2S/2xS4316/16DDR4R_16G_2R8/2SSD480_RI/8SSD7T6_SAS_RI/RAID_G4_24P_8G/CVM/mNIC_OCP3_1G4P_RJ45/DCI_S_S2Y/DCI_OL_S1Y/PRAIL2U/2PSU1200P/2CBL_C13C14_3M) или аналог с характеристиками не хуже:</v>
      </c>
      <c r="E95" s="42" t="s">
        <v>20</v>
      </c>
      <c r="F95" s="42" t="s">
        <v>20</v>
      </c>
      <c r="G95" s="42" t="s">
        <v>20</v>
      </c>
      <c r="H95" s="43" t="str">
        <f t="shared" si="10"/>
        <v>шт.</v>
      </c>
      <c r="I95" s="44"/>
      <c r="J95" s="45"/>
      <c r="K95" s="44">
        <f t="shared" si="11"/>
        <v>1</v>
      </c>
      <c r="L95" s="44"/>
      <c r="M95" s="28"/>
      <c r="Q95" s="111" t="s">
        <v>130</v>
      </c>
      <c r="R95" s="122" t="s">
        <v>267</v>
      </c>
      <c r="S95" s="127" t="s">
        <v>23</v>
      </c>
      <c r="T95" s="73" t="s">
        <v>27</v>
      </c>
      <c r="U95" s="46"/>
      <c r="V95" s="52">
        <v>1</v>
      </c>
      <c r="W95" s="70"/>
    </row>
    <row r="96" spans="2:23" ht="25.5">
      <c r="B96" s="26"/>
      <c r="C96" s="40" t="str">
        <f t="shared" si="8"/>
        <v>12.</v>
      </c>
      <c r="D96" s="48" t="str">
        <f t="shared" si="9"/>
        <v>Комплект №8. Брокер сетевых пакетов</v>
      </c>
      <c r="E96" s="42" t="s">
        <v>20</v>
      </c>
      <c r="F96" s="42" t="s">
        <v>20</v>
      </c>
      <c r="G96" s="42" t="s">
        <v>20</v>
      </c>
      <c r="H96" s="43" t="str">
        <f t="shared" si="10"/>
        <v>компл.</v>
      </c>
      <c r="I96" s="44"/>
      <c r="J96" s="45"/>
      <c r="K96" s="44">
        <f t="shared" si="11"/>
        <v>1</v>
      </c>
      <c r="L96" s="44"/>
      <c r="M96" s="28"/>
      <c r="Q96" s="113" t="s">
        <v>131</v>
      </c>
      <c r="R96" s="124" t="s">
        <v>319</v>
      </c>
      <c r="S96" s="127" t="s">
        <v>23</v>
      </c>
      <c r="T96" s="73" t="s">
        <v>24</v>
      </c>
      <c r="U96" s="57"/>
      <c r="V96" s="76">
        <v>1</v>
      </c>
      <c r="W96" s="70"/>
    </row>
    <row r="97" spans="2:23" ht="51" customHeight="1">
      <c r="B97" s="26"/>
      <c r="C97" s="40" t="str">
        <f t="shared" si="8"/>
        <v>12.1</v>
      </c>
      <c r="D97" s="48" t="str">
        <f t="shared" si="9"/>
        <v>Брокер сетевых пакетов DS Integrity-40G EVO, с двумя сменными блоками питания AC 220В (DSI-40EVO-B00) или аналог с характеристиками не хуже:</v>
      </c>
      <c r="E97" s="42" t="s">
        <v>20</v>
      </c>
      <c r="F97" s="42" t="s">
        <v>20</v>
      </c>
      <c r="G97" s="42" t="s">
        <v>20</v>
      </c>
      <c r="H97" s="43" t="str">
        <f t="shared" si="10"/>
        <v>шт.</v>
      </c>
      <c r="I97" s="44"/>
      <c r="J97" s="45"/>
      <c r="K97" s="44">
        <f t="shared" si="11"/>
        <v>1</v>
      </c>
      <c r="L97" s="44"/>
      <c r="M97" s="28"/>
      <c r="Q97" s="111" t="s">
        <v>132</v>
      </c>
      <c r="R97" s="122" t="s">
        <v>268</v>
      </c>
      <c r="S97" s="127" t="s">
        <v>23</v>
      </c>
      <c r="T97" s="73" t="s">
        <v>27</v>
      </c>
      <c r="U97" s="46"/>
      <c r="V97" s="52">
        <v>1</v>
      </c>
      <c r="W97" s="70"/>
    </row>
    <row r="98" spans="2:23" ht="38.25" customHeight="1">
      <c r="B98" s="26"/>
      <c r="C98" s="40" t="str">
        <f t="shared" si="8"/>
        <v>12.2</v>
      </c>
      <c r="D98" s="48" t="str">
        <f t="shared" si="9"/>
        <v>Модуль SFP RJ-45 10/100/1000 Мбит/с (DS-SFP-Copper-10-1000) или аналог с характеристиками не хуже:</v>
      </c>
      <c r="E98" s="42" t="s">
        <v>20</v>
      </c>
      <c r="F98" s="42" t="s">
        <v>20</v>
      </c>
      <c r="G98" s="42" t="s">
        <v>20</v>
      </c>
      <c r="H98" s="43" t="str">
        <f t="shared" si="10"/>
        <v>шт.</v>
      </c>
      <c r="I98" s="44"/>
      <c r="J98" s="45"/>
      <c r="K98" s="44">
        <f t="shared" si="11"/>
        <v>6</v>
      </c>
      <c r="L98" s="44"/>
      <c r="M98" s="28"/>
      <c r="Q98" s="77" t="s">
        <v>133</v>
      </c>
      <c r="R98" s="122" t="s">
        <v>269</v>
      </c>
      <c r="S98" s="127" t="s">
        <v>23</v>
      </c>
      <c r="T98" s="73" t="s">
        <v>27</v>
      </c>
      <c r="U98" s="78"/>
      <c r="V98" s="65">
        <v>6</v>
      </c>
      <c r="W98" s="69"/>
    </row>
    <row r="99" spans="2:23" ht="38.25" customHeight="1">
      <c r="B99" s="26"/>
      <c r="C99" s="40" t="str">
        <f t="shared" si="8"/>
        <v>12.3</v>
      </c>
      <c r="D99" s="48" t="str">
        <f t="shared" si="9"/>
        <v>Оптический модуль FH-QSFP4TCDM01 или аналог с характеристиками не хуже:</v>
      </c>
      <c r="E99" s="42" t="s">
        <v>20</v>
      </c>
      <c r="F99" s="42" t="s">
        <v>20</v>
      </c>
      <c r="G99" s="42" t="s">
        <v>20</v>
      </c>
      <c r="H99" s="43" t="str">
        <f t="shared" si="10"/>
        <v>шт.</v>
      </c>
      <c r="I99" s="44"/>
      <c r="J99" s="45"/>
      <c r="K99" s="44">
        <f t="shared" si="11"/>
        <v>6</v>
      </c>
      <c r="L99" s="44"/>
      <c r="M99" s="28"/>
      <c r="Q99" s="111" t="s">
        <v>134</v>
      </c>
      <c r="R99" s="122" t="s">
        <v>270</v>
      </c>
      <c r="S99" s="127" t="s">
        <v>23</v>
      </c>
      <c r="T99" s="73" t="s">
        <v>27</v>
      </c>
      <c r="U99" s="46"/>
      <c r="V99" s="61">
        <v>6</v>
      </c>
      <c r="W99" s="70"/>
    </row>
    <row r="100" spans="2:23" ht="38.25" customHeight="1">
      <c r="B100" s="26"/>
      <c r="C100" s="40" t="str">
        <f t="shared" si="8"/>
        <v>12.4</v>
      </c>
      <c r="D100" s="48" t="str">
        <f t="shared" si="9"/>
        <v>Оптический модуль SFP 1G 1310nm SM LC (10 км) (DS-SFP-LX-1,25-13-10D) или аналог с характеристиками не хуже:</v>
      </c>
      <c r="E100" s="42" t="s">
        <v>20</v>
      </c>
      <c r="F100" s="42" t="s">
        <v>20</v>
      </c>
      <c r="G100" s="42" t="s">
        <v>20</v>
      </c>
      <c r="H100" s="43" t="str">
        <f t="shared" si="10"/>
        <v>шт.</v>
      </c>
      <c r="I100" s="44"/>
      <c r="J100" s="45"/>
      <c r="K100" s="44">
        <f t="shared" si="11"/>
        <v>16</v>
      </c>
      <c r="L100" s="44"/>
      <c r="M100" s="28"/>
      <c r="Q100" s="77" t="s">
        <v>135</v>
      </c>
      <c r="R100" s="122" t="s">
        <v>271</v>
      </c>
      <c r="S100" s="127" t="s">
        <v>23</v>
      </c>
      <c r="T100" s="73" t="s">
        <v>27</v>
      </c>
      <c r="U100" s="46"/>
      <c r="V100" s="61">
        <v>16</v>
      </c>
      <c r="W100" s="70"/>
    </row>
    <row r="101" spans="2:23" ht="25.5">
      <c r="B101" s="26"/>
      <c r="C101" s="40" t="str">
        <f t="shared" si="8"/>
        <v>13.</v>
      </c>
      <c r="D101" s="48" t="str">
        <f t="shared" si="9"/>
        <v xml:space="preserve">Система хранения данных (тип 1) 
</v>
      </c>
      <c r="E101" s="42" t="s">
        <v>20</v>
      </c>
      <c r="F101" s="42" t="s">
        <v>20</v>
      </c>
      <c r="G101" s="42" t="s">
        <v>20</v>
      </c>
      <c r="H101" s="43" t="str">
        <f t="shared" si="10"/>
        <v>шт.</v>
      </c>
      <c r="I101" s="44"/>
      <c r="J101" s="45"/>
      <c r="K101" s="44">
        <f t="shared" si="11"/>
        <v>1</v>
      </c>
      <c r="L101" s="44"/>
      <c r="M101" s="28"/>
      <c r="Q101" s="113" t="s">
        <v>136</v>
      </c>
      <c r="R101" s="124" t="s">
        <v>137</v>
      </c>
      <c r="S101" s="127" t="s">
        <v>23</v>
      </c>
      <c r="T101" s="73" t="s">
        <v>27</v>
      </c>
      <c r="U101" s="46"/>
      <c r="V101" s="61">
        <v>1</v>
      </c>
      <c r="W101" s="70"/>
    </row>
    <row r="102" spans="2:23" ht="25.5">
      <c r="B102" s="26"/>
      <c r="C102" s="40" t="str">
        <f t="shared" si="8"/>
        <v>14.</v>
      </c>
      <c r="D102" s="48" t="str">
        <f t="shared" si="9"/>
        <v xml:space="preserve">
Система хранения данных (тип 2)</v>
      </c>
      <c r="E102" s="42" t="s">
        <v>20</v>
      </c>
      <c r="F102" s="42" t="s">
        <v>20</v>
      </c>
      <c r="G102" s="42" t="s">
        <v>20</v>
      </c>
      <c r="H102" s="43">
        <f t="shared" si="10"/>
        <v>0</v>
      </c>
      <c r="I102" s="44"/>
      <c r="J102" s="45"/>
      <c r="K102" s="44">
        <f t="shared" si="11"/>
        <v>1</v>
      </c>
      <c r="L102" s="44"/>
      <c r="M102" s="28"/>
      <c r="Q102" s="79" t="s">
        <v>138</v>
      </c>
      <c r="R102" s="129" t="s">
        <v>139</v>
      </c>
      <c r="S102" s="127" t="s">
        <v>23</v>
      </c>
      <c r="T102" s="80"/>
      <c r="U102" s="67"/>
      <c r="V102" s="65">
        <v>1</v>
      </c>
      <c r="W102" s="69"/>
    </row>
    <row r="103" spans="2:23" ht="25.5">
      <c r="B103" s="26"/>
      <c r="C103" s="40" t="str">
        <f t="shared" si="8"/>
        <v>15.</v>
      </c>
      <c r="D103" s="48" t="str">
        <f t="shared" si="9"/>
        <v>Сервер виртуализации (тип 1)</v>
      </c>
      <c r="E103" s="42" t="s">
        <v>20</v>
      </c>
      <c r="F103" s="42" t="s">
        <v>20</v>
      </c>
      <c r="G103" s="42" t="s">
        <v>20</v>
      </c>
      <c r="H103" s="43" t="str">
        <f t="shared" si="10"/>
        <v>шт.</v>
      </c>
      <c r="I103" s="44"/>
      <c r="J103" s="45"/>
      <c r="K103" s="44">
        <f t="shared" si="11"/>
        <v>12</v>
      </c>
      <c r="L103" s="44"/>
      <c r="M103" s="28"/>
      <c r="Q103" s="113" t="s">
        <v>140</v>
      </c>
      <c r="R103" s="131" t="s">
        <v>141</v>
      </c>
      <c r="S103" s="127" t="s">
        <v>23</v>
      </c>
      <c r="T103" s="73" t="s">
        <v>27</v>
      </c>
      <c r="U103" s="46"/>
      <c r="V103" s="61">
        <v>12</v>
      </c>
      <c r="W103" s="70"/>
    </row>
    <row r="104" spans="2:23" ht="25.5">
      <c r="B104" s="26"/>
      <c r="C104" s="40" t="str">
        <f t="shared" si="8"/>
        <v>16.</v>
      </c>
      <c r="D104" s="48" t="str">
        <f t="shared" si="9"/>
        <v>Комплект №9.
Сервер виртуализации (тип 2)</v>
      </c>
      <c r="E104" s="42" t="s">
        <v>20</v>
      </c>
      <c r="F104" s="42" t="s">
        <v>20</v>
      </c>
      <c r="G104" s="42" t="s">
        <v>20</v>
      </c>
      <c r="H104" s="43" t="str">
        <f t="shared" si="10"/>
        <v>компл.</v>
      </c>
      <c r="I104" s="44"/>
      <c r="J104" s="45"/>
      <c r="K104" s="44">
        <f t="shared" si="11"/>
        <v>3</v>
      </c>
      <c r="L104" s="44"/>
      <c r="M104" s="28"/>
      <c r="Q104" s="79" t="s">
        <v>142</v>
      </c>
      <c r="R104" s="129" t="s">
        <v>143</v>
      </c>
      <c r="S104" s="127" t="s">
        <v>23</v>
      </c>
      <c r="T104" s="80" t="s">
        <v>24</v>
      </c>
      <c r="U104" s="67"/>
      <c r="V104" s="68">
        <v>3</v>
      </c>
      <c r="W104" s="69"/>
    </row>
    <row r="105" spans="2:23" ht="51" customHeight="1">
      <c r="B105" s="26"/>
      <c r="C105" s="40" t="str">
        <f t="shared" si="8"/>
        <v>16.1</v>
      </c>
      <c r="D105" s="48" t="str">
        <f t="shared" si="9"/>
        <v>Сервер RS202A-52C 2CHB8MBC2NCT1SBG3DAM1ODK1OAO2ODG4OEW1OAC1W3R или аналог с характеристиками не хуже:</v>
      </c>
      <c r="E105" s="42" t="s">
        <v>20</v>
      </c>
      <c r="F105" s="42" t="s">
        <v>20</v>
      </c>
      <c r="G105" s="42" t="s">
        <v>20</v>
      </c>
      <c r="H105" s="43" t="str">
        <f t="shared" si="10"/>
        <v>шт.</v>
      </c>
      <c r="I105" s="44"/>
      <c r="J105" s="45"/>
      <c r="K105" s="44">
        <f t="shared" si="11"/>
        <v>1</v>
      </c>
      <c r="L105" s="44"/>
      <c r="M105" s="28"/>
      <c r="Q105" s="111" t="s">
        <v>144</v>
      </c>
      <c r="R105" s="122" t="s">
        <v>272</v>
      </c>
      <c r="S105" s="127" t="s">
        <v>23</v>
      </c>
      <c r="T105" s="73" t="s">
        <v>27</v>
      </c>
      <c r="U105" s="46"/>
      <c r="V105" s="61">
        <v>1</v>
      </c>
      <c r="W105" s="70"/>
    </row>
    <row r="106" spans="2:23" ht="51" customHeight="1">
      <c r="B106" s="26"/>
      <c r="C106" s="40" t="str">
        <f t="shared" si="8"/>
        <v>16.2</v>
      </c>
      <c r="D106" s="48" t="str">
        <f t="shared" si="9"/>
        <v>Программно-аппаратный комплекс "Соболь". Версия 4, PCIe без ФДСЧ, A7, сертификат ФСТЭК России или аналог с характеристиками не хуже:</v>
      </c>
      <c r="E106" s="42" t="s">
        <v>20</v>
      </c>
      <c r="F106" s="42" t="s">
        <v>20</v>
      </c>
      <c r="G106" s="42" t="s">
        <v>20</v>
      </c>
      <c r="H106" s="43" t="str">
        <f t="shared" si="10"/>
        <v>шт.</v>
      </c>
      <c r="I106" s="44"/>
      <c r="J106" s="45"/>
      <c r="K106" s="44">
        <f t="shared" si="11"/>
        <v>1</v>
      </c>
      <c r="L106" s="44"/>
      <c r="M106" s="28"/>
      <c r="Q106" s="77" t="s">
        <v>145</v>
      </c>
      <c r="R106" s="122" t="s">
        <v>273</v>
      </c>
      <c r="S106" s="127" t="s">
        <v>23</v>
      </c>
      <c r="T106" s="80" t="s">
        <v>27</v>
      </c>
      <c r="U106" s="78"/>
      <c r="V106" s="65">
        <v>1</v>
      </c>
      <c r="W106" s="69"/>
    </row>
    <row r="107" spans="2:23" ht="38.25" customHeight="1">
      <c r="B107" s="26"/>
      <c r="C107" s="40" t="str">
        <f t="shared" si="8"/>
        <v>16.3</v>
      </c>
      <c r="D107" s="48" t="str">
        <f t="shared" si="9"/>
        <v>Идентификатор Rutoken ЭЦП или аналог с характеристиками не хуже:</v>
      </c>
      <c r="E107" s="42" t="s">
        <v>20</v>
      </c>
      <c r="F107" s="42" t="s">
        <v>20</v>
      </c>
      <c r="G107" s="42" t="s">
        <v>20</v>
      </c>
      <c r="H107" s="43" t="str">
        <f t="shared" si="10"/>
        <v>шт.</v>
      </c>
      <c r="I107" s="44"/>
      <c r="J107" s="45"/>
      <c r="K107" s="44">
        <f t="shared" si="11"/>
        <v>2</v>
      </c>
      <c r="L107" s="44"/>
      <c r="M107" s="28"/>
      <c r="Q107" s="111" t="s">
        <v>146</v>
      </c>
      <c r="R107" s="122" t="s">
        <v>274</v>
      </c>
      <c r="S107" s="127" t="s">
        <v>23</v>
      </c>
      <c r="T107" s="73" t="s">
        <v>27</v>
      </c>
      <c r="U107" s="46"/>
      <c r="V107" s="61">
        <v>2</v>
      </c>
      <c r="W107" s="70"/>
    </row>
    <row r="108" spans="2:23" ht="25.5">
      <c r="B108" s="26"/>
      <c r="C108" s="40" t="str">
        <f t="shared" si="8"/>
        <v>17.</v>
      </c>
      <c r="D108" s="48" t="str">
        <f t="shared" si="9"/>
        <v>Лицензия на операционную систему для сервера резервного копирования</v>
      </c>
      <c r="E108" s="42" t="s">
        <v>20</v>
      </c>
      <c r="F108" s="42" t="s">
        <v>20</v>
      </c>
      <c r="G108" s="42" t="s">
        <v>20</v>
      </c>
      <c r="H108" s="43" t="str">
        <f t="shared" si="10"/>
        <v>шт.</v>
      </c>
      <c r="I108" s="44"/>
      <c r="J108" s="45"/>
      <c r="K108" s="44">
        <f t="shared" si="11"/>
        <v>1</v>
      </c>
      <c r="L108" s="44"/>
      <c r="M108" s="28"/>
      <c r="Q108" s="79" t="s">
        <v>147</v>
      </c>
      <c r="R108" s="129" t="s">
        <v>324</v>
      </c>
      <c r="S108" s="127" t="s">
        <v>23</v>
      </c>
      <c r="T108" s="80" t="s">
        <v>27</v>
      </c>
      <c r="U108" s="78"/>
      <c r="V108" s="68">
        <v>1</v>
      </c>
      <c r="W108" s="69"/>
    </row>
    <row r="109" spans="2:23" ht="38.25">
      <c r="B109" s="26"/>
      <c r="C109" s="40" t="str">
        <f t="shared" ref="C109:C140" si="12">Q109</f>
        <v>18.</v>
      </c>
      <c r="D109" s="48" t="str">
        <f t="shared" ref="D109:D140" si="13">R109</f>
        <v>Комплект №10.  
Лицензии на операционную систему для терминального сервера и АРМ</v>
      </c>
      <c r="E109" s="42" t="s">
        <v>20</v>
      </c>
      <c r="F109" s="42" t="s">
        <v>20</v>
      </c>
      <c r="G109" s="42" t="s">
        <v>20</v>
      </c>
      <c r="H109" s="43" t="str">
        <f t="shared" ref="H109:H140" si="14">T109</f>
        <v>компл.</v>
      </c>
      <c r="I109" s="44"/>
      <c r="J109" s="45"/>
      <c r="K109" s="44">
        <f t="shared" ref="K109:K140" si="15">V109</f>
        <v>1</v>
      </c>
      <c r="L109" s="44"/>
      <c r="M109" s="28"/>
      <c r="Q109" s="113" t="s">
        <v>148</v>
      </c>
      <c r="R109" s="124" t="s">
        <v>325</v>
      </c>
      <c r="S109" s="127" t="s">
        <v>23</v>
      </c>
      <c r="T109" s="73" t="s">
        <v>24</v>
      </c>
      <c r="U109" s="46"/>
      <c r="V109" s="125">
        <v>1</v>
      </c>
      <c r="W109" s="70"/>
    </row>
    <row r="110" spans="2:23" ht="25.5">
      <c r="B110" s="26"/>
      <c r="C110" s="40" t="str">
        <f t="shared" si="12"/>
        <v>18.1</v>
      </c>
      <c r="D110" s="48" t="str">
        <f t="shared" si="13"/>
        <v>Лицензия на операционную систему для терминального сервера</v>
      </c>
      <c r="E110" s="42" t="s">
        <v>20</v>
      </c>
      <c r="F110" s="42" t="s">
        <v>20</v>
      </c>
      <c r="G110" s="42" t="s">
        <v>20</v>
      </c>
      <c r="H110" s="43" t="str">
        <f t="shared" si="14"/>
        <v>шт.</v>
      </c>
      <c r="I110" s="44"/>
      <c r="J110" s="45"/>
      <c r="K110" s="44">
        <f t="shared" si="15"/>
        <v>1</v>
      </c>
      <c r="L110" s="44"/>
      <c r="M110" s="28"/>
      <c r="Q110" s="111" t="s">
        <v>149</v>
      </c>
      <c r="R110" s="132" t="s">
        <v>150</v>
      </c>
      <c r="S110" s="127" t="s">
        <v>23</v>
      </c>
      <c r="T110" s="73" t="s">
        <v>27</v>
      </c>
      <c r="U110" s="46"/>
      <c r="V110" s="52">
        <v>1</v>
      </c>
      <c r="W110" s="70"/>
    </row>
    <row r="111" spans="2:23" ht="25.5">
      <c r="B111" s="26"/>
      <c r="C111" s="40" t="str">
        <f t="shared" si="12"/>
        <v>18.2</v>
      </c>
      <c r="D111" s="48" t="str">
        <f t="shared" si="13"/>
        <v>Лицензия на операционную систему для АРМ</v>
      </c>
      <c r="E111" s="42" t="s">
        <v>20</v>
      </c>
      <c r="F111" s="42" t="s">
        <v>20</v>
      </c>
      <c r="G111" s="42" t="s">
        <v>20</v>
      </c>
      <c r="H111" s="43">
        <f t="shared" si="14"/>
        <v>0</v>
      </c>
      <c r="I111" s="44"/>
      <c r="J111" s="45"/>
      <c r="K111" s="44">
        <f t="shared" si="15"/>
        <v>1</v>
      </c>
      <c r="L111" s="44"/>
      <c r="M111" s="28"/>
      <c r="Q111" s="81" t="s">
        <v>151</v>
      </c>
      <c r="R111" s="132" t="s">
        <v>152</v>
      </c>
      <c r="S111" s="127" t="s">
        <v>23</v>
      </c>
      <c r="T111" s="44"/>
      <c r="U111" s="46"/>
      <c r="V111" s="52">
        <v>1</v>
      </c>
      <c r="W111" s="47"/>
    </row>
    <row r="112" spans="2:23" ht="38.25">
      <c r="B112" s="26"/>
      <c r="C112" s="40" t="str">
        <f t="shared" si="12"/>
        <v>19.</v>
      </c>
      <c r="D112" s="48" t="str">
        <f t="shared" si="13"/>
        <v>Программное обеспечение cредства обнаружения и/или предотвращения вторжений (атак)</v>
      </c>
      <c r="E112" s="42" t="s">
        <v>20</v>
      </c>
      <c r="F112" s="42" t="s">
        <v>20</v>
      </c>
      <c r="G112" s="42" t="s">
        <v>20</v>
      </c>
      <c r="H112" s="43" t="str">
        <f t="shared" si="14"/>
        <v>шт.</v>
      </c>
      <c r="I112" s="44"/>
      <c r="J112" s="45"/>
      <c r="K112" s="44">
        <f t="shared" si="15"/>
        <v>1</v>
      </c>
      <c r="L112" s="44"/>
      <c r="M112" s="28"/>
      <c r="Q112" s="106" t="s">
        <v>153</v>
      </c>
      <c r="R112" s="124" t="s">
        <v>321</v>
      </c>
      <c r="S112" s="127" t="s">
        <v>23</v>
      </c>
      <c r="T112" s="62" t="s">
        <v>27</v>
      </c>
      <c r="U112" s="46"/>
      <c r="V112" s="52">
        <v>1</v>
      </c>
      <c r="W112" s="63"/>
    </row>
    <row r="113" spans="2:23" ht="38.25">
      <c r="B113" s="26"/>
      <c r="C113" s="40" t="str">
        <f t="shared" si="12"/>
        <v>20.</v>
      </c>
      <c r="D113" s="48" t="str">
        <f t="shared" si="13"/>
        <v>Лицензия на операционную систему для средства обнаружения и/или предотвращения вторжений (атак)</v>
      </c>
      <c r="E113" s="42" t="s">
        <v>20</v>
      </c>
      <c r="F113" s="42" t="s">
        <v>20</v>
      </c>
      <c r="G113" s="42" t="s">
        <v>20</v>
      </c>
      <c r="H113" s="43" t="str">
        <f t="shared" si="14"/>
        <v>шт.</v>
      </c>
      <c r="I113" s="44"/>
      <c r="J113" s="45"/>
      <c r="K113" s="44">
        <f t="shared" si="15"/>
        <v>1</v>
      </c>
      <c r="L113" s="44"/>
      <c r="M113" s="28"/>
      <c r="Q113" s="105" t="s">
        <v>154</v>
      </c>
      <c r="R113" s="124" t="s">
        <v>322</v>
      </c>
      <c r="S113" s="127" t="s">
        <v>23</v>
      </c>
      <c r="T113" s="62" t="s">
        <v>27</v>
      </c>
      <c r="U113" s="46"/>
      <c r="V113" s="52">
        <v>1</v>
      </c>
      <c r="W113" s="63"/>
    </row>
    <row r="114" spans="2:23" ht="25.5">
      <c r="B114" s="26"/>
      <c r="C114" s="40" t="str">
        <f t="shared" si="12"/>
        <v>21.</v>
      </c>
      <c r="D114" s="48" t="str">
        <f t="shared" si="13"/>
        <v>Лицензия на систему резервного копирования</v>
      </c>
      <c r="E114" s="42" t="s">
        <v>20</v>
      </c>
      <c r="F114" s="42" t="s">
        <v>20</v>
      </c>
      <c r="G114" s="42" t="s">
        <v>20</v>
      </c>
      <c r="H114" s="43">
        <f t="shared" si="14"/>
        <v>0</v>
      </c>
      <c r="I114" s="44"/>
      <c r="J114" s="45"/>
      <c r="K114" s="44">
        <f t="shared" si="15"/>
        <v>1</v>
      </c>
      <c r="L114" s="44"/>
      <c r="M114" s="28"/>
      <c r="Q114" s="82" t="s">
        <v>155</v>
      </c>
      <c r="R114" s="124" t="s">
        <v>323</v>
      </c>
      <c r="S114" s="127" t="s">
        <v>23</v>
      </c>
      <c r="T114" s="44"/>
      <c r="U114" s="46"/>
      <c r="V114" s="52">
        <v>1</v>
      </c>
      <c r="W114" s="47"/>
    </row>
    <row r="115" spans="2:23" ht="25.5">
      <c r="B115" s="26"/>
      <c r="C115" s="40" t="str">
        <f t="shared" si="12"/>
        <v>22.</v>
      </c>
      <c r="D115" s="48" t="str">
        <f t="shared" si="13"/>
        <v>Комплект №11.  Лицензии и ПО системы межсетевого экранирования</v>
      </c>
      <c r="E115" s="42" t="s">
        <v>20</v>
      </c>
      <c r="F115" s="42" t="s">
        <v>20</v>
      </c>
      <c r="G115" s="42" t="s">
        <v>20</v>
      </c>
      <c r="H115" s="43" t="str">
        <f t="shared" si="14"/>
        <v>компл.</v>
      </c>
      <c r="I115" s="44"/>
      <c r="J115" s="45"/>
      <c r="K115" s="44">
        <f t="shared" si="15"/>
        <v>1</v>
      </c>
      <c r="L115" s="44"/>
      <c r="M115" s="28"/>
      <c r="Q115" s="114" t="s">
        <v>156</v>
      </c>
      <c r="R115" s="124" t="s">
        <v>320</v>
      </c>
      <c r="S115" s="127" t="s">
        <v>23</v>
      </c>
      <c r="T115" s="62" t="s">
        <v>24</v>
      </c>
      <c r="U115" s="46"/>
      <c r="V115" s="52">
        <v>1</v>
      </c>
      <c r="W115" s="63"/>
    </row>
    <row r="116" spans="2:23" ht="38.25" customHeight="1">
      <c r="B116" s="26"/>
      <c r="C116" s="40" t="str">
        <f t="shared" si="12"/>
        <v>22.1</v>
      </c>
      <c r="D116" s="48" t="str">
        <f t="shared" si="13"/>
        <v xml:space="preserve"> Лицензия без ограничения числа пользователей для аппаратного межсетевого экрана (кластер, 1-й узел) UG-NGFW-BL-E3010-C1</v>
      </c>
      <c r="E116" s="42" t="s">
        <v>20</v>
      </c>
      <c r="F116" s="42" t="s">
        <v>20</v>
      </c>
      <c r="G116" s="42" t="s">
        <v>20</v>
      </c>
      <c r="H116" s="43" t="str">
        <f t="shared" si="14"/>
        <v>шт.</v>
      </c>
      <c r="I116" s="44"/>
      <c r="J116" s="45"/>
      <c r="K116" s="44">
        <f t="shared" si="15"/>
        <v>1</v>
      </c>
      <c r="L116" s="44"/>
      <c r="M116" s="28"/>
      <c r="Q116" s="105" t="s">
        <v>157</v>
      </c>
      <c r="R116" s="122" t="s">
        <v>275</v>
      </c>
      <c r="S116" s="127" t="s">
        <v>23</v>
      </c>
      <c r="T116" s="62" t="s">
        <v>27</v>
      </c>
      <c r="U116" s="46"/>
      <c r="V116" s="52">
        <v>1</v>
      </c>
      <c r="W116" s="63"/>
    </row>
    <row r="117" spans="2:23" ht="38.25" customHeight="1">
      <c r="B117" s="26"/>
      <c r="C117" s="40" t="str">
        <f t="shared" si="12"/>
        <v>22.2</v>
      </c>
      <c r="D117" s="48" t="str">
        <f t="shared" si="13"/>
        <v>Лицензия без ограничения числа пользователей для аппаратного межсетевого экрана (кластер, 2-й узел) UG-NGFW-BL-E3010-C2</v>
      </c>
      <c r="E117" s="42" t="s">
        <v>20</v>
      </c>
      <c r="F117" s="42" t="s">
        <v>20</v>
      </c>
      <c r="G117" s="42" t="s">
        <v>20</v>
      </c>
      <c r="H117" s="43">
        <f t="shared" si="14"/>
        <v>0</v>
      </c>
      <c r="I117" s="44"/>
      <c r="J117" s="45"/>
      <c r="K117" s="44">
        <f t="shared" si="15"/>
        <v>1</v>
      </c>
      <c r="L117" s="44"/>
      <c r="M117" s="28"/>
      <c r="Q117" s="81" t="s">
        <v>158</v>
      </c>
      <c r="R117" s="122" t="s">
        <v>276</v>
      </c>
      <c r="S117" s="127" t="s">
        <v>23</v>
      </c>
      <c r="T117" s="44"/>
      <c r="U117" s="83"/>
      <c r="V117" s="52">
        <v>1</v>
      </c>
      <c r="W117" s="47"/>
    </row>
    <row r="118" spans="2:23" ht="38.25" customHeight="1">
      <c r="B118" s="26"/>
      <c r="C118" s="40" t="str">
        <f t="shared" si="12"/>
        <v>22.3</v>
      </c>
      <c r="D118" s="48" t="str">
        <f t="shared" si="13"/>
        <v>Модуль Advanced Threat Protection на 12 месяцев для аппаратного межсетевого экрана UG-NGFW-AT-E3010-C1 без ограничения числа пользователей</v>
      </c>
      <c r="E118" s="42" t="s">
        <v>20</v>
      </c>
      <c r="F118" s="42" t="s">
        <v>20</v>
      </c>
      <c r="G118" s="42" t="s">
        <v>20</v>
      </c>
      <c r="H118" s="43" t="str">
        <f t="shared" si="14"/>
        <v>шт.</v>
      </c>
      <c r="I118" s="44"/>
      <c r="J118" s="45"/>
      <c r="K118" s="44">
        <f t="shared" si="15"/>
        <v>1</v>
      </c>
      <c r="L118" s="44"/>
      <c r="M118" s="28"/>
      <c r="Q118" s="105" t="s">
        <v>159</v>
      </c>
      <c r="R118" s="122" t="s">
        <v>277</v>
      </c>
      <c r="S118" s="127" t="s">
        <v>23</v>
      </c>
      <c r="T118" s="62" t="s">
        <v>27</v>
      </c>
      <c r="U118" s="83"/>
      <c r="V118" s="52">
        <v>1</v>
      </c>
      <c r="W118" s="63"/>
    </row>
    <row r="119" spans="2:23" ht="38.25" customHeight="1">
      <c r="B119" s="26"/>
      <c r="C119" s="40" t="str">
        <f t="shared" si="12"/>
        <v>22.4</v>
      </c>
      <c r="D119" s="48" t="str">
        <f t="shared" si="13"/>
        <v>Продление модуля Advanced Threat Protection на 24 месяца для аппаратного межсетевого экрана UG-NGFW-AT-E3010-C1-2Y без ограничения числа пользователей.</v>
      </c>
      <c r="E119" s="42" t="s">
        <v>20</v>
      </c>
      <c r="F119" s="42" t="s">
        <v>20</v>
      </c>
      <c r="G119" s="42" t="s">
        <v>20</v>
      </c>
      <c r="H119" s="43" t="str">
        <f t="shared" si="14"/>
        <v>шт.</v>
      </c>
      <c r="I119" s="44"/>
      <c r="J119" s="45"/>
      <c r="K119" s="44">
        <f t="shared" si="15"/>
        <v>1</v>
      </c>
      <c r="L119" s="44"/>
      <c r="M119" s="28"/>
      <c r="Q119" s="54" t="s">
        <v>160</v>
      </c>
      <c r="R119" s="122" t="s">
        <v>278</v>
      </c>
      <c r="S119" s="127" t="s">
        <v>23</v>
      </c>
      <c r="T119" s="62" t="s">
        <v>27</v>
      </c>
      <c r="U119" s="83"/>
      <c r="V119" s="52">
        <v>1</v>
      </c>
      <c r="W119" s="63"/>
    </row>
    <row r="120" spans="2:23" ht="51" customHeight="1">
      <c r="B120" s="26"/>
      <c r="C120" s="40" t="str">
        <f t="shared" si="12"/>
        <v>22.5</v>
      </c>
      <c r="D120" s="48" t="str">
        <f t="shared" si="13"/>
        <v>Продление подписки Security Updates на 24 месяца для аппаратного межсетевого экрана (кластер из 2 узлов) UG-NGFW-SU-E3010-C2-2Y без ограничения числа пользователей</v>
      </c>
      <c r="E120" s="42" t="s">
        <v>20</v>
      </c>
      <c r="F120" s="42" t="s">
        <v>20</v>
      </c>
      <c r="G120" s="42" t="s">
        <v>20</v>
      </c>
      <c r="H120" s="43" t="str">
        <f t="shared" si="14"/>
        <v>шт.</v>
      </c>
      <c r="I120" s="44"/>
      <c r="J120" s="45"/>
      <c r="K120" s="44">
        <f t="shared" si="15"/>
        <v>1</v>
      </c>
      <c r="L120" s="44"/>
      <c r="M120" s="28"/>
      <c r="Q120" s="81" t="s">
        <v>161</v>
      </c>
      <c r="R120" s="122" t="s">
        <v>279</v>
      </c>
      <c r="S120" s="127" t="s">
        <v>23</v>
      </c>
      <c r="T120" s="62" t="s">
        <v>27</v>
      </c>
      <c r="U120" s="83"/>
      <c r="V120" s="52">
        <v>1</v>
      </c>
      <c r="W120" s="47"/>
    </row>
    <row r="121" spans="2:23" ht="25.5">
      <c r="B121" s="26"/>
      <c r="C121" s="40" t="str">
        <f t="shared" si="12"/>
        <v>22.6</v>
      </c>
      <c r="D121" s="48" t="str">
        <f t="shared" si="13"/>
        <v>Сенсор для подключения Log Analyzer (кластер, 2 узла) UG-LA-ED-E3010-C2</v>
      </c>
      <c r="E121" s="42" t="s">
        <v>20</v>
      </c>
      <c r="F121" s="42" t="s">
        <v>20</v>
      </c>
      <c r="G121" s="42" t="s">
        <v>20</v>
      </c>
      <c r="H121" s="43" t="str">
        <f t="shared" si="14"/>
        <v>шт.</v>
      </c>
      <c r="I121" s="44"/>
      <c r="J121" s="45"/>
      <c r="K121" s="44">
        <f t="shared" si="15"/>
        <v>1</v>
      </c>
      <c r="L121" s="44"/>
      <c r="M121" s="28"/>
      <c r="Q121" s="105" t="s">
        <v>162</v>
      </c>
      <c r="R121" s="122" t="s">
        <v>280</v>
      </c>
      <c r="S121" s="127" t="s">
        <v>23</v>
      </c>
      <c r="T121" s="62" t="s">
        <v>27</v>
      </c>
      <c r="U121" s="83"/>
      <c r="V121" s="52">
        <v>1</v>
      </c>
      <c r="W121" s="63"/>
    </row>
    <row r="122" spans="2:23" ht="25.5">
      <c r="B122" s="26"/>
      <c r="C122" s="40" t="str">
        <f t="shared" si="12"/>
        <v>22.7</v>
      </c>
      <c r="D122" s="48" t="str">
        <f t="shared" si="13"/>
        <v>Лицензия Log Analyzer UG-LA-BL (</v>
      </c>
      <c r="E122" s="42" t="s">
        <v>20</v>
      </c>
      <c r="F122" s="42" t="s">
        <v>20</v>
      </c>
      <c r="G122" s="42" t="s">
        <v>20</v>
      </c>
      <c r="H122" s="43" t="str">
        <f t="shared" si="14"/>
        <v>шт.</v>
      </c>
      <c r="I122" s="44"/>
      <c r="J122" s="45"/>
      <c r="K122" s="44">
        <f t="shared" si="15"/>
        <v>1</v>
      </c>
      <c r="L122" s="44"/>
      <c r="M122" s="28"/>
      <c r="Q122" s="105" t="s">
        <v>163</v>
      </c>
      <c r="R122" s="122" t="s">
        <v>281</v>
      </c>
      <c r="S122" s="127" t="s">
        <v>23</v>
      </c>
      <c r="T122" s="62" t="s">
        <v>27</v>
      </c>
      <c r="U122" s="83"/>
      <c r="V122" s="52">
        <v>1</v>
      </c>
      <c r="W122" s="63"/>
    </row>
    <row r="123" spans="2:23" ht="25.5">
      <c r="B123" s="26"/>
      <c r="C123" s="40" t="str">
        <f t="shared" si="12"/>
        <v>22.8</v>
      </c>
      <c r="D123" s="48" t="str">
        <f t="shared" si="13"/>
        <v>Продление подписки Security Updates на сенсор для подключения Log Analyzer (кластер, 2 узла)</v>
      </c>
      <c r="E123" s="42" t="s">
        <v>20</v>
      </c>
      <c r="F123" s="42" t="s">
        <v>20</v>
      </c>
      <c r="G123" s="42" t="s">
        <v>20</v>
      </c>
      <c r="H123" s="43">
        <f t="shared" si="14"/>
        <v>0</v>
      </c>
      <c r="I123" s="44"/>
      <c r="J123" s="45"/>
      <c r="K123" s="44">
        <f t="shared" si="15"/>
        <v>1</v>
      </c>
      <c r="L123" s="44"/>
      <c r="M123" s="28"/>
      <c r="Q123" s="81" t="s">
        <v>164</v>
      </c>
      <c r="R123" s="122" t="s">
        <v>282</v>
      </c>
      <c r="S123" s="127" t="s">
        <v>23</v>
      </c>
      <c r="T123" s="44"/>
      <c r="U123" s="83"/>
      <c r="V123" s="52">
        <v>1</v>
      </c>
      <c r="W123" s="47"/>
    </row>
    <row r="124" spans="2:23" ht="25.5">
      <c r="B124" s="26"/>
      <c r="C124" s="40" t="str">
        <f t="shared" si="12"/>
        <v>22.9</v>
      </c>
      <c r="D124" s="48" t="str">
        <f t="shared" si="13"/>
        <v>Сенсор для подключения UserGate Management Center UG-MC-ED-E3010-C2 (кластер, 2 узла)</v>
      </c>
      <c r="E124" s="42" t="s">
        <v>20</v>
      </c>
      <c r="F124" s="42" t="s">
        <v>20</v>
      </c>
      <c r="G124" s="42" t="s">
        <v>20</v>
      </c>
      <c r="H124" s="43" t="str">
        <f t="shared" si="14"/>
        <v>шт.</v>
      </c>
      <c r="I124" s="44"/>
      <c r="J124" s="45"/>
      <c r="K124" s="44">
        <f t="shared" si="15"/>
        <v>1</v>
      </c>
      <c r="L124" s="44"/>
      <c r="M124" s="28"/>
      <c r="Q124" s="105" t="s">
        <v>165</v>
      </c>
      <c r="R124" s="122" t="s">
        <v>283</v>
      </c>
      <c r="S124" s="127" t="s">
        <v>23</v>
      </c>
      <c r="T124" s="62" t="s">
        <v>27</v>
      </c>
      <c r="U124" s="83"/>
      <c r="V124" s="52">
        <v>1</v>
      </c>
      <c r="W124" s="63"/>
    </row>
    <row r="125" spans="2:23" ht="38.25" customHeight="1">
      <c r="B125" s="26"/>
      <c r="C125" s="40" t="str">
        <f t="shared" si="12"/>
        <v>22.10</v>
      </c>
      <c r="D125" s="48" t="str">
        <f t="shared" si="13"/>
        <v>Продление подписки Security Updates на сенсор для подключения UserGate Management Center (кластер, 2 узла) на 24 месяца UG-MC-SU-E3010-C2-2Y</v>
      </c>
      <c r="E125" s="42" t="s">
        <v>20</v>
      </c>
      <c r="F125" s="42" t="s">
        <v>20</v>
      </c>
      <c r="G125" s="42" t="s">
        <v>20</v>
      </c>
      <c r="H125" s="43" t="str">
        <f t="shared" si="14"/>
        <v>шт.</v>
      </c>
      <c r="I125" s="44"/>
      <c r="J125" s="45"/>
      <c r="K125" s="44">
        <f t="shared" si="15"/>
        <v>1</v>
      </c>
      <c r="L125" s="44"/>
      <c r="M125" s="28"/>
      <c r="Q125" s="54" t="s">
        <v>166</v>
      </c>
      <c r="R125" s="122" t="s">
        <v>167</v>
      </c>
      <c r="S125" s="127" t="s">
        <v>23</v>
      </c>
      <c r="T125" s="62" t="s">
        <v>27</v>
      </c>
      <c r="U125" s="83"/>
      <c r="V125" s="52">
        <v>1</v>
      </c>
      <c r="W125" s="63"/>
    </row>
    <row r="126" spans="2:23" ht="38.25">
      <c r="B126" s="26"/>
      <c r="C126" s="40" t="str">
        <f t="shared" si="12"/>
        <v>23.</v>
      </c>
      <c r="D126" s="48" t="str">
        <f t="shared" si="13"/>
        <v>Комплект №12. 
Лицензии модуля криптошифрования</v>
      </c>
      <c r="E126" s="42" t="s">
        <v>20</v>
      </c>
      <c r="F126" s="42" t="s">
        <v>20</v>
      </c>
      <c r="G126" s="42" t="s">
        <v>20</v>
      </c>
      <c r="H126" s="43" t="str">
        <f t="shared" si="14"/>
        <v>компл.</v>
      </c>
      <c r="I126" s="44"/>
      <c r="J126" s="45"/>
      <c r="K126" s="44">
        <f t="shared" si="15"/>
        <v>1</v>
      </c>
      <c r="L126" s="44"/>
      <c r="M126" s="28"/>
      <c r="Q126" s="82" t="s">
        <v>168</v>
      </c>
      <c r="R126" s="124" t="s">
        <v>326</v>
      </c>
      <c r="S126" s="127" t="s">
        <v>23</v>
      </c>
      <c r="T126" s="44" t="s">
        <v>24</v>
      </c>
      <c r="U126" s="46"/>
      <c r="V126" s="52">
        <v>1</v>
      </c>
      <c r="W126" s="47"/>
    </row>
    <row r="127" spans="2:23" ht="63.75" customHeight="1">
      <c r="B127" s="26"/>
      <c r="C127" s="40" t="str">
        <f t="shared" si="12"/>
        <v>23.1</v>
      </c>
      <c r="D127" s="48" t="str">
        <f t="shared" si="13"/>
        <v>Право на использование ПО «Комплекс безопасности «Континент». Версия 4.» на платформе IPC-R3000: Узел безопасности. Лицензия на активацию. КС2 (K4-R3000-base-KC2-SP1Y) (для комплекса безопасности «Континент». Версия 4. Платформа IPC-R3000)</v>
      </c>
      <c r="E127" s="42" t="s">
        <v>20</v>
      </c>
      <c r="F127" s="42" t="s">
        <v>20</v>
      </c>
      <c r="G127" s="42" t="s">
        <v>20</v>
      </c>
      <c r="H127" s="43" t="str">
        <f t="shared" si="14"/>
        <v>шт.</v>
      </c>
      <c r="I127" s="44"/>
      <c r="J127" s="45"/>
      <c r="K127" s="44">
        <f t="shared" si="15"/>
        <v>2</v>
      </c>
      <c r="L127" s="44"/>
      <c r="M127" s="28"/>
      <c r="Q127" s="105" t="s">
        <v>169</v>
      </c>
      <c r="R127" s="122" t="s">
        <v>284</v>
      </c>
      <c r="S127" s="127" t="s">
        <v>23</v>
      </c>
      <c r="T127" s="62" t="s">
        <v>27</v>
      </c>
      <c r="U127" s="46"/>
      <c r="V127" s="52">
        <v>2</v>
      </c>
      <c r="W127" s="63"/>
    </row>
    <row r="128" spans="2:23" ht="63.75" customHeight="1">
      <c r="B128" s="26"/>
      <c r="C128" s="40" t="str">
        <f t="shared" si="12"/>
        <v>23.2</v>
      </c>
      <c r="D128" s="48" t="str">
        <f t="shared" si="13"/>
        <v>Право на использование ПО «Комплекс безопасности «Континент». Версия 4» на платформе IPC-R3000: L2VPN. КС2 (K4-R3000-L2VPN-KC2-lic) (для комплекса безопасности «Континент». Версия 4. Платформа IPC-R3000)</v>
      </c>
      <c r="E128" s="42" t="s">
        <v>20</v>
      </c>
      <c r="F128" s="42" t="s">
        <v>20</v>
      </c>
      <c r="G128" s="42" t="s">
        <v>20</v>
      </c>
      <c r="H128" s="43" t="str">
        <f t="shared" si="14"/>
        <v>шт.</v>
      </c>
      <c r="I128" s="44"/>
      <c r="J128" s="45"/>
      <c r="K128" s="44">
        <f t="shared" si="15"/>
        <v>2</v>
      </c>
      <c r="L128" s="44"/>
      <c r="M128" s="28"/>
      <c r="Q128" s="54" t="s">
        <v>170</v>
      </c>
      <c r="R128" s="122" t="s">
        <v>285</v>
      </c>
      <c r="S128" s="127" t="s">
        <v>23</v>
      </c>
      <c r="T128" s="62" t="s">
        <v>27</v>
      </c>
      <c r="U128" s="46"/>
      <c r="V128" s="52">
        <v>2</v>
      </c>
      <c r="W128" s="63"/>
    </row>
    <row r="129" spans="2:23" ht="76.5" customHeight="1">
      <c r="B129" s="26"/>
      <c r="C129" s="40" t="str">
        <f t="shared" si="12"/>
        <v>23.3</v>
      </c>
      <c r="D129" s="48" t="str">
        <f t="shared" si="13"/>
        <v>Право на использование ПО «Комплекс безопасности «Континент». Версия 4.» на платформе IPC-R1000: Узел безопасности. Лицензия на активацию без ограничения числа пользователей (K4-R1000-base-SP1Y) (для комплекса безопасности «Континент». Версия 4. Платформа IPC-R1000)</v>
      </c>
      <c r="E129" s="42" t="s">
        <v>20</v>
      </c>
      <c r="F129" s="42" t="s">
        <v>20</v>
      </c>
      <c r="G129" s="42" t="s">
        <v>20</v>
      </c>
      <c r="H129" s="43" t="str">
        <f t="shared" si="14"/>
        <v>шт.</v>
      </c>
      <c r="I129" s="44"/>
      <c r="J129" s="45"/>
      <c r="K129" s="44">
        <f t="shared" si="15"/>
        <v>2</v>
      </c>
      <c r="L129" s="44"/>
      <c r="M129" s="28"/>
      <c r="Q129" s="81" t="s">
        <v>171</v>
      </c>
      <c r="R129" s="122" t="s">
        <v>286</v>
      </c>
      <c r="S129" s="127" t="s">
        <v>23</v>
      </c>
      <c r="T129" s="62" t="s">
        <v>27</v>
      </c>
      <c r="U129" s="46"/>
      <c r="V129" s="52">
        <v>2</v>
      </c>
      <c r="W129" s="47"/>
    </row>
    <row r="130" spans="2:23" ht="63.75" customHeight="1">
      <c r="B130" s="26"/>
      <c r="C130" s="40" t="str">
        <f t="shared" si="12"/>
        <v>23.4</v>
      </c>
      <c r="D130" s="48" t="str">
        <f t="shared" si="13"/>
        <v>Право на использование ПО "Комплекс безопасности "Континент". Версия 4." на платформе IPC-R1000: Узел безопасности. Лицензия на активацию. КС2. (K4-R1000-base-KC2-SP1Y) (для комплекса безопасности "Континент". Версия 4. Платформа IPC-R1000)</v>
      </c>
      <c r="E130" s="42" t="s">
        <v>20</v>
      </c>
      <c r="F130" s="42" t="s">
        <v>20</v>
      </c>
      <c r="G130" s="42" t="s">
        <v>20</v>
      </c>
      <c r="H130" s="43" t="str">
        <f t="shared" si="14"/>
        <v>шт.</v>
      </c>
      <c r="I130" s="44"/>
      <c r="J130" s="45"/>
      <c r="K130" s="44">
        <f t="shared" si="15"/>
        <v>1</v>
      </c>
      <c r="L130" s="44"/>
      <c r="M130" s="28"/>
      <c r="Q130" s="105" t="s">
        <v>172</v>
      </c>
      <c r="R130" s="122" t="s">
        <v>287</v>
      </c>
      <c r="S130" s="127" t="s">
        <v>23</v>
      </c>
      <c r="T130" s="62" t="s">
        <v>27</v>
      </c>
      <c r="U130" s="46"/>
      <c r="V130" s="52">
        <v>1</v>
      </c>
      <c r="W130" s="63"/>
    </row>
    <row r="131" spans="2:23" ht="51" customHeight="1">
      <c r="B131" s="26"/>
      <c r="C131" s="40" t="str">
        <f t="shared" si="12"/>
        <v>23.5</v>
      </c>
      <c r="D131" s="48" t="str">
        <f t="shared" si="13"/>
        <v>Право на использование ПО "Континент ZТN Клиент для ОС" (1 дополнительное подключение пользователя "Континент ZТN Клиент для ОС" к СД) (HSEC-4-ACS-ZTN-WIN-lic-SP1Y)</v>
      </c>
      <c r="E131" s="42" t="s">
        <v>20</v>
      </c>
      <c r="F131" s="42" t="s">
        <v>20</v>
      </c>
      <c r="G131" s="42" t="s">
        <v>20</v>
      </c>
      <c r="H131" s="43" t="str">
        <f t="shared" si="14"/>
        <v>шт.</v>
      </c>
      <c r="I131" s="44"/>
      <c r="J131" s="45"/>
      <c r="K131" s="44">
        <f t="shared" si="15"/>
        <v>100</v>
      </c>
      <c r="L131" s="44"/>
      <c r="M131" s="28"/>
      <c r="Q131" s="105" t="s">
        <v>173</v>
      </c>
      <c r="R131" s="122" t="s">
        <v>288</v>
      </c>
      <c r="S131" s="127" t="s">
        <v>23</v>
      </c>
      <c r="T131" s="62" t="s">
        <v>27</v>
      </c>
      <c r="U131" s="46"/>
      <c r="V131" s="52">
        <v>100</v>
      </c>
      <c r="W131" s="47"/>
    </row>
    <row r="132" spans="2:23" ht="51" customHeight="1">
      <c r="B132" s="26"/>
      <c r="C132" s="40" t="str">
        <f t="shared" si="12"/>
        <v>23.6</v>
      </c>
      <c r="D132" s="48" t="str">
        <f t="shared" si="13"/>
        <v>Установочный комплект. «Континент ZТN Клиент», КС1, КС2, КС3, исполнение 1, 2, 3, 5, 7 (HSEC-ZTN-WIN-DISK-KC1_КС2_КС3-1)</v>
      </c>
      <c r="E132" s="42" t="s">
        <v>20</v>
      </c>
      <c r="F132" s="42" t="s">
        <v>20</v>
      </c>
      <c r="G132" s="42" t="s">
        <v>20</v>
      </c>
      <c r="H132" s="43" t="str">
        <f t="shared" si="14"/>
        <v>шт.</v>
      </c>
      <c r="I132" s="44"/>
      <c r="J132" s="45"/>
      <c r="K132" s="44">
        <f t="shared" si="15"/>
        <v>1</v>
      </c>
      <c r="L132" s="44"/>
      <c r="M132" s="28"/>
      <c r="Q132" s="54" t="s">
        <v>174</v>
      </c>
      <c r="R132" s="122" t="s">
        <v>289</v>
      </c>
      <c r="S132" s="127" t="s">
        <v>23</v>
      </c>
      <c r="T132" s="62" t="s">
        <v>27</v>
      </c>
      <c r="U132" s="46"/>
      <c r="V132" s="52">
        <v>1</v>
      </c>
      <c r="W132" s="63"/>
    </row>
    <row r="133" spans="2:23" ht="63.75" customHeight="1">
      <c r="B133" s="26"/>
      <c r="C133" s="40" t="str">
        <f t="shared" si="12"/>
        <v>23.7</v>
      </c>
      <c r="D133" s="48" t="str">
        <f t="shared" si="13"/>
        <v>Право на использование ПО «Континент ZТN Клиент для Linux» (1 дополнительное подключение пользователя «Континент ZТN Клиент для Linux» к СД) (HSEC-4-ACS-ZTN-LIN-lic-SP1Y)</v>
      </c>
      <c r="E133" s="42" t="s">
        <v>20</v>
      </c>
      <c r="F133" s="42" t="s">
        <v>20</v>
      </c>
      <c r="G133" s="42" t="s">
        <v>20</v>
      </c>
      <c r="H133" s="43" t="str">
        <f t="shared" si="14"/>
        <v>шт.</v>
      </c>
      <c r="I133" s="44"/>
      <c r="J133" s="45"/>
      <c r="K133" s="44">
        <f t="shared" si="15"/>
        <v>900</v>
      </c>
      <c r="L133" s="44"/>
      <c r="M133" s="28"/>
      <c r="Q133" s="81" t="s">
        <v>175</v>
      </c>
      <c r="R133" s="122" t="s">
        <v>290</v>
      </c>
      <c r="S133" s="127" t="s">
        <v>23</v>
      </c>
      <c r="T133" s="62" t="s">
        <v>27</v>
      </c>
      <c r="U133" s="46"/>
      <c r="V133" s="52">
        <v>900</v>
      </c>
      <c r="W133" s="47"/>
    </row>
    <row r="134" spans="2:23" ht="25.5">
      <c r="B134" s="26"/>
      <c r="C134" s="40" t="str">
        <f t="shared" si="12"/>
        <v>24.</v>
      </c>
      <c r="D134" s="48" t="str">
        <f t="shared" si="13"/>
        <v>Комплект №13. Лицензии на систему виртуализации</v>
      </c>
      <c r="E134" s="42" t="s">
        <v>20</v>
      </c>
      <c r="F134" s="42" t="s">
        <v>20</v>
      </c>
      <c r="G134" s="42" t="s">
        <v>20</v>
      </c>
      <c r="H134" s="43" t="str">
        <f t="shared" si="14"/>
        <v>компл.</v>
      </c>
      <c r="I134" s="44"/>
      <c r="J134" s="45"/>
      <c r="K134" s="44">
        <f t="shared" si="15"/>
        <v>1</v>
      </c>
      <c r="L134" s="44"/>
      <c r="M134" s="28"/>
      <c r="Q134" s="108" t="s">
        <v>176</v>
      </c>
      <c r="R134" s="124" t="s">
        <v>327</v>
      </c>
      <c r="S134" s="127" t="s">
        <v>23</v>
      </c>
      <c r="T134" s="76" t="s">
        <v>24</v>
      </c>
      <c r="U134" s="57"/>
      <c r="V134" s="76">
        <v>1</v>
      </c>
      <c r="W134" s="63"/>
    </row>
    <row r="135" spans="2:23" ht="51" customHeight="1">
      <c r="B135" s="26"/>
      <c r="C135" s="40" t="str">
        <f t="shared" si="12"/>
        <v>24.1</v>
      </c>
      <c r="D135" s="48" t="str">
        <f t="shared" si="13"/>
        <v>Лицензия на Программное обеспечение «Защищенная среда виртуализации zVirt Max» на физический сервер с максимально 2 CPU (ZV-RED-MAX-2CPU-LIC-BASE)</v>
      </c>
      <c r="E135" s="42" t="s">
        <v>20</v>
      </c>
      <c r="F135" s="42" t="s">
        <v>20</v>
      </c>
      <c r="G135" s="42" t="s">
        <v>20</v>
      </c>
      <c r="H135" s="43" t="str">
        <f t="shared" si="14"/>
        <v>шт.</v>
      </c>
      <c r="I135" s="44"/>
      <c r="J135" s="45"/>
      <c r="K135" s="44">
        <f t="shared" si="15"/>
        <v>1</v>
      </c>
      <c r="L135" s="44"/>
      <c r="M135" s="28"/>
      <c r="Q135" s="115" t="s">
        <v>177</v>
      </c>
      <c r="R135" s="122" t="s">
        <v>291</v>
      </c>
      <c r="S135" s="127" t="s">
        <v>23</v>
      </c>
      <c r="T135" s="62" t="s">
        <v>27</v>
      </c>
      <c r="U135" s="46"/>
      <c r="V135" s="52">
        <v>1</v>
      </c>
      <c r="W135" s="63"/>
    </row>
    <row r="136" spans="2:23" ht="51" customHeight="1">
      <c r="B136" s="26"/>
      <c r="C136" s="40" t="str">
        <f t="shared" si="12"/>
        <v>24.2</v>
      </c>
      <c r="D136" s="48" t="str">
        <f t="shared" si="13"/>
        <v>Лицензия на Программное обеспечение «Защищенная среда виртуализации zVirt Max» на физический сервер с максимально 2 CPU, лицензия расширения (ZV-RED-MAX-2CPU-LIC-EXT)</v>
      </c>
      <c r="E136" s="42" t="s">
        <v>20</v>
      </c>
      <c r="F136" s="42" t="s">
        <v>20</v>
      </c>
      <c r="G136" s="42" t="s">
        <v>20</v>
      </c>
      <c r="H136" s="43" t="str">
        <f t="shared" si="14"/>
        <v>шт.</v>
      </c>
      <c r="I136" s="44"/>
      <c r="J136" s="45"/>
      <c r="K136" s="44">
        <f t="shared" si="15"/>
        <v>2</v>
      </c>
      <c r="L136" s="44"/>
      <c r="M136" s="28"/>
      <c r="Q136" s="115" t="s">
        <v>178</v>
      </c>
      <c r="R136" s="122" t="s">
        <v>292</v>
      </c>
      <c r="S136" s="127" t="s">
        <v>23</v>
      </c>
      <c r="T136" s="62" t="s">
        <v>27</v>
      </c>
      <c r="U136" s="46"/>
      <c r="V136" s="52">
        <v>2</v>
      </c>
      <c r="W136" s="63"/>
    </row>
    <row r="137" spans="2:23" ht="63.75" customHeight="1">
      <c r="B137" s="26"/>
      <c r="C137" s="40" t="str">
        <f t="shared" si="12"/>
        <v>24.3</v>
      </c>
      <c r="D137" s="48" t="str">
        <f t="shared" si="13"/>
        <v>Лицензия на ПО "Система безопасного управления средой виртуализации Zvirt", а также лицензия на ПО "Система безопасного управления средой виртуализации Zvirt. Модуль Metrics" на физический сервер с максимально 2 CPU (ZV-MTR-2CPU-LIC)</v>
      </c>
      <c r="E137" s="42" t="s">
        <v>20</v>
      </c>
      <c r="F137" s="42" t="s">
        <v>20</v>
      </c>
      <c r="G137" s="42" t="s">
        <v>20</v>
      </c>
      <c r="H137" s="43" t="str">
        <f t="shared" si="14"/>
        <v>шт.</v>
      </c>
      <c r="I137" s="44"/>
      <c r="J137" s="45"/>
      <c r="K137" s="44">
        <f t="shared" si="15"/>
        <v>12</v>
      </c>
      <c r="L137" s="44"/>
      <c r="M137" s="28"/>
      <c r="Q137" s="81" t="s">
        <v>179</v>
      </c>
      <c r="R137" s="122" t="s">
        <v>293</v>
      </c>
      <c r="S137" s="127" t="s">
        <v>23</v>
      </c>
      <c r="T137" s="62" t="s">
        <v>27</v>
      </c>
      <c r="U137" s="46"/>
      <c r="V137" s="52">
        <v>12</v>
      </c>
      <c r="W137" s="63"/>
    </row>
    <row r="138" spans="2:23" ht="25.5">
      <c r="B138" s="26"/>
      <c r="C138" s="40" t="str">
        <f t="shared" si="12"/>
        <v>25.</v>
      </c>
      <c r="D138" s="48" t="str">
        <f t="shared" si="13"/>
        <v>Комплект №14. Лицензии брокера сетевых пакетов</v>
      </c>
      <c r="E138" s="42" t="s">
        <v>20</v>
      </c>
      <c r="F138" s="42" t="s">
        <v>20</v>
      </c>
      <c r="G138" s="42" t="s">
        <v>20</v>
      </c>
      <c r="H138" s="43" t="str">
        <f t="shared" si="14"/>
        <v>компл.</v>
      </c>
      <c r="I138" s="44"/>
      <c r="J138" s="45"/>
      <c r="K138" s="44">
        <f t="shared" si="15"/>
        <v>1</v>
      </c>
      <c r="L138" s="44"/>
      <c r="M138" s="28"/>
      <c r="Q138" s="116" t="s">
        <v>180</v>
      </c>
      <c r="R138" s="124" t="s">
        <v>328</v>
      </c>
      <c r="S138" s="127" t="s">
        <v>23</v>
      </c>
      <c r="T138" s="44" t="s">
        <v>24</v>
      </c>
      <c r="U138" s="46"/>
      <c r="V138" s="52">
        <v>1</v>
      </c>
      <c r="W138" s="63"/>
    </row>
    <row r="139" spans="2:23" ht="38.25" customHeight="1">
      <c r="B139" s="26"/>
      <c r="C139" s="40" t="str">
        <f t="shared" si="12"/>
        <v>25.1</v>
      </c>
      <c r="D139" s="48" t="str">
        <f t="shared" si="13"/>
        <v>Неисключительная лицензия на функцию удаления дублирующихся пакетов. ВПО брокера сетевых пакетов DS Integrity (DSI-EVO-L-DD)</v>
      </c>
      <c r="E139" s="42" t="s">
        <v>20</v>
      </c>
      <c r="F139" s="42" t="s">
        <v>20</v>
      </c>
      <c r="G139" s="42" t="s">
        <v>20</v>
      </c>
      <c r="H139" s="43" t="str">
        <f t="shared" si="14"/>
        <v>шт.</v>
      </c>
      <c r="I139" s="44"/>
      <c r="J139" s="45"/>
      <c r="K139" s="44">
        <f t="shared" si="15"/>
        <v>1</v>
      </c>
      <c r="L139" s="44"/>
      <c r="M139" s="28"/>
      <c r="Q139" s="81" t="s">
        <v>181</v>
      </c>
      <c r="R139" s="122" t="s">
        <v>294</v>
      </c>
      <c r="S139" s="127" t="s">
        <v>23</v>
      </c>
      <c r="T139" s="62" t="s">
        <v>27</v>
      </c>
      <c r="U139" s="46"/>
      <c r="V139" s="52">
        <v>1</v>
      </c>
      <c r="W139" s="63"/>
    </row>
    <row r="140" spans="2:23" ht="38.25" customHeight="1">
      <c r="B140" s="26"/>
      <c r="C140" s="40" t="str">
        <f t="shared" si="12"/>
        <v>25.2</v>
      </c>
      <c r="D140" s="48" t="str">
        <f t="shared" si="13"/>
        <v>Неисключительная лицензия на функцию sFlow. ВПО брокера сетевых пакетов DS Integrity (DSI-EVO-L-FLOW)</v>
      </c>
      <c r="E140" s="42" t="s">
        <v>20</v>
      </c>
      <c r="F140" s="42" t="s">
        <v>20</v>
      </c>
      <c r="G140" s="42" t="s">
        <v>20</v>
      </c>
      <c r="H140" s="43" t="str">
        <f t="shared" si="14"/>
        <v>шт.</v>
      </c>
      <c r="I140" s="44"/>
      <c r="J140" s="45"/>
      <c r="K140" s="44">
        <f t="shared" si="15"/>
        <v>1</v>
      </c>
      <c r="L140" s="44"/>
      <c r="M140" s="28"/>
      <c r="Q140" s="81" t="s">
        <v>182</v>
      </c>
      <c r="R140" s="122" t="s">
        <v>295</v>
      </c>
      <c r="S140" s="127" t="s">
        <v>23</v>
      </c>
      <c r="T140" s="62" t="s">
        <v>27</v>
      </c>
      <c r="U140" s="46"/>
      <c r="V140" s="52">
        <v>1</v>
      </c>
      <c r="W140" s="63"/>
    </row>
    <row r="141" spans="2:23" ht="25.5">
      <c r="B141" s="26"/>
      <c r="C141" s="40" t="str">
        <f t="shared" ref="C141:C167" si="16">Q141</f>
        <v>26.</v>
      </c>
      <c r="D141" s="48" t="str">
        <f t="shared" ref="D141:D167" si="17">R141</f>
        <v>Комплект №15. Техническая поддержка на оборудование сети передачи данных (тип 1)</v>
      </c>
      <c r="E141" s="42" t="s">
        <v>20</v>
      </c>
      <c r="F141" s="42" t="s">
        <v>20</v>
      </c>
      <c r="G141" s="42" t="s">
        <v>20</v>
      </c>
      <c r="H141" s="43" t="str">
        <f t="shared" ref="H141:H167" si="18">T141</f>
        <v>компл.</v>
      </c>
      <c r="I141" s="44"/>
      <c r="J141" s="45"/>
      <c r="K141" s="44">
        <f t="shared" ref="K141:K167" si="19">V141</f>
        <v>25</v>
      </c>
      <c r="L141" s="44"/>
      <c r="M141" s="28"/>
      <c r="Q141" s="82" t="s">
        <v>183</v>
      </c>
      <c r="R141" s="124" t="s">
        <v>300</v>
      </c>
      <c r="S141" s="127" t="s">
        <v>23</v>
      </c>
      <c r="T141" s="62" t="s">
        <v>24</v>
      </c>
      <c r="U141" s="46"/>
      <c r="V141" s="52">
        <v>25</v>
      </c>
      <c r="W141" s="63"/>
    </row>
    <row r="142" spans="2:23" ht="63.75" customHeight="1">
      <c r="B142" s="26"/>
      <c r="C142" s="40" t="str">
        <f t="shared" si="16"/>
        <v>26.1</v>
      </c>
      <c r="D142" s="48" t="str">
        <f t="shared" si="17"/>
        <v>Сертификат на консультационные услуги по вопросам эксплуатации оборудования Eltex  - MES5320-24 - безлимитное количество обращений 8х5, 36 месяцев или аналог с характеристиками не хуже.</v>
      </c>
      <c r="E142" s="42" t="s">
        <v>20</v>
      </c>
      <c r="F142" s="42" t="s">
        <v>20</v>
      </c>
      <c r="G142" s="42" t="s">
        <v>20</v>
      </c>
      <c r="H142" s="43" t="str">
        <f t="shared" si="18"/>
        <v>шт.</v>
      </c>
      <c r="I142" s="44"/>
      <c r="J142" s="45"/>
      <c r="K142" s="44">
        <f t="shared" si="19"/>
        <v>2</v>
      </c>
      <c r="L142" s="44"/>
      <c r="M142" s="28"/>
      <c r="Q142" s="81" t="s">
        <v>184</v>
      </c>
      <c r="R142" s="122" t="s">
        <v>296</v>
      </c>
      <c r="S142" s="127" t="s">
        <v>23</v>
      </c>
      <c r="T142" s="62" t="s">
        <v>27</v>
      </c>
      <c r="U142" s="46"/>
      <c r="V142" s="52">
        <v>2</v>
      </c>
      <c r="W142" s="47"/>
    </row>
    <row r="143" spans="2:23" ht="51" customHeight="1">
      <c r="B143" s="26"/>
      <c r="C143" s="40" t="str">
        <f t="shared" si="16"/>
        <v>26.2</v>
      </c>
      <c r="D143" s="48" t="str">
        <f t="shared" si="17"/>
        <v>Сертификат на консультационные услуги по вопросам эксплуатации оборудования Eltex  - MES2300B-24 - безлимитное количество обращений 8х5, 36 месяцев или аналог с характеристиками не хуже.</v>
      </c>
      <c r="E143" s="42" t="s">
        <v>20</v>
      </c>
      <c r="F143" s="42" t="s">
        <v>20</v>
      </c>
      <c r="G143" s="42" t="s">
        <v>20</v>
      </c>
      <c r="H143" s="43" t="str">
        <f t="shared" si="18"/>
        <v>шт.</v>
      </c>
      <c r="I143" s="44"/>
      <c r="J143" s="45"/>
      <c r="K143" s="44">
        <f t="shared" si="19"/>
        <v>1</v>
      </c>
      <c r="L143" s="44"/>
      <c r="M143" s="28"/>
      <c r="Q143" s="54" t="s">
        <v>185</v>
      </c>
      <c r="R143" s="122" t="s">
        <v>297</v>
      </c>
      <c r="S143" s="127" t="s">
        <v>23</v>
      </c>
      <c r="T143" s="62" t="s">
        <v>27</v>
      </c>
      <c r="U143" s="46"/>
      <c r="V143" s="52">
        <v>1</v>
      </c>
      <c r="W143" s="63"/>
    </row>
    <row r="144" spans="2:23" ht="25.5">
      <c r="B144" s="26"/>
      <c r="C144" s="40" t="str">
        <f t="shared" si="16"/>
        <v>27.</v>
      </c>
      <c r="D144" s="48" t="str">
        <f t="shared" si="17"/>
        <v>Комплект №16. Техническая поддержка на оборудование сети передачи данных (тип 2)</v>
      </c>
      <c r="E144" s="42" t="s">
        <v>20</v>
      </c>
      <c r="F144" s="42" t="s">
        <v>20</v>
      </c>
      <c r="G144" s="42" t="s">
        <v>20</v>
      </c>
      <c r="H144" s="43" t="str">
        <f t="shared" si="18"/>
        <v>компл.</v>
      </c>
      <c r="I144" s="44"/>
      <c r="J144" s="45"/>
      <c r="K144" s="44">
        <f t="shared" si="19"/>
        <v>2</v>
      </c>
      <c r="L144" s="44"/>
      <c r="M144" s="28"/>
      <c r="Q144" s="81" t="s">
        <v>186</v>
      </c>
      <c r="R144" s="124" t="s">
        <v>301</v>
      </c>
      <c r="S144" s="127" t="s">
        <v>23</v>
      </c>
      <c r="T144" s="62" t="s">
        <v>24</v>
      </c>
      <c r="U144" s="46"/>
      <c r="V144" s="52">
        <v>2</v>
      </c>
      <c r="W144" s="63"/>
    </row>
    <row r="145" spans="2:23" ht="51" customHeight="1">
      <c r="B145" s="26"/>
      <c r="C145" s="40" t="str">
        <f t="shared" si="16"/>
        <v>27.1</v>
      </c>
      <c r="D145" s="48" t="str">
        <f t="shared" si="17"/>
        <v>Сертификат на консультационные услуги по вопросам эксплуатации оборудования Eltex  - MES5500-32 - безлимитное количество обращений 8х5, 36 месяцев или аналог с характеристиками не хуже.</v>
      </c>
      <c r="E145" s="42" t="s">
        <v>20</v>
      </c>
      <c r="F145" s="42" t="s">
        <v>20</v>
      </c>
      <c r="G145" s="42" t="s">
        <v>20</v>
      </c>
      <c r="H145" s="43" t="str">
        <f t="shared" si="18"/>
        <v>шт.</v>
      </c>
      <c r="I145" s="44"/>
      <c r="J145" s="45"/>
      <c r="K145" s="44">
        <f t="shared" si="19"/>
        <v>5</v>
      </c>
      <c r="L145" s="44"/>
      <c r="M145" s="28"/>
      <c r="Q145" s="81" t="s">
        <v>187</v>
      </c>
      <c r="R145" s="122" t="s">
        <v>298</v>
      </c>
      <c r="S145" s="127" t="s">
        <v>23</v>
      </c>
      <c r="T145" s="62" t="s">
        <v>27</v>
      </c>
      <c r="U145" s="46"/>
      <c r="V145" s="52">
        <v>5</v>
      </c>
      <c r="W145" s="63"/>
    </row>
    <row r="146" spans="2:23" ht="51" customHeight="1">
      <c r="B146" s="26"/>
      <c r="C146" s="40" t="str">
        <f t="shared" si="16"/>
        <v>27.2</v>
      </c>
      <c r="D146" s="48" t="str">
        <f t="shared" si="17"/>
        <v>Сертификат на консультационные услуги по вопросам эксплуатации оборудования Eltex  - MES2300B-48 - безлимитное количество обращений 8х5, 36 месяцев или аналог с характеристиками не хуже.</v>
      </c>
      <c r="E146" s="42" t="s">
        <v>20</v>
      </c>
      <c r="F146" s="42" t="s">
        <v>20</v>
      </c>
      <c r="G146" s="42" t="s">
        <v>20</v>
      </c>
      <c r="H146" s="43" t="str">
        <f t="shared" si="18"/>
        <v>шт.</v>
      </c>
      <c r="I146" s="44"/>
      <c r="J146" s="45"/>
      <c r="K146" s="44">
        <f t="shared" si="19"/>
        <v>1</v>
      </c>
      <c r="L146" s="44"/>
      <c r="M146" s="28"/>
      <c r="Q146" s="81" t="s">
        <v>188</v>
      </c>
      <c r="R146" s="122" t="s">
        <v>299</v>
      </c>
      <c r="S146" s="127" t="s">
        <v>23</v>
      </c>
      <c r="T146" s="62" t="s">
        <v>27</v>
      </c>
      <c r="U146" s="46"/>
      <c r="V146" s="52">
        <v>1</v>
      </c>
      <c r="W146" s="63"/>
    </row>
    <row r="147" spans="2:23" ht="25.5">
      <c r="B147" s="26"/>
      <c r="C147" s="40" t="str">
        <f t="shared" si="16"/>
        <v>28.</v>
      </c>
      <c r="D147" s="48" t="str">
        <f t="shared" si="17"/>
        <v>Комплект №17. Техническая поддержка на оборудование сети передачи данных (тип 3)</v>
      </c>
      <c r="E147" s="42" t="s">
        <v>20</v>
      </c>
      <c r="F147" s="42" t="s">
        <v>20</v>
      </c>
      <c r="G147" s="42" t="s">
        <v>20</v>
      </c>
      <c r="H147" s="43" t="str">
        <f t="shared" si="18"/>
        <v>компл.</v>
      </c>
      <c r="I147" s="44"/>
      <c r="J147" s="45"/>
      <c r="K147" s="44">
        <f t="shared" si="19"/>
        <v>1</v>
      </c>
      <c r="L147" s="44"/>
      <c r="M147" s="28"/>
      <c r="Q147" s="82" t="s">
        <v>189</v>
      </c>
      <c r="R147" s="124" t="s">
        <v>302</v>
      </c>
      <c r="S147" s="127" t="s">
        <v>23</v>
      </c>
      <c r="T147" s="44" t="s">
        <v>24</v>
      </c>
      <c r="U147" s="46"/>
      <c r="V147" s="52">
        <v>1</v>
      </c>
      <c r="W147" s="47"/>
    </row>
    <row r="148" spans="2:23" ht="51" customHeight="1">
      <c r="B148" s="26"/>
      <c r="C148" s="40" t="str">
        <f t="shared" si="16"/>
        <v>28.1</v>
      </c>
      <c r="D148" s="48" t="str">
        <f t="shared" si="17"/>
        <v>Сертификат на консультационные услуги по вопросам эксплуатации оборудования Eltex  - MES5400-24 - безлимитное количество обращений 8х5, 36 месяцев или аналог с характеристиками не хуже.</v>
      </c>
      <c r="E148" s="42" t="s">
        <v>20</v>
      </c>
      <c r="F148" s="42" t="s">
        <v>20</v>
      </c>
      <c r="G148" s="42" t="s">
        <v>20</v>
      </c>
      <c r="H148" s="43" t="str">
        <f t="shared" si="18"/>
        <v>шт.</v>
      </c>
      <c r="I148" s="44"/>
      <c r="J148" s="45"/>
      <c r="K148" s="44">
        <f t="shared" si="19"/>
        <v>2</v>
      </c>
      <c r="L148" s="44"/>
      <c r="M148" s="28"/>
      <c r="Q148" s="54" t="s">
        <v>190</v>
      </c>
      <c r="R148" s="122" t="s">
        <v>304</v>
      </c>
      <c r="S148" s="127" t="s">
        <v>23</v>
      </c>
      <c r="T148" s="62" t="s">
        <v>27</v>
      </c>
      <c r="U148" s="46"/>
      <c r="V148" s="52">
        <v>2</v>
      </c>
      <c r="W148" s="63"/>
    </row>
    <row r="149" spans="2:23" ht="51" customHeight="1">
      <c r="B149" s="26"/>
      <c r="C149" s="40" t="str">
        <f t="shared" si="16"/>
        <v>28.2</v>
      </c>
      <c r="D149" s="48" t="str">
        <f t="shared" si="17"/>
        <v>Сертификат на консультационные услуги по вопросам эксплуатации оборудования Eltex  - MES2300B-24 - безлимитное количество обращений 8х5, 36 месяцев или аналог с характеристиками не хуже.</v>
      </c>
      <c r="E149" s="42" t="s">
        <v>20</v>
      </c>
      <c r="F149" s="42" t="s">
        <v>20</v>
      </c>
      <c r="G149" s="42" t="s">
        <v>20</v>
      </c>
      <c r="H149" s="43" t="str">
        <f t="shared" si="18"/>
        <v>шт.</v>
      </c>
      <c r="I149" s="44"/>
      <c r="J149" s="45"/>
      <c r="K149" s="44">
        <f t="shared" si="19"/>
        <v>3</v>
      </c>
      <c r="L149" s="44"/>
      <c r="M149" s="28"/>
      <c r="Q149" s="81" t="s">
        <v>191</v>
      </c>
      <c r="R149" s="122" t="s">
        <v>297</v>
      </c>
      <c r="S149" s="127" t="s">
        <v>23</v>
      </c>
      <c r="T149" s="62" t="s">
        <v>27</v>
      </c>
      <c r="U149" s="46"/>
      <c r="V149" s="52">
        <v>3</v>
      </c>
      <c r="W149" s="63"/>
    </row>
    <row r="150" spans="2:23" ht="51" customHeight="1">
      <c r="B150" s="26"/>
      <c r="C150" s="40" t="str">
        <f t="shared" si="16"/>
        <v>28.3</v>
      </c>
      <c r="D150" s="48" t="str">
        <f t="shared" si="17"/>
        <v>Сертификат на консультационные услуги по вопросам эксплуатации оборудования Eltex  - ESR-3200 - безлимитное количество обращений 8х5, 36 месяцев или аналог с характеристиками не хуже.</v>
      </c>
      <c r="E150" s="42" t="s">
        <v>20</v>
      </c>
      <c r="F150" s="42" t="s">
        <v>20</v>
      </c>
      <c r="G150" s="42" t="s">
        <v>20</v>
      </c>
      <c r="H150" s="43" t="str">
        <f t="shared" si="18"/>
        <v>шт.</v>
      </c>
      <c r="I150" s="44"/>
      <c r="J150" s="45"/>
      <c r="K150" s="44">
        <f t="shared" si="19"/>
        <v>2</v>
      </c>
      <c r="L150" s="44"/>
      <c r="M150" s="28"/>
      <c r="Q150" s="81" t="s">
        <v>192</v>
      </c>
      <c r="R150" s="122" t="s">
        <v>305</v>
      </c>
      <c r="S150" s="127" t="s">
        <v>23</v>
      </c>
      <c r="T150" s="62" t="s">
        <v>27</v>
      </c>
      <c r="U150" s="46"/>
      <c r="V150" s="52">
        <v>2</v>
      </c>
      <c r="W150" s="63"/>
    </row>
    <row r="151" spans="2:23" ht="25.5">
      <c r="B151" s="26"/>
      <c r="C151" s="40" t="str">
        <f t="shared" si="16"/>
        <v>29.</v>
      </c>
      <c r="D151" s="48" t="str">
        <f t="shared" si="17"/>
        <v>Комплект №18. Техническая поддержка на модуль криптошифрования</v>
      </c>
      <c r="E151" s="42" t="s">
        <v>20</v>
      </c>
      <c r="F151" s="42" t="s">
        <v>20</v>
      </c>
      <c r="G151" s="42" t="s">
        <v>20</v>
      </c>
      <c r="H151" s="43" t="str">
        <f t="shared" si="18"/>
        <v>компл.</v>
      </c>
      <c r="I151" s="44"/>
      <c r="J151" s="45"/>
      <c r="K151" s="44">
        <f t="shared" si="19"/>
        <v>1</v>
      </c>
      <c r="L151" s="44"/>
      <c r="M151" s="28"/>
      <c r="Q151" s="81" t="s">
        <v>193</v>
      </c>
      <c r="R151" s="124" t="s">
        <v>303</v>
      </c>
      <c r="S151" s="127" t="s">
        <v>23</v>
      </c>
      <c r="T151" s="62" t="s">
        <v>24</v>
      </c>
      <c r="U151" s="57"/>
      <c r="V151" s="76">
        <v>1</v>
      </c>
      <c r="W151" s="63"/>
    </row>
    <row r="152" spans="2:23" ht="51" customHeight="1">
      <c r="B152" s="26"/>
      <c r="C152" s="40" t="str">
        <f t="shared" si="16"/>
        <v>29.1</v>
      </c>
      <c r="D152" s="48" t="str">
        <f t="shared" si="17"/>
        <v>Ключ активации сервиса прямой технической поддержки уровня «Стандартный» для Континент 4, К4-R3000-HW -KC2-SP1Y или аналог (для комплекса безопасности «Континент». Версия 4. Платформа IPC-R3000)</v>
      </c>
      <c r="E152" s="42" t="s">
        <v>20</v>
      </c>
      <c r="F152" s="42" t="s">
        <v>20</v>
      </c>
      <c r="G152" s="42" t="s">
        <v>20</v>
      </c>
      <c r="H152" s="43" t="str">
        <f t="shared" si="18"/>
        <v>шт.</v>
      </c>
      <c r="I152" s="44"/>
      <c r="J152" s="45"/>
      <c r="K152" s="44">
        <f t="shared" si="19"/>
        <v>4</v>
      </c>
      <c r="L152" s="44"/>
      <c r="M152" s="28"/>
      <c r="Q152" s="81" t="s">
        <v>194</v>
      </c>
      <c r="R152" s="122" t="s">
        <v>306</v>
      </c>
      <c r="S152" s="127" t="s">
        <v>23</v>
      </c>
      <c r="T152" s="62" t="s">
        <v>27</v>
      </c>
      <c r="U152" s="46"/>
      <c r="V152" s="61">
        <v>4</v>
      </c>
      <c r="W152" s="63"/>
    </row>
    <row r="153" spans="2:23" ht="51" customHeight="1">
      <c r="B153" s="26"/>
      <c r="C153" s="40" t="str">
        <f t="shared" si="16"/>
        <v>29.2</v>
      </c>
      <c r="D153" s="48" t="str">
        <f t="shared" si="17"/>
        <v>Ключ активации сервиса прямой технической поддержки уровня «Стандартный» для Континент 4, K4-R1000-HW-SUP-ST или аналог (для комплекса безопасности «Континент». Версия 4. Платформа IPC-R1000)</v>
      </c>
      <c r="E153" s="42" t="s">
        <v>20</v>
      </c>
      <c r="F153" s="42" t="s">
        <v>20</v>
      </c>
      <c r="G153" s="42" t="s">
        <v>20</v>
      </c>
      <c r="H153" s="43" t="str">
        <f t="shared" si="18"/>
        <v>шт.</v>
      </c>
      <c r="I153" s="44"/>
      <c r="J153" s="45"/>
      <c r="K153" s="44">
        <f t="shared" si="19"/>
        <v>4</v>
      </c>
      <c r="L153" s="44"/>
      <c r="M153" s="28"/>
      <c r="Q153" s="81" t="s">
        <v>195</v>
      </c>
      <c r="R153" s="122" t="s">
        <v>307</v>
      </c>
      <c r="S153" s="127" t="s">
        <v>23</v>
      </c>
      <c r="T153" s="62" t="s">
        <v>27</v>
      </c>
      <c r="U153" s="46"/>
      <c r="V153" s="61">
        <v>4</v>
      </c>
      <c r="W153" s="63"/>
    </row>
    <row r="154" spans="2:23" ht="51" customHeight="1">
      <c r="B154" s="26"/>
      <c r="C154" s="40" t="str">
        <f t="shared" si="16"/>
        <v>29.3</v>
      </c>
      <c r="D154" s="48" t="str">
        <f t="shared" si="17"/>
        <v>Ключ активации сервиса прямой технической поддержки уровня "Стандартный" для Континент 4 (K4-R1000-HW-SUP-KC2-ST) или аналог (для комплекса безопасности "Континент". Версия 4. Платформа IPC-R1000)</v>
      </c>
      <c r="E154" s="42" t="s">
        <v>20</v>
      </c>
      <c r="F154" s="42" t="s">
        <v>20</v>
      </c>
      <c r="G154" s="42" t="s">
        <v>20</v>
      </c>
      <c r="H154" s="43" t="str">
        <f t="shared" si="18"/>
        <v>шт.</v>
      </c>
      <c r="I154" s="44"/>
      <c r="J154" s="45"/>
      <c r="K154" s="44">
        <f t="shared" si="19"/>
        <v>2</v>
      </c>
      <c r="L154" s="44"/>
      <c r="M154" s="28"/>
      <c r="Q154" s="81" t="s">
        <v>196</v>
      </c>
      <c r="R154" s="122" t="s">
        <v>308</v>
      </c>
      <c r="S154" s="127" t="s">
        <v>23</v>
      </c>
      <c r="T154" s="62" t="s">
        <v>27</v>
      </c>
      <c r="U154" s="46"/>
      <c r="V154" s="64">
        <v>2</v>
      </c>
      <c r="W154" s="47"/>
    </row>
    <row r="155" spans="2:23" ht="38.25" customHeight="1">
      <c r="B155" s="26"/>
      <c r="C155" s="40" t="str">
        <f t="shared" si="16"/>
        <v>29.4</v>
      </c>
      <c r="D155" s="48" t="str">
        <f t="shared" si="17"/>
        <v>Ключ активации сервиса прямой технической поддержки уровня «Стандартный» для ПО «Континент ZТN Клиент» (HSEC-4-ACS-ZTN-WIN-lic-SUP-ST) или аналог  с характеристиками не хуже.</v>
      </c>
      <c r="E155" s="42" t="s">
        <v>20</v>
      </c>
      <c r="F155" s="42" t="s">
        <v>20</v>
      </c>
      <c r="G155" s="42" t="s">
        <v>20</v>
      </c>
      <c r="H155" s="43" t="str">
        <f t="shared" si="18"/>
        <v>шт.</v>
      </c>
      <c r="I155" s="44"/>
      <c r="J155" s="45"/>
      <c r="K155" s="44">
        <f t="shared" si="19"/>
        <v>200</v>
      </c>
      <c r="L155" s="44"/>
      <c r="M155" s="28"/>
      <c r="Q155" s="81" t="s">
        <v>197</v>
      </c>
      <c r="R155" s="122" t="s">
        <v>330</v>
      </c>
      <c r="S155" s="127" t="s">
        <v>23</v>
      </c>
      <c r="T155" s="62" t="s">
        <v>27</v>
      </c>
      <c r="U155" s="46"/>
      <c r="V155" s="61">
        <v>200</v>
      </c>
      <c r="W155" s="63"/>
    </row>
    <row r="156" spans="2:23" ht="38.25" customHeight="1">
      <c r="B156" s="26"/>
      <c r="C156" s="40" t="str">
        <f t="shared" si="16"/>
        <v>29.5</v>
      </c>
      <c r="D156" s="48" t="str">
        <f t="shared" si="17"/>
        <v>Ключ активации сервиса прямой технической поддержки уровня «Стандартный» для ПО «Континент ZТN Клиент» (HSEC-4-ACS-ZTN-LIN-lic-SUP-ST) или аналог  с характеристиками не хуже.</v>
      </c>
      <c r="E156" s="42" t="s">
        <v>20</v>
      </c>
      <c r="F156" s="42" t="s">
        <v>20</v>
      </c>
      <c r="G156" s="42" t="s">
        <v>20</v>
      </c>
      <c r="H156" s="43" t="str">
        <f t="shared" si="18"/>
        <v>шт.</v>
      </c>
      <c r="I156" s="44"/>
      <c r="J156" s="45"/>
      <c r="K156" s="44">
        <f t="shared" si="19"/>
        <v>1800</v>
      </c>
      <c r="L156" s="44"/>
      <c r="M156" s="28"/>
      <c r="Q156" s="81" t="s">
        <v>198</v>
      </c>
      <c r="R156" s="122" t="s">
        <v>329</v>
      </c>
      <c r="S156" s="127" t="s">
        <v>23</v>
      </c>
      <c r="T156" s="62" t="s">
        <v>27</v>
      </c>
      <c r="U156" s="46"/>
      <c r="V156" s="61">
        <v>1800</v>
      </c>
      <c r="W156" s="63"/>
    </row>
    <row r="157" spans="2:23" ht="38.25">
      <c r="B157" s="26"/>
      <c r="C157" s="40" t="str">
        <f t="shared" si="16"/>
        <v>30.</v>
      </c>
      <c r="D157" s="48" t="str">
        <f t="shared" si="17"/>
        <v>Комплект №19. 
Техническая поддержка на систему резервного копирования</v>
      </c>
      <c r="E157" s="42" t="s">
        <v>20</v>
      </c>
      <c r="F157" s="42" t="s">
        <v>20</v>
      </c>
      <c r="G157" s="42" t="s">
        <v>20</v>
      </c>
      <c r="H157" s="43" t="str">
        <f t="shared" si="18"/>
        <v>компл.</v>
      </c>
      <c r="I157" s="44"/>
      <c r="J157" s="45"/>
      <c r="K157" s="44">
        <f t="shared" si="19"/>
        <v>1</v>
      </c>
      <c r="L157" s="44"/>
      <c r="M157" s="28"/>
      <c r="Q157" s="82" t="s">
        <v>199</v>
      </c>
      <c r="R157" s="133" t="s">
        <v>309</v>
      </c>
      <c r="S157" s="127" t="s">
        <v>23</v>
      </c>
      <c r="T157" s="44" t="s">
        <v>24</v>
      </c>
      <c r="U157" s="57"/>
      <c r="V157" s="76">
        <v>1</v>
      </c>
      <c r="W157" s="63"/>
    </row>
    <row r="158" spans="2:23" ht="38.25" customHeight="1">
      <c r="B158" s="26"/>
      <c r="C158" s="40" t="str">
        <f t="shared" si="16"/>
        <v>30.1</v>
      </c>
      <c r="D158" s="48" t="str">
        <f t="shared" si="17"/>
        <v>Сертификат на сопровождение ПО Кибер Бэкап Расширенная редакция для платформы виртуализации (FVACNL-S) или аналог с характеристиками не хуже</v>
      </c>
      <c r="E158" s="42" t="s">
        <v>20</v>
      </c>
      <c r="F158" s="42" t="s">
        <v>20</v>
      </c>
      <c r="G158" s="42" t="s">
        <v>20</v>
      </c>
      <c r="H158" s="43" t="str">
        <f t="shared" si="18"/>
        <v>шт.</v>
      </c>
      <c r="I158" s="44"/>
      <c r="J158" s="45"/>
      <c r="K158" s="44">
        <f t="shared" si="19"/>
        <v>3</v>
      </c>
      <c r="L158" s="44"/>
      <c r="M158" s="28"/>
      <c r="Q158" s="117" t="s">
        <v>200</v>
      </c>
      <c r="R158" s="122" t="s">
        <v>313</v>
      </c>
      <c r="S158" s="127" t="s">
        <v>23</v>
      </c>
      <c r="T158" s="62" t="s">
        <v>27</v>
      </c>
      <c r="U158" s="46"/>
      <c r="V158" s="52">
        <v>3</v>
      </c>
      <c r="W158" s="63"/>
    </row>
    <row r="159" spans="2:23" ht="51" customHeight="1">
      <c r="B159" s="26"/>
      <c r="C159" s="40" t="str">
        <f t="shared" si="16"/>
        <v>30.2</v>
      </c>
      <c r="D159" s="48" t="str">
        <f t="shared" si="17"/>
        <v>Сертификат на сопровождение ПО Кибер Бэкап Расширенная редакция для платформы виртуализации – Продление на 24 месяца (FVACRN2) или аналог с характеристиками не хуже</v>
      </c>
      <c r="E159" s="42" t="s">
        <v>20</v>
      </c>
      <c r="F159" s="42" t="s">
        <v>20</v>
      </c>
      <c r="G159" s="42" t="s">
        <v>20</v>
      </c>
      <c r="H159" s="43" t="str">
        <f t="shared" si="18"/>
        <v>шт.</v>
      </c>
      <c r="I159" s="44"/>
      <c r="J159" s="45"/>
      <c r="K159" s="44">
        <f t="shared" si="19"/>
        <v>3</v>
      </c>
      <c r="L159" s="44"/>
      <c r="M159" s="28"/>
      <c r="Q159" s="81" t="s">
        <v>201</v>
      </c>
      <c r="R159" s="122" t="s">
        <v>314</v>
      </c>
      <c r="S159" s="127" t="s">
        <v>23</v>
      </c>
      <c r="T159" s="62" t="s">
        <v>27</v>
      </c>
      <c r="U159" s="46"/>
      <c r="V159" s="52">
        <v>3</v>
      </c>
      <c r="W159" s="63"/>
    </row>
    <row r="160" spans="2:23" ht="25.5">
      <c r="B160" s="26"/>
      <c r="C160" s="40" t="str">
        <f t="shared" si="16"/>
        <v>31.</v>
      </c>
      <c r="D160" s="48" t="str">
        <f t="shared" si="17"/>
        <v>Комплект №20.
 Техническая поддержка на брокер сетевых пакетов</v>
      </c>
      <c r="E160" s="42" t="s">
        <v>20</v>
      </c>
      <c r="F160" s="42" t="s">
        <v>20</v>
      </c>
      <c r="G160" s="42" t="s">
        <v>20</v>
      </c>
      <c r="H160" s="43" t="str">
        <f t="shared" si="18"/>
        <v>компл.</v>
      </c>
      <c r="I160" s="44"/>
      <c r="J160" s="45"/>
      <c r="K160" s="44">
        <f t="shared" si="19"/>
        <v>1</v>
      </c>
      <c r="L160" s="44"/>
      <c r="M160" s="28"/>
      <c r="Q160" s="82" t="s">
        <v>202</v>
      </c>
      <c r="R160" s="133" t="s">
        <v>310</v>
      </c>
      <c r="S160" s="127" t="s">
        <v>23</v>
      </c>
      <c r="T160" s="76" t="s">
        <v>24</v>
      </c>
      <c r="U160" s="46"/>
      <c r="V160" s="52">
        <v>1</v>
      </c>
      <c r="W160" s="63"/>
    </row>
    <row r="161" spans="2:23" ht="51" customHeight="1">
      <c r="B161" s="26"/>
      <c r="C161" s="40" t="str">
        <f t="shared" si="16"/>
        <v>31.1</v>
      </c>
      <c r="D161" s="48" t="str">
        <f t="shared" si="17"/>
        <v>Сертификат на стандартную техническую поддержку с расширенной заменой оборудования в режиме 8x5 на 12 месяцев (DSI-EVO-S-B01) или аналог с характеристиками не хуже</v>
      </c>
      <c r="E161" s="42" t="s">
        <v>20</v>
      </c>
      <c r="F161" s="42" t="s">
        <v>20</v>
      </c>
      <c r="G161" s="42" t="s">
        <v>20</v>
      </c>
      <c r="H161" s="43" t="str">
        <f t="shared" si="18"/>
        <v>шт.</v>
      </c>
      <c r="I161" s="44"/>
      <c r="J161" s="45"/>
      <c r="K161" s="44">
        <f t="shared" si="19"/>
        <v>2</v>
      </c>
      <c r="L161" s="44"/>
      <c r="M161" s="28"/>
      <c r="Q161" s="81" t="s">
        <v>203</v>
      </c>
      <c r="R161" s="122" t="s">
        <v>204</v>
      </c>
      <c r="S161" s="127" t="s">
        <v>23</v>
      </c>
      <c r="T161" s="62" t="s">
        <v>27</v>
      </c>
      <c r="U161" s="46"/>
      <c r="V161" s="52">
        <v>2</v>
      </c>
      <c r="W161" s="63"/>
    </row>
    <row r="162" spans="2:23" ht="25.5">
      <c r="B162" s="26"/>
      <c r="C162" s="40" t="str">
        <f t="shared" si="16"/>
        <v>32.</v>
      </c>
      <c r="D162" s="48" t="str">
        <f t="shared" si="17"/>
        <v>Комплект №21. Техническая поддержка на сервер виртуализации (тип 2)</v>
      </c>
      <c r="E162" s="42" t="s">
        <v>20</v>
      </c>
      <c r="F162" s="42" t="s">
        <v>20</v>
      </c>
      <c r="G162" s="42" t="s">
        <v>20</v>
      </c>
      <c r="H162" s="43" t="str">
        <f t="shared" si="18"/>
        <v>компл.</v>
      </c>
      <c r="I162" s="44"/>
      <c r="J162" s="45"/>
      <c r="K162" s="44">
        <f t="shared" si="19"/>
        <v>3</v>
      </c>
      <c r="L162" s="44"/>
      <c r="M162" s="28"/>
      <c r="Q162" s="82" t="s">
        <v>205</v>
      </c>
      <c r="R162" s="133" t="s">
        <v>311</v>
      </c>
      <c r="S162" s="127" t="s">
        <v>23</v>
      </c>
      <c r="T162" s="76" t="s">
        <v>24</v>
      </c>
      <c r="U162" s="46"/>
      <c r="V162" s="52">
        <v>3</v>
      </c>
      <c r="W162" s="63"/>
    </row>
    <row r="163" spans="2:23" ht="39" customHeight="1">
      <c r="B163" s="26"/>
      <c r="C163" s="40" t="str">
        <f t="shared" si="16"/>
        <v>32.1</v>
      </c>
      <c r="D163" s="48" t="str">
        <f t="shared" si="17"/>
        <v>Ключ активации сервиса прямой технической поддержки уровня "Стандартный"  для ПАК "Соболь", Sobol-4 PCIe A7 FSTEC-NORNG-SP1Y или аналог с характеристиками не хуже.</v>
      </c>
      <c r="E163" s="42" t="s">
        <v>20</v>
      </c>
      <c r="F163" s="42" t="s">
        <v>20</v>
      </c>
      <c r="G163" s="42" t="s">
        <v>20</v>
      </c>
      <c r="H163" s="43" t="str">
        <f t="shared" si="18"/>
        <v>шт.</v>
      </c>
      <c r="I163" s="44"/>
      <c r="J163" s="45"/>
      <c r="K163" s="44">
        <f t="shared" si="19"/>
        <v>2</v>
      </c>
      <c r="L163" s="44"/>
      <c r="M163" s="28"/>
      <c r="Q163" s="81" t="s">
        <v>206</v>
      </c>
      <c r="R163" s="122" t="s">
        <v>207</v>
      </c>
      <c r="S163" s="127" t="s">
        <v>23</v>
      </c>
      <c r="T163" s="62" t="s">
        <v>27</v>
      </c>
      <c r="U163" s="46"/>
      <c r="V163" s="52">
        <v>2</v>
      </c>
      <c r="W163" s="47"/>
    </row>
    <row r="164" spans="2:23" ht="25.5">
      <c r="B164" s="26"/>
      <c r="C164" s="40" t="str">
        <f t="shared" si="16"/>
        <v>33.</v>
      </c>
      <c r="D164" s="48" t="str">
        <f t="shared" si="17"/>
        <v>Комплект № 22.
Техническая поддержка на систему виртуализации</v>
      </c>
      <c r="E164" s="42" t="s">
        <v>20</v>
      </c>
      <c r="F164" s="42" t="s">
        <v>20</v>
      </c>
      <c r="G164" s="42" t="s">
        <v>20</v>
      </c>
      <c r="H164" s="43" t="str">
        <f t="shared" si="18"/>
        <v>компл.</v>
      </c>
      <c r="I164" s="44"/>
      <c r="J164" s="45"/>
      <c r="K164" s="44">
        <f t="shared" si="19"/>
        <v>1</v>
      </c>
      <c r="L164" s="44"/>
      <c r="M164" s="28"/>
      <c r="Q164" s="118" t="s">
        <v>208</v>
      </c>
      <c r="R164" s="124" t="s">
        <v>312</v>
      </c>
      <c r="S164" s="127" t="s">
        <v>23</v>
      </c>
      <c r="T164" s="76" t="s">
        <v>24</v>
      </c>
      <c r="U164" s="57"/>
      <c r="V164" s="76">
        <v>1</v>
      </c>
      <c r="W164" s="63"/>
    </row>
    <row r="165" spans="2:23" ht="76.5" customHeight="1">
      <c r="B165" s="26"/>
      <c r="C165" s="40" t="str">
        <f t="shared" si="16"/>
        <v>33.1</v>
      </c>
      <c r="D165" s="48" t="str">
        <f t="shared" si="17"/>
        <v>Сертификат на Техническую поддержку базовой лицензии уровень "Продуктивный" и доступ к обновлениям на ПО «Защищенная среда виртуализации zVirt Max» на физический сервер с максимально 2 CPU на 36 месяцев (ZV-RED-MAX-2CPU-PSUP-3Y) или аналог с характеристиками не хуже</v>
      </c>
      <c r="E165" s="42" t="s">
        <v>20</v>
      </c>
      <c r="F165" s="42" t="s">
        <v>20</v>
      </c>
      <c r="G165" s="42" t="s">
        <v>20</v>
      </c>
      <c r="H165" s="43" t="str">
        <f t="shared" si="18"/>
        <v>шт.</v>
      </c>
      <c r="I165" s="44"/>
      <c r="J165" s="45"/>
      <c r="K165" s="44">
        <f t="shared" si="19"/>
        <v>1</v>
      </c>
      <c r="L165" s="44"/>
      <c r="M165" s="28"/>
      <c r="Q165" s="105" t="s">
        <v>209</v>
      </c>
      <c r="R165" s="122" t="s">
        <v>210</v>
      </c>
      <c r="S165" s="127" t="s">
        <v>23</v>
      </c>
      <c r="T165" s="62" t="s">
        <v>27</v>
      </c>
      <c r="U165" s="46"/>
      <c r="V165" s="52">
        <v>1</v>
      </c>
      <c r="W165" s="63"/>
    </row>
    <row r="166" spans="2:23" ht="76.5">
      <c r="B166" s="26"/>
      <c r="C166" s="40" t="str">
        <f t="shared" si="16"/>
        <v>33.2</v>
      </c>
      <c r="D166" s="48" t="str">
        <f t="shared" si="17"/>
        <v>Сертификат на Техническую поддержку лицензии расширения уровень "Продуктивный" и доступ к обновлениям на ПО «Защищенная среда виртуализации zVirt Max» на физический сервер с максимально 2 CPU на 36 месяцев (ZV-RED-MAX-2CPU-EXT-PSUP-3Y) или аналог с характеристиками не хуже</v>
      </c>
      <c r="E166" s="42" t="s">
        <v>20</v>
      </c>
      <c r="F166" s="42" t="s">
        <v>20</v>
      </c>
      <c r="G166" s="42" t="s">
        <v>20</v>
      </c>
      <c r="H166" s="43" t="str">
        <f t="shared" si="18"/>
        <v>шт.</v>
      </c>
      <c r="I166" s="44"/>
      <c r="J166" s="45"/>
      <c r="K166" s="44">
        <f t="shared" si="19"/>
        <v>2</v>
      </c>
      <c r="L166" s="44"/>
      <c r="M166" s="28"/>
      <c r="Q166" s="105" t="s">
        <v>211</v>
      </c>
      <c r="R166" s="122" t="s">
        <v>212</v>
      </c>
      <c r="S166" s="127" t="s">
        <v>23</v>
      </c>
      <c r="T166" s="62" t="s">
        <v>27</v>
      </c>
      <c r="U166" s="46"/>
      <c r="V166" s="52">
        <v>2</v>
      </c>
      <c r="W166" s="63"/>
    </row>
    <row r="167" spans="2:23" ht="102" customHeight="1">
      <c r="B167" s="26"/>
      <c r="C167" s="40" t="str">
        <f t="shared" si="16"/>
        <v>33.3</v>
      </c>
      <c r="D167" s="48" t="str">
        <f t="shared" si="17"/>
        <v>Сертификат на Техническую Поддержку уровня "Продуктивный" и доступ к обновлениям на ПО "Система безопасного управления средой виртуализации Zvirt", а также на ПО "Система безопасного управления средой виртуализации Zvirt. Модуль Metrics" на физический сервер с максимально 2CPU на 36 месяцев (ZV-MTR-2CPU-PSUP-3Y) или аналог с характеристиками не хуже</v>
      </c>
      <c r="E167" s="42" t="s">
        <v>20</v>
      </c>
      <c r="F167" s="42" t="s">
        <v>20</v>
      </c>
      <c r="G167" s="42" t="s">
        <v>20</v>
      </c>
      <c r="H167" s="43" t="str">
        <f t="shared" si="18"/>
        <v>шт.</v>
      </c>
      <c r="I167" s="44"/>
      <c r="J167" s="45"/>
      <c r="K167" s="44">
        <f t="shared" si="19"/>
        <v>12</v>
      </c>
      <c r="L167" s="44"/>
      <c r="M167" s="28"/>
      <c r="Q167" s="81" t="s">
        <v>213</v>
      </c>
      <c r="R167" s="122" t="s">
        <v>315</v>
      </c>
      <c r="S167" s="127" t="s">
        <v>23</v>
      </c>
      <c r="T167" s="62" t="s">
        <v>27</v>
      </c>
      <c r="U167" s="46"/>
      <c r="V167" s="52">
        <v>12</v>
      </c>
      <c r="W167" s="47"/>
    </row>
    <row r="168" spans="2:23">
      <c r="B168" s="26"/>
      <c r="C168" s="7" t="s">
        <v>214</v>
      </c>
      <c r="D168" s="7"/>
      <c r="E168" s="7"/>
      <c r="F168" s="7"/>
      <c r="G168" s="7"/>
      <c r="H168" s="7"/>
      <c r="I168" s="7"/>
      <c r="J168" s="6" t="s">
        <v>215</v>
      </c>
      <c r="K168" s="6"/>
      <c r="L168" s="85" t="e">
        <f>SUM(#REF!)</f>
        <v>#REF!</v>
      </c>
      <c r="M168" s="28"/>
      <c r="Q168" s="5" t="s">
        <v>216</v>
      </c>
      <c r="R168" s="121"/>
      <c r="S168" s="121"/>
      <c r="T168" s="5"/>
      <c r="U168" s="4" t="s">
        <v>215</v>
      </c>
      <c r="V168" s="4"/>
      <c r="W168" s="87">
        <f>SUM(W14:W167)</f>
        <v>0</v>
      </c>
    </row>
    <row r="169" spans="2:23">
      <c r="B169" s="26"/>
      <c r="C169" s="7"/>
      <c r="D169" s="7"/>
      <c r="E169" s="7"/>
      <c r="F169" s="7"/>
      <c r="G169" s="7"/>
      <c r="H169" s="7"/>
      <c r="I169" s="7"/>
      <c r="J169" s="88" t="s">
        <v>217</v>
      </c>
      <c r="K169" s="89">
        <f>V169</f>
        <v>0.22</v>
      </c>
      <c r="L169" s="90" t="e">
        <f>ROUND((L66*20%),2)+ROUND((L69*20%),2)+ROUND((L74*20%),2)+ROUND((L92*20%),2)+ROUND((L93*20%),2)+ROUND((L94*20%),2)+ROUND((L95*20%),2)+ROUND((L96*20%),2)+ROUND((L97*20%),2)+ROUND((L100*20%),2)+ROUND((L101*20%),2)+ROUND((L103*20%),2)+ROUND((L105*20%),2)+ROUND((L107*20%),2)+ROUND((L109*20%),2)+ROUND((L110*20%),2)+ROUND((L141*20%),2)+ROUND((L153*20%),2)+ROUND((L162*20%),2)+ROUND((L164*20%),2)+ROUND((L165*20%),2)+ROUND((L166*20%),2)+ROUND((#REF!*20%),2)+ROUND((#REF!*20%),2)+ROUND((#REF!*20%),2)+ROUND((#REF!*20%),2)+ROUND((#REF!*20%),2)+ROUND((#REF!*20%),2)+ROUND((#REF!*20%),2)+ROUND((#REF!*20%),2)+ROUND((#REF!*20%),2)+ROUND((#REF!*20%),2)+ROUND((#REF!*20%),2)+ROUND((#REF!*20%),2)+ROUND((#REF!*20%),2)+ROUND((#REF!*20%),2)+ROUND((#REF!*20%),2)+ROUND((#REF!*20%),2)+ROUND((#REF!*20%),2)+ROUND((#REF!*20%),2)+ROUND((#REF!*20%),2)+ROUND((#REF!*20%),2)</f>
        <v>#REF!</v>
      </c>
      <c r="M169" s="28"/>
      <c r="Q169" s="5"/>
      <c r="R169" s="5"/>
      <c r="S169" s="5"/>
      <c r="T169" s="5"/>
      <c r="U169" s="86" t="s">
        <v>217</v>
      </c>
      <c r="V169" s="91">
        <v>0.22</v>
      </c>
      <c r="W169" s="87">
        <f>W168*0.22</f>
        <v>0</v>
      </c>
    </row>
    <row r="170" spans="2:23">
      <c r="B170" s="26"/>
      <c r="C170" s="7"/>
      <c r="D170" s="7"/>
      <c r="E170" s="7"/>
      <c r="F170" s="7"/>
      <c r="G170" s="7"/>
      <c r="H170" s="7"/>
      <c r="I170" s="7"/>
      <c r="J170" s="6" t="s">
        <v>218</v>
      </c>
      <c r="K170" s="6"/>
      <c r="L170" s="85" t="e">
        <f>SUM(L168:L169)</f>
        <v>#REF!</v>
      </c>
      <c r="M170" s="28"/>
      <c r="Q170" s="5"/>
      <c r="R170" s="5"/>
      <c r="S170" s="5"/>
      <c r="T170" s="5"/>
      <c r="U170" s="4" t="s">
        <v>218</v>
      </c>
      <c r="V170" s="4"/>
      <c r="W170" s="87">
        <f>SUM(W168:W169)</f>
        <v>0</v>
      </c>
    </row>
    <row r="171" spans="2:23">
      <c r="B171" s="26"/>
      <c r="M171" s="28"/>
      <c r="Q171" s="32"/>
      <c r="R171" s="92"/>
      <c r="S171" s="32"/>
      <c r="T171" s="93"/>
      <c r="U171" s="94"/>
      <c r="V171" s="94"/>
      <c r="W171" s="32"/>
    </row>
    <row r="172" spans="2:23">
      <c r="B172" s="26"/>
      <c r="C172" s="10"/>
      <c r="D172" s="10"/>
      <c r="E172" s="10"/>
      <c r="F172" s="16"/>
      <c r="G172" s="95"/>
      <c r="I172" s="3"/>
      <c r="J172" s="3"/>
      <c r="K172" s="3"/>
      <c r="L172" s="3"/>
      <c r="M172" s="28"/>
      <c r="Q172" s="2"/>
      <c r="R172" s="2"/>
      <c r="S172" s="2"/>
      <c r="T172" s="2"/>
      <c r="U172" s="2"/>
      <c r="V172" s="2"/>
      <c r="W172" s="2"/>
    </row>
    <row r="173" spans="2:23">
      <c r="B173" s="26"/>
      <c r="C173" s="1" t="s">
        <v>219</v>
      </c>
      <c r="D173" s="1"/>
      <c r="E173" s="1"/>
      <c r="F173" s="16"/>
      <c r="G173" s="96" t="s">
        <v>220</v>
      </c>
      <c r="H173" s="16" t="s">
        <v>221</v>
      </c>
      <c r="I173" s="1" t="s">
        <v>222</v>
      </c>
      <c r="J173" s="1"/>
      <c r="K173" s="1"/>
      <c r="L173" s="1"/>
      <c r="M173" s="28"/>
      <c r="Q173" s="2"/>
      <c r="R173" s="2"/>
      <c r="S173" s="2"/>
      <c r="T173" s="2"/>
      <c r="U173" s="2"/>
      <c r="V173" s="2"/>
      <c r="W173" s="2"/>
    </row>
    <row r="174" spans="2:23">
      <c r="B174" s="97"/>
      <c r="C174" s="98"/>
      <c r="D174" s="98"/>
      <c r="E174" s="98"/>
      <c r="F174" s="98"/>
      <c r="G174" s="98"/>
      <c r="H174" s="21"/>
      <c r="I174" s="98"/>
      <c r="J174" s="98"/>
      <c r="K174" s="98"/>
      <c r="L174" s="98"/>
      <c r="M174" s="99"/>
      <c r="Q174" s="32"/>
      <c r="R174" s="92"/>
      <c r="S174" s="32"/>
      <c r="T174" s="93"/>
      <c r="U174" s="94"/>
      <c r="V174" s="94"/>
      <c r="W174" s="32"/>
    </row>
    <row r="175" spans="2:23">
      <c r="Q175" s="102"/>
      <c r="R175" s="102"/>
      <c r="S175" s="102"/>
      <c r="T175" s="102"/>
      <c r="U175" s="102"/>
      <c r="V175" s="102"/>
      <c r="W175" s="102"/>
    </row>
    <row r="176" spans="2:23" ht="15" customHeight="1">
      <c r="B176" s="103" t="s">
        <v>223</v>
      </c>
      <c r="C176" s="103"/>
      <c r="D176" s="103"/>
      <c r="E176" s="103"/>
      <c r="F176" s="103"/>
      <c r="G176" s="103"/>
      <c r="H176" s="103"/>
      <c r="I176" s="103"/>
      <c r="J176" s="103"/>
      <c r="K176" s="103"/>
      <c r="L176" s="103"/>
      <c r="M176" s="103"/>
      <c r="Q176" s="102"/>
      <c r="R176" s="102"/>
      <c r="S176" s="102"/>
      <c r="T176" s="102"/>
      <c r="U176" s="102"/>
      <c r="V176" s="102"/>
      <c r="W176" s="102"/>
    </row>
    <row r="177" spans="2:23">
      <c r="B177" s="103"/>
      <c r="C177" s="103"/>
      <c r="D177" s="103"/>
      <c r="E177" s="103"/>
      <c r="F177" s="103"/>
      <c r="G177" s="103"/>
      <c r="H177" s="103"/>
      <c r="I177" s="103"/>
      <c r="J177" s="103"/>
      <c r="K177" s="103"/>
      <c r="L177" s="103"/>
      <c r="M177" s="103"/>
      <c r="Q177" s="102"/>
      <c r="R177" s="102"/>
      <c r="S177" s="102"/>
      <c r="T177" s="102"/>
      <c r="U177" s="102"/>
      <c r="V177" s="102"/>
      <c r="W177" s="102"/>
    </row>
    <row r="178" spans="2:23">
      <c r="Q178" s="102"/>
      <c r="R178" s="102"/>
      <c r="S178" s="102"/>
      <c r="T178" s="102"/>
      <c r="U178" s="102"/>
      <c r="V178" s="102"/>
      <c r="W178" s="102"/>
    </row>
    <row r="179" spans="2:23">
      <c r="Q179" s="102"/>
      <c r="R179" s="102"/>
      <c r="S179" s="102"/>
      <c r="T179" s="102"/>
      <c r="U179" s="102"/>
      <c r="V179" s="102"/>
      <c r="W179" s="102"/>
    </row>
    <row r="180" spans="2:23">
      <c r="Q180" s="102"/>
      <c r="R180" s="102"/>
      <c r="S180" s="102"/>
      <c r="T180" s="102"/>
      <c r="U180" s="102"/>
      <c r="V180" s="102"/>
      <c r="W180" s="102"/>
    </row>
    <row r="181" spans="2:23">
      <c r="Q181" s="102"/>
      <c r="R181" s="102"/>
      <c r="S181" s="102"/>
      <c r="T181" s="102"/>
      <c r="U181" s="102"/>
      <c r="V181" s="102"/>
      <c r="W181" s="102"/>
    </row>
    <row r="182" spans="2:23">
      <c r="Q182" s="102"/>
      <c r="R182" s="102"/>
      <c r="S182" s="102"/>
      <c r="T182" s="102"/>
      <c r="U182" s="102"/>
      <c r="V182" s="102"/>
      <c r="W182" s="102"/>
    </row>
    <row r="183" spans="2:23">
      <c r="Q183" s="102"/>
      <c r="R183" s="102"/>
      <c r="S183" s="102"/>
      <c r="T183" s="102"/>
      <c r="U183" s="102"/>
      <c r="V183" s="102"/>
      <c r="W183" s="102"/>
    </row>
    <row r="184" spans="2:23">
      <c r="Q184" s="102"/>
      <c r="R184" s="102"/>
      <c r="S184" s="102"/>
      <c r="T184" s="102"/>
      <c r="U184" s="102"/>
      <c r="V184" s="102"/>
      <c r="W184" s="102"/>
    </row>
    <row r="185" spans="2:23">
      <c r="Q185" s="102"/>
      <c r="R185" s="102"/>
      <c r="S185" s="102"/>
      <c r="T185" s="102"/>
      <c r="U185" s="102"/>
      <c r="V185" s="102"/>
      <c r="W185" s="102"/>
    </row>
    <row r="186" spans="2:23">
      <c r="Q186" s="102"/>
      <c r="R186" s="102"/>
      <c r="S186" s="102"/>
      <c r="T186" s="102"/>
      <c r="U186" s="102"/>
      <c r="V186" s="102"/>
      <c r="W186" s="102"/>
    </row>
    <row r="187" spans="2:23">
      <c r="Q187" s="18"/>
      <c r="R187" s="100"/>
      <c r="T187" s="101"/>
      <c r="U187" s="58"/>
      <c r="V187" s="58"/>
      <c r="W187" s="18"/>
    </row>
  </sheetData>
  <autoFilter ref="Q12:W170"/>
  <mergeCells count="22">
    <mergeCell ref="Q175:W186"/>
    <mergeCell ref="B176:M177"/>
    <mergeCell ref="C172:E172"/>
    <mergeCell ref="I172:L172"/>
    <mergeCell ref="Q172:W173"/>
    <mergeCell ref="C173:E173"/>
    <mergeCell ref="I173:L173"/>
    <mergeCell ref="J168:K168"/>
    <mergeCell ref="Q168:T170"/>
    <mergeCell ref="U168:V168"/>
    <mergeCell ref="J170:K170"/>
    <mergeCell ref="U170:V170"/>
    <mergeCell ref="C9:D9"/>
    <mergeCell ref="E9:I9"/>
    <mergeCell ref="C10:D10"/>
    <mergeCell ref="E10:I10"/>
    <mergeCell ref="C168:I170"/>
    <mergeCell ref="Q2:W4"/>
    <mergeCell ref="C6:L6"/>
    <mergeCell ref="Q6:W6"/>
    <mergeCell ref="C8:D8"/>
    <mergeCell ref="E8:I8"/>
  </mergeCells>
  <pageMargins left="0.25" right="0.25" top="0.75" bottom="0.75" header="0.511811023622047" footer="0.511811023622047"/>
  <pageSetup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Комм. предл. (Структура НМЦ)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Владимир Щербаков</dc:creator>
  <dc:description/>
  <cp:lastModifiedBy>Зачиняева Оксана Владимировна</cp:lastModifiedBy>
  <cp:revision>4</cp:revision>
  <cp:lastPrinted>2023-05-26T09:59:13Z</cp:lastPrinted>
  <dcterms:created xsi:type="dcterms:W3CDTF">2023-05-26T08:17:29Z</dcterms:created>
  <dcterms:modified xsi:type="dcterms:W3CDTF">2026-07-08T02:55:13Z</dcterms:modified>
  <dc:language>ru-RU</dc:language>
</cp:coreProperties>
</file>