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5.3.132\doc\ТМО\2023_11_10_ ИНЖЕНЕР ПО РЕМОНТУ (ФИНАЛ)\ДОГОВОР\Договоры на 2026 год\Замена центрального привода ГТГ-1\"/>
    </mc:Choice>
  </mc:AlternateContent>
  <bookViews>
    <workbookView xWindow="195" yWindow="495" windowWidth="18885" windowHeight="6735"/>
  </bookViews>
  <sheets>
    <sheet name="замена привода изм 02.07.2026 -" sheetId="1" r:id="rId1"/>
  </sheets>
  <definedNames>
    <definedName name="_xlnm.Print_Titles" localSheetId="0">'замена привода изм 02.07.2026 -'!$22:$22</definedName>
    <definedName name="_xlnm.Print_Area" localSheetId="0">'замена привода изм 02.07.2026 -'!$A$1:$O$56</definedName>
  </definedNames>
  <calcPr calcId="162913"/>
</workbook>
</file>

<file path=xl/calcChain.xml><?xml version="1.0" encoding="utf-8"?>
<calcChain xmlns="http://schemas.openxmlformats.org/spreadsheetml/2006/main">
  <c r="L33" i="1" l="1"/>
  <c r="L49" i="1" s="1"/>
  <c r="L50" i="1" l="1"/>
  <c r="L51" i="1" s="1"/>
  <c r="E10" i="1" s="1"/>
</calcChain>
</file>

<file path=xl/sharedStrings.xml><?xml version="1.0" encoding="utf-8"?>
<sst xmlns="http://schemas.openxmlformats.org/spreadsheetml/2006/main" count="159" uniqueCount="71">
  <si>
    <t>Замена центрального привода переходника компрессора на газотурбинном двигателе типа ДО-14 зав. № ДОО145042 инв. № 33-Л-Л700 для нужд филиала ПЭС "Лабытнанги"</t>
  </si>
  <si>
    <t/>
  </si>
  <si>
    <t>(наименование стройки)</t>
  </si>
  <si>
    <t>ЛОКАЛЬНАЯ СМЕТА № 1</t>
  </si>
  <si>
    <t>(локальная смета)</t>
  </si>
  <si>
    <t xml:space="preserve">на Замена центрального привода переходника компрессора на газотурбинном двигател, </t>
  </si>
  <si>
    <t>(наименование работ и затрат, наименование объекта)</t>
  </si>
  <si>
    <t>Основание:</t>
  </si>
  <si>
    <t>ТЗ</t>
  </si>
  <si>
    <t>Сметная стоимость</t>
  </si>
  <si>
    <t>руб.</t>
  </si>
  <si>
    <t xml:space="preserve">   прочих</t>
  </si>
  <si>
    <t xml:space="preserve">   оборудования</t>
  </si>
  <si>
    <t>Средства на оплату труда</t>
  </si>
  <si>
    <t>Сметная трудоемкость</t>
  </si>
  <si>
    <t>чел.час</t>
  </si>
  <si>
    <t>Трудозатраты механизаторов</t>
  </si>
  <si>
    <t xml:space="preserve">Составлен(а) в текущих (прогнозных) ценах по состоянию на </t>
  </si>
  <si>
    <t>№ п/п</t>
  </si>
  <si>
    <t>Обоснование</t>
  </si>
  <si>
    <t>Наименование работ и затрат</t>
  </si>
  <si>
    <t>Единица измерения</t>
  </si>
  <si>
    <t>Кол-во</t>
  </si>
  <si>
    <t>Стоимость единицы, руб.</t>
  </si>
  <si>
    <t>Общая стоимость, руб.</t>
  </si>
  <si>
    <t>Всего</t>
  </si>
  <si>
    <t>В том числе</t>
  </si>
  <si>
    <t>Осн.З/п</t>
  </si>
  <si>
    <t>Эк.Маш</t>
  </si>
  <si>
    <t>З/пМех</t>
  </si>
  <si>
    <t>Раздел 1. Работы по разборке и сборке</t>
  </si>
  <si>
    <t>1</t>
  </si>
  <si>
    <t>БЦ10-030208-0102</t>
  </si>
  <si>
    <t>Ремонт(демонтаж/монтаж) передней опоры компрессора низкого давления: мощность газотурбинной установки 12МВт</t>
  </si>
  <si>
    <t>шт.</t>
  </si>
  <si>
    <t xml:space="preserve"> Замена ПЗ=0,8 (ОЗП=0,8; ЭМ=0,8 к расх.; ЗПМ=0,8; МАТ=0,8 к расх.; ТЗ=0,8; ТЗМ=0,8)</t>
  </si>
  <si>
    <t>10-2</t>
  </si>
  <si>
    <t>ИНДЕКС К ПОЗИЦИИ(справочно): Индекс пересчета в текущие цены 2026г для сборника БЦ10 (части 0302) СМР=2,56</t>
  </si>
  <si>
    <t>2</t>
  </si>
  <si>
    <t>БЦ10-030206-0102</t>
  </si>
  <si>
    <t>Замена компрессора низкого давления(переднего и заднего корпуса): мощность газотурбинной установки 12МВт</t>
  </si>
  <si>
    <t xml:space="preserve"> Замена частично ПЗ=0,8 (ОЗП=0,8; ЭМ=0,8 к расх.; ЗПМ=0,8; МАТ=0,8 к расх.; ТЗ=0,8; ТЗМ=0,8)</t>
  </si>
  <si>
    <t>3</t>
  </si>
  <si>
    <t>БЦ10-030243-0102</t>
  </si>
  <si>
    <t>Замена центрального привода двигателя: мощность газотурбинной установки 12МВт</t>
  </si>
  <si>
    <t>Итого по разделу 1 Работы по разборке и сборке</t>
  </si>
  <si>
    <t>Раздел 2. Стоимость материалов</t>
  </si>
  <si>
    <t>4
О</t>
  </si>
  <si>
    <t>ТЦ_101_50_7703574724_23.09.2025_01</t>
  </si>
  <si>
    <t>Центральный привод переходника компрессора на ГТД-2</t>
  </si>
  <si>
    <t>шт</t>
  </si>
  <si>
    <t>Итого по разделу 2 Стоимость материалов</t>
  </si>
  <si>
    <t>Итоги по смете:</t>
  </si>
  <si>
    <t xml:space="preserve">     Итоги по Оборудованию</t>
  </si>
  <si>
    <t xml:space="preserve">          Оборудование:</t>
  </si>
  <si>
    <t xml:space="preserve">               Итого Поз. 4</t>
  </si>
  <si>
    <t xml:space="preserve">          Итого</t>
  </si>
  <si>
    <t xml:space="preserve">     Итоги по Прочим затратам</t>
  </si>
  <si>
    <t xml:space="preserve">          Ремонт энергооборудования:</t>
  </si>
  <si>
    <t xml:space="preserve">               Итого Поз. 1-3</t>
  </si>
  <si>
    <t xml:space="preserve">               Всего с учетом "п12 ТЧ к сборникам БЦ. Районный коэффициент к заработной плате и надбавка к работе в районах крайнего Севера (0,48+0,416) ПЗ=1,896 (ОЗП=1,896; ЭМ=1,896; ЗПМ=1,896; МАТ=1,896; ТЗ=1,896; ТЗМ=1,896)"</t>
  </si>
  <si>
    <t xml:space="preserve">          Всего с учетом "Индекс пересчета в текущие цены 2026г для сборника БЦ10 (части 0302) СМР=2,56"</t>
  </si>
  <si>
    <t xml:space="preserve">     Итого</t>
  </si>
  <si>
    <t xml:space="preserve">     НДС 22%</t>
  </si>
  <si>
    <t xml:space="preserve">  ВСЕГО по смете</t>
  </si>
  <si>
    <t>Составил:  ____________________________ Бурмистрова  И.Н.</t>
  </si>
  <si>
    <t>[должность, подпись (инициалы, фамилия)]</t>
  </si>
  <si>
    <t>2026г</t>
  </si>
  <si>
    <t>на Замена центрального привода переходника компрессора на газотурбинном двигателя</t>
  </si>
  <si>
    <t>Итого по разделу 1 Работы по разборке и сборке с учетом коэффициента приведения к рыночной цене К=0,94150114</t>
  </si>
  <si>
    <t xml:space="preserve">          Всего с учетом коэффициента приведения к рыночной цене К=0,94150114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</si>
</sst>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sz val="8"/>
      <name val="Arial"/>
      <charset val="204"/>
    </font>
    <font>
      <sz val="10"/>
      <name val="Arial"/>
      <charset val="204"/>
    </font>
    <font>
      <i/>
      <sz val="8"/>
      <name val="Arial"/>
      <charset val="204"/>
    </font>
    <font>
      <b/>
      <sz val="14"/>
      <name val="Arial"/>
      <charset val="204"/>
    </font>
    <font>
      <sz val="9"/>
      <color rgb="FF000000"/>
      <name val="Arial"/>
      <charset val="204"/>
    </font>
    <font>
      <sz val="9"/>
      <name val="Arial"/>
      <charset val="204"/>
    </font>
    <font>
      <b/>
      <sz val="10"/>
      <color rgb="FF000000"/>
      <name val="Arial"/>
      <charset val="204"/>
    </font>
    <font>
      <b/>
      <sz val="8"/>
      <color rgb="FF000000"/>
      <name val="Arial"/>
      <charset val="204"/>
    </font>
    <font>
      <sz val="10"/>
      <color rgb="FF000000"/>
      <name val="Calibri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center" wrapText="1"/>
    </xf>
    <xf numFmtId="49" fontId="4" fillId="0" borderId="0" xfId="0" applyNumberFormat="1" applyFont="1" applyFill="1" applyBorder="1" applyAlignment="1" applyProtection="1">
      <alignment horizontal="center" vertical="top"/>
    </xf>
    <xf numFmtId="49" fontId="1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4" fontId="2" fillId="0" borderId="3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>
      <alignment horizontal="right"/>
    </xf>
    <xf numFmtId="2" fontId="2" fillId="0" borderId="0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center" vertical="top" wrapText="1"/>
    </xf>
    <xf numFmtId="49" fontId="9" fillId="0" borderId="4" xfId="0" applyNumberFormat="1" applyFont="1" applyFill="1" applyBorder="1" applyAlignment="1" applyProtection="1">
      <alignment horizontal="left" vertical="top" wrapText="1"/>
    </xf>
    <xf numFmtId="1" fontId="1" fillId="0" borderId="4" xfId="0" applyNumberFormat="1" applyFont="1" applyFill="1" applyBorder="1" applyAlignment="1" applyProtection="1">
      <alignment horizontal="center" vertical="top" wrapText="1"/>
    </xf>
    <xf numFmtId="4" fontId="1" fillId="0" borderId="4" xfId="0" applyNumberFormat="1" applyFont="1" applyFill="1" applyBorder="1" applyAlignment="1" applyProtection="1">
      <alignment horizontal="right" vertical="top" wrapText="1"/>
    </xf>
    <xf numFmtId="0" fontId="1" fillId="0" borderId="4" xfId="0" applyNumberFormat="1" applyFont="1" applyFill="1" applyBorder="1" applyAlignment="1" applyProtection="1">
      <alignment horizontal="right" vertical="top" wrapText="1"/>
    </xf>
    <xf numFmtId="3" fontId="1" fillId="0" borderId="4" xfId="0" applyNumberFormat="1" applyFont="1" applyFill="1" applyBorder="1" applyAlignment="1" applyProtection="1">
      <alignment horizontal="right" vertical="top" wrapText="1"/>
    </xf>
    <xf numFmtId="49" fontId="1" fillId="0" borderId="5" xfId="0" applyNumberFormat="1" applyFont="1" applyFill="1" applyBorder="1" applyAlignment="1" applyProtection="1">
      <alignment horizontal="center" vertical="top" wrapText="1"/>
    </xf>
    <xf numFmtId="49" fontId="1" fillId="0" borderId="1" xfId="0" applyNumberFormat="1" applyFont="1" applyFill="1" applyBorder="1" applyAlignment="1" applyProtection="1">
      <alignment horizontal="right" vertical="top" wrapText="1"/>
    </xf>
    <xf numFmtId="49" fontId="1" fillId="0" borderId="3" xfId="0" applyNumberFormat="1" applyFont="1" applyFill="1" applyBorder="1" applyAlignment="1" applyProtection="1">
      <alignment horizontal="right" vertical="top" wrapText="1"/>
    </xf>
    <xf numFmtId="4" fontId="9" fillId="0" borderId="4" xfId="0" applyNumberFormat="1" applyFont="1" applyFill="1" applyBorder="1" applyAlignment="1" applyProtection="1">
      <alignment horizontal="right" vertical="top" wrapText="1"/>
    </xf>
    <xf numFmtId="0" fontId="9" fillId="0" borderId="4" xfId="0" applyNumberFormat="1" applyFont="1" applyFill="1" applyBorder="1" applyAlignment="1" applyProtection="1">
      <alignment horizontal="righ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49" fontId="9" fillId="0" borderId="4" xfId="0" applyNumberFormat="1" applyFont="1" applyFill="1" applyBorder="1" applyAlignment="1" applyProtection="1">
      <alignment horizontal="center" vertical="top" wrapText="1"/>
    </xf>
    <xf numFmtId="1" fontId="9" fillId="0" borderId="4" xfId="0" applyNumberFormat="1" applyFont="1" applyFill="1" applyBorder="1" applyAlignment="1" applyProtection="1">
      <alignment horizontal="center" vertical="top" wrapText="1"/>
    </xf>
    <xf numFmtId="3" fontId="9" fillId="0" borderId="4" xfId="0" applyNumberFormat="1" applyFont="1" applyFill="1" applyBorder="1" applyAlignment="1" applyProtection="1">
      <alignment horizontal="right" vertical="top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49" fontId="2" fillId="0" borderId="0" xfId="0" applyNumberFormat="1" applyFont="1" applyFill="1" applyBorder="1" applyAlignment="1" applyProtection="1">
      <alignment horizontal="right" vertical="top"/>
    </xf>
    <xf numFmtId="49" fontId="2" fillId="0" borderId="0" xfId="0" applyNumberFormat="1" applyFont="1" applyFill="1" applyBorder="1" applyAlignment="1" applyProtection="1">
      <alignment vertical="top"/>
    </xf>
    <xf numFmtId="3" fontId="12" fillId="0" borderId="4" xfId="0" applyNumberFormat="1" applyFont="1" applyFill="1" applyBorder="1" applyAlignment="1" applyProtection="1">
      <alignment horizontal="right" vertical="top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top" wrapText="1"/>
    </xf>
    <xf numFmtId="49" fontId="9" fillId="0" borderId="4" xfId="0" applyNumberFormat="1" applyFont="1" applyFill="1" applyBorder="1" applyAlignment="1" applyProtection="1">
      <alignment horizontal="left" vertical="top" wrapText="1"/>
    </xf>
    <xf numFmtId="49" fontId="13" fillId="0" borderId="4" xfId="0" applyNumberFormat="1" applyFont="1" applyFill="1" applyBorder="1" applyAlignment="1" applyProtection="1">
      <alignment horizontal="left" vertical="top" wrapText="1"/>
    </xf>
    <xf numFmtId="49" fontId="1" fillId="0" borderId="4" xfId="0" applyNumberFormat="1" applyFont="1" applyFill="1" applyBorder="1" applyAlignment="1" applyProtection="1">
      <alignment horizontal="left" vertical="top" wrapText="1"/>
    </xf>
    <xf numFmtId="49" fontId="10" fillId="0" borderId="0" xfId="0" applyNumberFormat="1" applyFont="1" applyFill="1" applyBorder="1" applyAlignment="1" applyProtection="1">
      <alignment horizontal="center"/>
    </xf>
    <xf numFmtId="49" fontId="11" fillId="0" borderId="0" xfId="0" applyNumberFormat="1" applyFont="1" applyFill="1" applyBorder="1" applyAlignment="1" applyProtection="1">
      <alignment horizontal="center"/>
    </xf>
    <xf numFmtId="49" fontId="8" fillId="0" borderId="4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top" wrapText="1"/>
    </xf>
    <xf numFmtId="0" fontId="1" fillId="0" borderId="4" xfId="0" applyNumberFormat="1" applyFont="1" applyFill="1" applyBorder="1" applyAlignment="1" applyProtection="1">
      <alignment horizontal="left" vertical="top" wrapText="1"/>
    </xf>
    <xf numFmtId="0" fontId="1" fillId="0" borderId="3" xfId="0" applyNumberFormat="1" applyFont="1" applyFill="1" applyBorder="1" applyAlignment="1" applyProtection="1">
      <alignment horizontal="left" vertical="top" wrapText="1"/>
    </xf>
    <xf numFmtId="0" fontId="1" fillId="0" borderId="6" xfId="0" applyNumberFormat="1" applyFont="1" applyFill="1" applyBorder="1" applyAlignment="1" applyProtection="1">
      <alignment horizontal="left" vertical="top" wrapText="1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left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wrapText="1"/>
    </xf>
    <xf numFmtId="49" fontId="4" fillId="0" borderId="2" xfId="0" applyNumberFormat="1" applyFont="1" applyFill="1" applyBorder="1" applyAlignment="1" applyProtection="1">
      <alignment horizontal="center" vertical="top"/>
    </xf>
    <xf numFmtId="49" fontId="5" fillId="0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6"/>
  <sheetViews>
    <sheetView tabSelected="1" workbookViewId="0">
      <selection activeCell="L35" sqref="L35"/>
    </sheetView>
  </sheetViews>
  <sheetFormatPr defaultColWidth="9.140625" defaultRowHeight="11.25" customHeight="1" x14ac:dyDescent="0.2"/>
  <cols>
    <col min="1" max="1" width="9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7.85546875" style="1" customWidth="1"/>
    <col min="8" max="8" width="11.7109375" style="1" customWidth="1"/>
    <col min="9" max="11" width="9.28515625" style="1" customWidth="1"/>
    <col min="12" max="12" width="11.85546875" style="1" customWidth="1"/>
    <col min="13" max="13" width="10.7109375" style="1" customWidth="1"/>
    <col min="14" max="14" width="9.28515625" style="1" customWidth="1"/>
    <col min="15" max="15" width="10.7109375" style="1" customWidth="1"/>
    <col min="16" max="18" width="9.140625" style="1"/>
    <col min="19" max="48" width="161.85546875" style="2" hidden="1" customWidth="1"/>
    <col min="49" max="53" width="50.5703125" style="3" hidden="1" customWidth="1"/>
    <col min="54" max="63" width="98.5703125" style="3" hidden="1" customWidth="1"/>
    <col min="64" max="64" width="161.85546875" style="4" hidden="1" customWidth="1"/>
    <col min="65" max="65" width="34.140625" style="5" hidden="1" customWidth="1"/>
    <col min="66" max="67" width="132.7109375" style="5" hidden="1" customWidth="1"/>
    <col min="68" max="68" width="119.28515625" style="5" hidden="1" customWidth="1"/>
    <col min="69" max="69" width="34.140625" style="5" hidden="1" customWidth="1"/>
    <col min="70" max="72" width="119.28515625" style="5" hidden="1" customWidth="1"/>
    <col min="73" max="16384" width="9.140625" style="1"/>
  </cols>
  <sheetData>
    <row r="1" spans="1:63" customFormat="1" ht="15" x14ac:dyDescent="0.25">
      <c r="M1" s="6"/>
    </row>
    <row r="2" spans="1:63" customFormat="1" ht="15" x14ac:dyDescent="0.2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S2" s="7" t="s">
        <v>0</v>
      </c>
      <c r="T2" s="7" t="s">
        <v>1</v>
      </c>
      <c r="U2" s="7" t="s">
        <v>1</v>
      </c>
      <c r="V2" s="7" t="s">
        <v>1</v>
      </c>
      <c r="W2" s="7" t="s">
        <v>1</v>
      </c>
      <c r="X2" s="7" t="s">
        <v>1</v>
      </c>
      <c r="Y2" s="7" t="s">
        <v>1</v>
      </c>
      <c r="Z2" s="7" t="s">
        <v>1</v>
      </c>
      <c r="AA2" s="7" t="s">
        <v>1</v>
      </c>
      <c r="AB2" s="7" t="s">
        <v>1</v>
      </c>
      <c r="AC2" s="7" t="s">
        <v>1</v>
      </c>
      <c r="AD2" s="7" t="s">
        <v>1</v>
      </c>
      <c r="AE2" s="7" t="s">
        <v>1</v>
      </c>
      <c r="AF2" s="7" t="s">
        <v>1</v>
      </c>
      <c r="AG2" s="7" t="s">
        <v>1</v>
      </c>
    </row>
    <row r="3" spans="1:63" customFormat="1" ht="15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63" customFormat="1" ht="1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63" customFormat="1" ht="28.5" customHeight="1" x14ac:dyDescent="0.25">
      <c r="A5" s="70" t="s">
        <v>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63" customFormat="1" ht="21" customHeight="1" x14ac:dyDescent="0.25">
      <c r="A6" s="71" t="s">
        <v>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1:63" customFormat="1" ht="15" x14ac:dyDescent="0.25">
      <c r="A7" s="68" t="s">
        <v>68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AH7" s="7" t="s">
        <v>5</v>
      </c>
      <c r="AI7" s="7" t="s">
        <v>1</v>
      </c>
      <c r="AJ7" s="7" t="s">
        <v>1</v>
      </c>
      <c r="AK7" s="7" t="s">
        <v>1</v>
      </c>
      <c r="AL7" s="7" t="s">
        <v>1</v>
      </c>
      <c r="AM7" s="7" t="s">
        <v>1</v>
      </c>
      <c r="AN7" s="7" t="s">
        <v>1</v>
      </c>
      <c r="AO7" s="7" t="s">
        <v>1</v>
      </c>
      <c r="AP7" s="7" t="s">
        <v>1</v>
      </c>
      <c r="AQ7" s="7" t="s">
        <v>1</v>
      </c>
      <c r="AR7" s="7" t="s">
        <v>1</v>
      </c>
      <c r="AS7" s="7" t="s">
        <v>1</v>
      </c>
      <c r="AT7" s="7" t="s">
        <v>1</v>
      </c>
      <c r="AU7" s="7" t="s">
        <v>1</v>
      </c>
      <c r="AV7" s="7" t="s">
        <v>1</v>
      </c>
    </row>
    <row r="8" spans="1:63" customFormat="1" ht="15.75" customHeight="1" x14ac:dyDescent="0.25">
      <c r="A8" s="64" t="s">
        <v>6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1:63" customFormat="1" ht="15" x14ac:dyDescent="0.25">
      <c r="A9" s="9"/>
      <c r="B9" s="10" t="s">
        <v>7</v>
      </c>
      <c r="C9" s="65" t="s">
        <v>8</v>
      </c>
      <c r="D9" s="65"/>
      <c r="E9" s="65"/>
      <c r="F9" s="65"/>
      <c r="G9" s="65"/>
      <c r="H9" s="11"/>
      <c r="I9" s="11"/>
      <c r="J9" s="11"/>
      <c r="K9" s="11"/>
      <c r="L9" s="11"/>
      <c r="M9" s="11"/>
      <c r="N9" s="11"/>
      <c r="O9" s="9"/>
      <c r="AW9" s="12" t="s">
        <v>8</v>
      </c>
      <c r="AX9" s="12" t="s">
        <v>1</v>
      </c>
      <c r="AY9" s="12" t="s">
        <v>1</v>
      </c>
      <c r="AZ9" s="12" t="s">
        <v>1</v>
      </c>
      <c r="BA9" s="12" t="s">
        <v>1</v>
      </c>
    </row>
    <row r="10" spans="1:63" customFormat="1" ht="12.75" customHeight="1" x14ac:dyDescent="0.25">
      <c r="B10" s="13" t="s">
        <v>9</v>
      </c>
      <c r="C10" s="13"/>
      <c r="D10" s="14"/>
      <c r="E10" s="15">
        <f>L51</f>
        <v>2440000.0020928122</v>
      </c>
      <c r="F10" s="16" t="s">
        <v>10</v>
      </c>
      <c r="H10" s="13"/>
      <c r="I10" s="13"/>
      <c r="J10" s="13"/>
      <c r="K10" s="13"/>
      <c r="L10" s="13"/>
      <c r="M10" s="17"/>
      <c r="N10" s="13"/>
    </row>
    <row r="11" spans="1:63" customFormat="1" ht="12.75" customHeight="1" x14ac:dyDescent="0.25">
      <c r="B11" s="13" t="s">
        <v>11</v>
      </c>
      <c r="D11" s="14"/>
      <c r="E11" s="15">
        <v>1220000</v>
      </c>
      <c r="F11" s="16" t="s">
        <v>10</v>
      </c>
      <c r="H11" s="13"/>
      <c r="I11" s="13"/>
      <c r="J11" s="13"/>
      <c r="K11" s="13"/>
      <c r="L11" s="13"/>
      <c r="M11" s="17"/>
      <c r="N11" s="13"/>
    </row>
    <row r="12" spans="1:63" customFormat="1" ht="12.75" customHeight="1" x14ac:dyDescent="0.25">
      <c r="B12" s="13" t="s">
        <v>12</v>
      </c>
      <c r="D12" s="14"/>
      <c r="E12" s="15">
        <v>780000</v>
      </c>
      <c r="F12" s="16" t="s">
        <v>10</v>
      </c>
      <c r="H12" s="13"/>
      <c r="I12" s="13"/>
      <c r="J12" s="13"/>
      <c r="K12" s="13"/>
      <c r="L12" s="13"/>
      <c r="M12" s="17"/>
      <c r="N12" s="13"/>
    </row>
    <row r="13" spans="1:63" customFormat="1" ht="12.75" customHeight="1" x14ac:dyDescent="0.25">
      <c r="B13" s="13" t="s">
        <v>13</v>
      </c>
      <c r="C13" s="13"/>
      <c r="D13" s="14"/>
      <c r="E13" s="15"/>
      <c r="F13" s="16" t="s">
        <v>10</v>
      </c>
      <c r="H13" s="13"/>
      <c r="J13" s="13"/>
      <c r="K13" s="13"/>
      <c r="L13" s="13"/>
      <c r="M13" s="18"/>
      <c r="N13" s="19"/>
    </row>
    <row r="14" spans="1:63" customFormat="1" ht="12.75" customHeight="1" x14ac:dyDescent="0.25">
      <c r="B14" s="13" t="s">
        <v>14</v>
      </c>
      <c r="C14" s="13"/>
      <c r="D14" s="20"/>
      <c r="E14" s="15">
        <v>2086.36</v>
      </c>
      <c r="F14" s="16" t="s">
        <v>15</v>
      </c>
      <c r="H14" s="13"/>
      <c r="J14" s="13"/>
      <c r="K14" s="13"/>
      <c r="L14" s="13"/>
      <c r="M14" s="21"/>
      <c r="N14" s="16"/>
    </row>
    <row r="15" spans="1:63" customFormat="1" ht="12.75" customHeight="1" x14ac:dyDescent="0.25">
      <c r="B15" s="13" t="s">
        <v>16</v>
      </c>
      <c r="C15" s="13"/>
      <c r="D15" s="20"/>
      <c r="E15" s="15"/>
      <c r="F15" s="16" t="s">
        <v>15</v>
      </c>
      <c r="H15" s="13"/>
      <c r="J15" s="13"/>
      <c r="K15" s="13"/>
      <c r="L15" s="13"/>
      <c r="M15" s="21"/>
      <c r="N15" s="16"/>
    </row>
    <row r="16" spans="1:63" customFormat="1" ht="15" x14ac:dyDescent="0.25">
      <c r="B16" s="13" t="s">
        <v>17</v>
      </c>
      <c r="C16" s="13"/>
      <c r="E16" s="22"/>
      <c r="F16" s="66" t="s">
        <v>67</v>
      </c>
      <c r="G16" s="66"/>
      <c r="H16" s="66"/>
      <c r="I16" s="66"/>
      <c r="J16" s="66"/>
      <c r="K16" s="66"/>
      <c r="L16" s="66"/>
      <c r="M16" s="66"/>
      <c r="N16" s="66"/>
      <c r="O16" s="66"/>
      <c r="BB16" s="12" t="s">
        <v>1</v>
      </c>
      <c r="BC16" s="12" t="s">
        <v>1</v>
      </c>
      <c r="BD16" s="12" t="s">
        <v>1</v>
      </c>
      <c r="BE16" s="12" t="s">
        <v>1</v>
      </c>
      <c r="BF16" s="12" t="s">
        <v>1</v>
      </c>
      <c r="BG16" s="12" t="s">
        <v>1</v>
      </c>
      <c r="BH16" s="12" t="s">
        <v>1</v>
      </c>
      <c r="BI16" s="12" t="s">
        <v>1</v>
      </c>
      <c r="BJ16" s="12" t="s">
        <v>1</v>
      </c>
      <c r="BK16" s="12" t="s">
        <v>1</v>
      </c>
    </row>
    <row r="17" spans="1:68" customFormat="1" ht="12.75" customHeight="1" x14ac:dyDescent="0.25">
      <c r="A17" s="13"/>
      <c r="B17" s="13"/>
      <c r="D17" s="22"/>
      <c r="E17" s="19"/>
      <c r="F17" s="23"/>
      <c r="G17" s="24"/>
      <c r="H17" s="13"/>
      <c r="I17" s="13"/>
      <c r="J17" s="13"/>
      <c r="K17" s="13"/>
      <c r="L17" s="25"/>
      <c r="M17" s="13"/>
    </row>
    <row r="18" spans="1:68" customFormat="1" ht="15" x14ac:dyDescent="0.25">
      <c r="A18" s="26"/>
    </row>
    <row r="19" spans="1:68" customFormat="1" ht="36" customHeight="1" x14ac:dyDescent="0.25">
      <c r="A19" s="67" t="s">
        <v>18</v>
      </c>
      <c r="B19" s="67" t="s">
        <v>19</v>
      </c>
      <c r="C19" s="67" t="s">
        <v>20</v>
      </c>
      <c r="D19" s="67"/>
      <c r="E19" s="67"/>
      <c r="F19" s="67" t="s">
        <v>21</v>
      </c>
      <c r="G19" s="67" t="s">
        <v>22</v>
      </c>
      <c r="H19" s="67" t="s">
        <v>23</v>
      </c>
      <c r="I19" s="67"/>
      <c r="J19" s="67"/>
      <c r="K19" s="67"/>
      <c r="L19" s="67" t="s">
        <v>24</v>
      </c>
      <c r="M19" s="67"/>
      <c r="N19" s="67"/>
      <c r="O19" s="67"/>
    </row>
    <row r="20" spans="1:68" customFormat="1" ht="28.5" customHeight="1" x14ac:dyDescent="0.25">
      <c r="A20" s="67"/>
      <c r="B20" s="67"/>
      <c r="C20" s="67"/>
      <c r="D20" s="67"/>
      <c r="E20" s="67"/>
      <c r="F20" s="67"/>
      <c r="G20" s="67"/>
      <c r="H20" s="67" t="s">
        <v>25</v>
      </c>
      <c r="I20" s="67" t="s">
        <v>26</v>
      </c>
      <c r="J20" s="67"/>
      <c r="K20" s="67"/>
      <c r="L20" s="67" t="s">
        <v>25</v>
      </c>
      <c r="M20" s="63" t="s">
        <v>26</v>
      </c>
      <c r="N20" s="63"/>
      <c r="O20" s="63"/>
    </row>
    <row r="21" spans="1:68" customFormat="1" ht="15" customHeight="1" x14ac:dyDescent="0.25">
      <c r="A21" s="67"/>
      <c r="B21" s="67"/>
      <c r="C21" s="67"/>
      <c r="D21" s="67"/>
      <c r="E21" s="67"/>
      <c r="F21" s="67"/>
      <c r="G21" s="67"/>
      <c r="H21" s="67"/>
      <c r="I21" s="28" t="s">
        <v>27</v>
      </c>
      <c r="J21" s="28" t="s">
        <v>28</v>
      </c>
      <c r="K21" s="28" t="s">
        <v>29</v>
      </c>
      <c r="L21" s="67"/>
      <c r="M21" s="28" t="s">
        <v>27</v>
      </c>
      <c r="N21" s="28" t="s">
        <v>28</v>
      </c>
      <c r="O21" s="28" t="s">
        <v>29</v>
      </c>
    </row>
    <row r="22" spans="1:68" customFormat="1" ht="15" x14ac:dyDescent="0.25">
      <c r="A22" s="27">
        <v>1</v>
      </c>
      <c r="B22" s="27">
        <v>2</v>
      </c>
      <c r="C22" s="63">
        <v>3</v>
      </c>
      <c r="D22" s="63"/>
      <c r="E22" s="63"/>
      <c r="F22" s="27">
        <v>4</v>
      </c>
      <c r="G22" s="27">
        <v>5</v>
      </c>
      <c r="H22" s="27">
        <v>6</v>
      </c>
      <c r="I22" s="27">
        <v>7</v>
      </c>
      <c r="J22" s="27">
        <v>8</v>
      </c>
      <c r="K22" s="27">
        <v>9</v>
      </c>
      <c r="L22" s="27">
        <v>10</v>
      </c>
      <c r="M22" s="27">
        <v>11</v>
      </c>
      <c r="N22" s="27">
        <v>12</v>
      </c>
      <c r="O22" s="27">
        <v>13</v>
      </c>
    </row>
    <row r="23" spans="1:68" customFormat="1" ht="15" x14ac:dyDescent="0.25">
      <c r="A23" s="58" t="s">
        <v>30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BL23" s="29" t="s">
        <v>30</v>
      </c>
    </row>
    <row r="24" spans="1:68" customFormat="1" ht="33.75" x14ac:dyDescent="0.25">
      <c r="A24" s="30" t="s">
        <v>31</v>
      </c>
      <c r="B24" s="31" t="s">
        <v>32</v>
      </c>
      <c r="C24" s="60" t="s">
        <v>33</v>
      </c>
      <c r="D24" s="60"/>
      <c r="E24" s="60"/>
      <c r="F24" s="30" t="s">
        <v>34</v>
      </c>
      <c r="G24" s="32">
        <v>1</v>
      </c>
      <c r="H24" s="33">
        <v>110333.6</v>
      </c>
      <c r="I24" s="34"/>
      <c r="J24" s="34"/>
      <c r="K24" s="34"/>
      <c r="L24" s="35">
        <v>110334</v>
      </c>
      <c r="M24" s="34"/>
      <c r="N24" s="34"/>
      <c r="O24" s="34"/>
      <c r="BL24" s="29"/>
      <c r="BM24" s="5" t="s">
        <v>33</v>
      </c>
    </row>
    <row r="25" spans="1:68" customFormat="1" ht="15" x14ac:dyDescent="0.25">
      <c r="A25" s="36"/>
      <c r="B25" s="37"/>
      <c r="C25" s="61" t="s">
        <v>35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/>
      <c r="BL25" s="29"/>
      <c r="BN25" s="5" t="s">
        <v>35</v>
      </c>
    </row>
    <row r="26" spans="1:68" customFormat="1" ht="15" x14ac:dyDescent="0.25">
      <c r="A26" s="36"/>
      <c r="B26" s="38" t="s">
        <v>36</v>
      </c>
      <c r="C26" s="61" t="s">
        <v>37</v>
      </c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/>
      <c r="BL26" s="29"/>
      <c r="BO26" s="5" t="s">
        <v>37</v>
      </c>
    </row>
    <row r="27" spans="1:68" customFormat="1" ht="33.75" x14ac:dyDescent="0.25">
      <c r="A27" s="30" t="s">
        <v>38</v>
      </c>
      <c r="B27" s="31" t="s">
        <v>39</v>
      </c>
      <c r="C27" s="60" t="s">
        <v>40</v>
      </c>
      <c r="D27" s="60"/>
      <c r="E27" s="60"/>
      <c r="F27" s="30" t="s">
        <v>34</v>
      </c>
      <c r="G27" s="32">
        <v>1</v>
      </c>
      <c r="H27" s="33">
        <v>113640.8</v>
      </c>
      <c r="I27" s="34"/>
      <c r="J27" s="34"/>
      <c r="K27" s="34"/>
      <c r="L27" s="35">
        <v>113641</v>
      </c>
      <c r="M27" s="34"/>
      <c r="N27" s="34"/>
      <c r="O27" s="34"/>
      <c r="BL27" s="29"/>
      <c r="BM27" s="5" t="s">
        <v>40</v>
      </c>
    </row>
    <row r="28" spans="1:68" customFormat="1" ht="15" x14ac:dyDescent="0.25">
      <c r="A28" s="36"/>
      <c r="B28" s="37"/>
      <c r="C28" s="61" t="s">
        <v>41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/>
      <c r="BL28" s="29"/>
      <c r="BN28" s="5" t="s">
        <v>41</v>
      </c>
    </row>
    <row r="29" spans="1:68" customFormat="1" ht="15" x14ac:dyDescent="0.25">
      <c r="A29" s="36"/>
      <c r="B29" s="38" t="s">
        <v>36</v>
      </c>
      <c r="C29" s="61" t="s">
        <v>37</v>
      </c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/>
      <c r="BL29" s="29"/>
      <c r="BO29" s="5" t="s">
        <v>37</v>
      </c>
    </row>
    <row r="30" spans="1:68" customFormat="1" ht="22.5" x14ac:dyDescent="0.25">
      <c r="A30" s="30" t="s">
        <v>42</v>
      </c>
      <c r="B30" s="31" t="s">
        <v>43</v>
      </c>
      <c r="C30" s="60" t="s">
        <v>44</v>
      </c>
      <c r="D30" s="60"/>
      <c r="E30" s="60"/>
      <c r="F30" s="30" t="s">
        <v>34</v>
      </c>
      <c r="G30" s="32">
        <v>1</v>
      </c>
      <c r="H30" s="33">
        <v>42994</v>
      </c>
      <c r="I30" s="34"/>
      <c r="J30" s="34"/>
      <c r="K30" s="34"/>
      <c r="L30" s="35">
        <v>42994</v>
      </c>
      <c r="M30" s="34"/>
      <c r="N30" s="34"/>
      <c r="O30" s="34"/>
      <c r="BL30" s="29"/>
      <c r="BM30" s="5" t="s">
        <v>44</v>
      </c>
    </row>
    <row r="31" spans="1:68" customFormat="1" ht="15" x14ac:dyDescent="0.25">
      <c r="A31" s="36"/>
      <c r="B31" s="38" t="s">
        <v>36</v>
      </c>
      <c r="C31" s="61" t="s">
        <v>37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  <c r="BL31" s="29"/>
      <c r="BO31" s="5" t="s">
        <v>37</v>
      </c>
    </row>
    <row r="32" spans="1:68" customFormat="1" ht="15" x14ac:dyDescent="0.25">
      <c r="A32" s="53" t="s">
        <v>45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39">
        <v>1295803</v>
      </c>
      <c r="M32" s="40"/>
      <c r="N32" s="40"/>
      <c r="O32" s="40"/>
      <c r="BL32" s="29"/>
      <c r="BP32" s="41" t="s">
        <v>45</v>
      </c>
    </row>
    <row r="33" spans="1:71" customFormat="1" ht="15" x14ac:dyDescent="0.25">
      <c r="A33" s="52" t="s">
        <v>69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39">
        <f>L32*0.94150114</f>
        <v>1220000.00171542</v>
      </c>
      <c r="M33" s="40"/>
      <c r="N33" s="40"/>
      <c r="O33" s="40"/>
      <c r="BL33" s="29"/>
      <c r="BP33" s="41" t="s">
        <v>45</v>
      </c>
    </row>
    <row r="34" spans="1:71" customFormat="1" ht="15" x14ac:dyDescent="0.25">
      <c r="A34" s="58" t="s">
        <v>46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BL34" s="29" t="s">
        <v>46</v>
      </c>
      <c r="BP34" s="41"/>
    </row>
    <row r="35" spans="1:71" customFormat="1" ht="22.5" x14ac:dyDescent="0.25">
      <c r="A35" s="42" t="s">
        <v>47</v>
      </c>
      <c r="B35" s="31" t="s">
        <v>48</v>
      </c>
      <c r="C35" s="59" t="s">
        <v>49</v>
      </c>
      <c r="D35" s="59"/>
      <c r="E35" s="59"/>
      <c r="F35" s="42" t="s">
        <v>50</v>
      </c>
      <c r="G35" s="43">
        <v>1</v>
      </c>
      <c r="H35" s="39">
        <v>780000</v>
      </c>
      <c r="I35" s="40"/>
      <c r="J35" s="40"/>
      <c r="K35" s="40"/>
      <c r="L35" s="44">
        <v>780000</v>
      </c>
      <c r="M35" s="40"/>
      <c r="N35" s="40"/>
      <c r="O35" s="40"/>
      <c r="BL35" s="29"/>
      <c r="BP35" s="41"/>
      <c r="BQ35" s="41" t="s">
        <v>49</v>
      </c>
    </row>
    <row r="36" spans="1:71" customFormat="1" ht="15" x14ac:dyDescent="0.25">
      <c r="A36" s="53" t="s">
        <v>51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39">
        <v>780000</v>
      </c>
      <c r="M36" s="40"/>
      <c r="N36" s="40"/>
      <c r="O36" s="40"/>
      <c r="BL36" s="29"/>
      <c r="BP36" s="41" t="s">
        <v>51</v>
      </c>
      <c r="BQ36" s="41"/>
    </row>
    <row r="37" spans="1:71" customFormat="1" ht="15" x14ac:dyDescent="0.25">
      <c r="A37" s="53" t="s">
        <v>52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40"/>
      <c r="M37" s="40"/>
      <c r="N37" s="40"/>
      <c r="O37" s="40"/>
      <c r="BR37" s="41" t="s">
        <v>52</v>
      </c>
    </row>
    <row r="38" spans="1:71" customFormat="1" ht="15" x14ac:dyDescent="0.25">
      <c r="A38" s="55" t="s">
        <v>53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34"/>
      <c r="M38" s="34"/>
      <c r="N38" s="34"/>
      <c r="O38" s="34"/>
      <c r="BR38" s="41"/>
      <c r="BS38" s="5" t="s">
        <v>53</v>
      </c>
    </row>
    <row r="39" spans="1:71" customFormat="1" ht="15" x14ac:dyDescent="0.25">
      <c r="A39" s="55" t="s">
        <v>54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34"/>
      <c r="M39" s="34"/>
      <c r="N39" s="34"/>
      <c r="O39" s="34"/>
      <c r="BR39" s="41"/>
      <c r="BS39" s="5" t="s">
        <v>54</v>
      </c>
    </row>
    <row r="40" spans="1:71" customFormat="1" ht="15" x14ac:dyDescent="0.25">
      <c r="A40" s="55" t="s">
        <v>55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35">
        <v>780000</v>
      </c>
      <c r="M40" s="34"/>
      <c r="N40" s="34"/>
      <c r="O40" s="34"/>
      <c r="BR40" s="41"/>
      <c r="BS40" s="5" t="s">
        <v>55</v>
      </c>
    </row>
    <row r="41" spans="1:71" customFormat="1" ht="15" x14ac:dyDescent="0.25">
      <c r="A41" s="55" t="s">
        <v>56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35">
        <v>780000</v>
      </c>
      <c r="M41" s="34"/>
      <c r="N41" s="34"/>
      <c r="O41" s="34"/>
      <c r="BR41" s="41"/>
      <c r="BS41" s="5" t="s">
        <v>56</v>
      </c>
    </row>
    <row r="42" spans="1:71" customFormat="1" ht="15" x14ac:dyDescent="0.25">
      <c r="A42" s="55" t="s">
        <v>57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34"/>
      <c r="M42" s="34"/>
      <c r="N42" s="34"/>
      <c r="O42" s="34"/>
      <c r="BR42" s="41"/>
      <c r="BS42" s="5" t="s">
        <v>57</v>
      </c>
    </row>
    <row r="43" spans="1:71" customFormat="1" ht="15" x14ac:dyDescent="0.25">
      <c r="A43" s="55" t="s">
        <v>58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34"/>
      <c r="M43" s="34"/>
      <c r="N43" s="34"/>
      <c r="O43" s="34"/>
      <c r="BR43" s="41"/>
      <c r="BS43" s="5" t="s">
        <v>58</v>
      </c>
    </row>
    <row r="44" spans="1:71" customFormat="1" ht="15" x14ac:dyDescent="0.25">
      <c r="A44" s="55" t="s">
        <v>59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35">
        <v>266969</v>
      </c>
      <c r="M44" s="34"/>
      <c r="N44" s="34"/>
      <c r="O44" s="34"/>
      <c r="BR44" s="41"/>
      <c r="BS44" s="5" t="s">
        <v>59</v>
      </c>
    </row>
    <row r="45" spans="1:71" customFormat="1" ht="22.5" x14ac:dyDescent="0.25">
      <c r="A45" s="55" t="s">
        <v>60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35">
        <v>506173</v>
      </c>
      <c r="M45" s="34"/>
      <c r="N45" s="34"/>
      <c r="O45" s="34"/>
      <c r="BR45" s="41"/>
      <c r="BS45" s="5" t="s">
        <v>60</v>
      </c>
    </row>
    <row r="46" spans="1:71" customFormat="1" ht="15" x14ac:dyDescent="0.25">
      <c r="A46" s="55" t="s">
        <v>56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35">
        <v>506173</v>
      </c>
      <c r="M46" s="34"/>
      <c r="N46" s="34"/>
      <c r="O46" s="34"/>
      <c r="BR46" s="41"/>
      <c r="BS46" s="5" t="s">
        <v>56</v>
      </c>
    </row>
    <row r="47" spans="1:71" customFormat="1" ht="15" x14ac:dyDescent="0.25">
      <c r="A47" s="55" t="s">
        <v>61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35">
        <v>1295803</v>
      </c>
      <c r="M47" s="34"/>
      <c r="N47" s="34"/>
      <c r="O47" s="34"/>
      <c r="BR47" s="41"/>
      <c r="BS47" s="5" t="s">
        <v>61</v>
      </c>
    </row>
    <row r="48" spans="1:71" customFormat="1" ht="15" x14ac:dyDescent="0.25">
      <c r="A48" s="54" t="s">
        <v>70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35">
        <v>1220000</v>
      </c>
      <c r="M48" s="34"/>
      <c r="N48" s="34"/>
      <c r="O48" s="34"/>
      <c r="BR48" s="41"/>
      <c r="BS48" s="5" t="s">
        <v>61</v>
      </c>
    </row>
    <row r="49" spans="1:72" customFormat="1" ht="15" x14ac:dyDescent="0.25">
      <c r="A49" s="52" t="s">
        <v>62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0">
        <f>L33+L36</f>
        <v>2000000.00171542</v>
      </c>
      <c r="M49" s="34"/>
      <c r="N49" s="34"/>
      <c r="O49" s="34"/>
      <c r="BR49" s="41"/>
      <c r="BS49" s="5" t="s">
        <v>62</v>
      </c>
    </row>
    <row r="50" spans="1:72" customFormat="1" ht="15" x14ac:dyDescent="0.25">
      <c r="A50" s="55" t="s">
        <v>63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33">
        <f>L49*0.22</f>
        <v>440000.0003773924</v>
      </c>
      <c r="M50" s="34"/>
      <c r="N50" s="34"/>
      <c r="O50" s="34"/>
      <c r="BR50" s="41"/>
      <c r="BS50" s="5" t="s">
        <v>63</v>
      </c>
    </row>
    <row r="51" spans="1:72" customFormat="1" ht="15" x14ac:dyDescent="0.25">
      <c r="A51" s="53" t="s">
        <v>64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39">
        <f>L49+L50</f>
        <v>2440000.0020928122</v>
      </c>
      <c r="M51" s="40"/>
      <c r="N51" s="40"/>
      <c r="O51" s="34"/>
      <c r="BR51" s="41"/>
      <c r="BT51" s="41" t="s">
        <v>64</v>
      </c>
    </row>
    <row r="52" spans="1:72" customFormat="1" ht="29.2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72" s="13" customFormat="1" ht="12.75" customHeight="1" x14ac:dyDescent="0.25">
      <c r="A53" s="56" t="s">
        <v>65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/>
      <c r="Q53"/>
      <c r="R53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46"/>
      <c r="BM53" s="47"/>
      <c r="BN53" s="47"/>
      <c r="BO53" s="47"/>
      <c r="BP53" s="47"/>
      <c r="BQ53" s="47"/>
      <c r="BR53" s="47"/>
      <c r="BS53" s="47"/>
      <c r="BT53" s="47"/>
    </row>
    <row r="54" spans="1:72" s="13" customFormat="1" ht="12.75" customHeight="1" x14ac:dyDescent="0.25">
      <c r="A54" s="57" t="s">
        <v>66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/>
      <c r="Q54"/>
      <c r="R54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46"/>
      <c r="BM54" s="47"/>
      <c r="BN54" s="47"/>
      <c r="BO54" s="47"/>
      <c r="BP54" s="47"/>
      <c r="BQ54" s="47"/>
      <c r="BR54" s="47"/>
      <c r="BS54" s="47"/>
      <c r="BT54" s="47"/>
    </row>
    <row r="55" spans="1:72" s="13" customFormat="1" ht="13.5" customHeight="1" x14ac:dyDescent="0.25">
      <c r="A55" s="10"/>
      <c r="B55" s="10"/>
      <c r="C55" s="10"/>
      <c r="D55" s="10"/>
      <c r="E55" s="10"/>
      <c r="F55" s="10"/>
      <c r="G55" s="10"/>
      <c r="H55" s="48"/>
      <c r="I55" s="49"/>
      <c r="J55" s="49"/>
      <c r="K55" s="49"/>
      <c r="L55" s="10"/>
      <c r="M55" s="10"/>
      <c r="N55" s="10"/>
      <c r="O55" s="10"/>
      <c r="P55"/>
      <c r="Q55"/>
      <c r="R5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46"/>
      <c r="BM55" s="47"/>
      <c r="BN55" s="47"/>
      <c r="BO55" s="47"/>
      <c r="BP55" s="47"/>
      <c r="BQ55" s="47"/>
      <c r="BR55" s="47"/>
      <c r="BS55" s="47"/>
      <c r="BT55" s="47"/>
    </row>
    <row r="56" spans="1:72" customFormat="1" ht="15" x14ac:dyDescent="0.25">
      <c r="A56" s="9"/>
      <c r="B56" s="9"/>
      <c r="C56" s="9"/>
      <c r="D56" s="9"/>
      <c r="E56" s="9"/>
      <c r="F56" s="9"/>
      <c r="G56" s="9"/>
      <c r="H56" s="10"/>
      <c r="I56" s="51"/>
      <c r="J56" s="51"/>
      <c r="K56" s="51"/>
      <c r="L56" s="9"/>
      <c r="M56" s="9"/>
      <c r="N56" s="9"/>
      <c r="O56" s="9"/>
    </row>
  </sheetData>
  <mergeCells count="52">
    <mergeCell ref="A2:O2"/>
    <mergeCell ref="A3:O3"/>
    <mergeCell ref="A5:O5"/>
    <mergeCell ref="A6:O6"/>
    <mergeCell ref="A7:O7"/>
    <mergeCell ref="A8:O8"/>
    <mergeCell ref="C9:G9"/>
    <mergeCell ref="F16:O16"/>
    <mergeCell ref="A19:A21"/>
    <mergeCell ref="B19:B21"/>
    <mergeCell ref="C19:E21"/>
    <mergeCell ref="F19:F21"/>
    <mergeCell ref="G19:G21"/>
    <mergeCell ref="H19:K19"/>
    <mergeCell ref="L19:O19"/>
    <mergeCell ref="H20:H21"/>
    <mergeCell ref="I20:K20"/>
    <mergeCell ref="L20:L21"/>
    <mergeCell ref="M20:O20"/>
    <mergeCell ref="C22:E22"/>
    <mergeCell ref="A23:O23"/>
    <mergeCell ref="C24:E24"/>
    <mergeCell ref="C25:O25"/>
    <mergeCell ref="C26:O26"/>
    <mergeCell ref="C27:E27"/>
    <mergeCell ref="C28:O28"/>
    <mergeCell ref="C29:O29"/>
    <mergeCell ref="C30:E30"/>
    <mergeCell ref="C31:O31"/>
    <mergeCell ref="A41:K41"/>
    <mergeCell ref="A42:K42"/>
    <mergeCell ref="A32:K32"/>
    <mergeCell ref="A34:O34"/>
    <mergeCell ref="C35:E35"/>
    <mergeCell ref="A36:K36"/>
    <mergeCell ref="A37:K37"/>
    <mergeCell ref="I56:K56"/>
    <mergeCell ref="A33:K33"/>
    <mergeCell ref="A48:K48"/>
    <mergeCell ref="A49:K49"/>
    <mergeCell ref="A50:K50"/>
    <mergeCell ref="A51:K51"/>
    <mergeCell ref="A53:O53"/>
    <mergeCell ref="A54:O54"/>
    <mergeCell ref="A43:K43"/>
    <mergeCell ref="A44:K44"/>
    <mergeCell ref="A45:K45"/>
    <mergeCell ref="A46:K46"/>
    <mergeCell ref="A47:K47"/>
    <mergeCell ref="A38:K38"/>
    <mergeCell ref="A39:K39"/>
    <mergeCell ref="A40:K40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замена привода изм 02.07.2026 -</vt:lpstr>
      <vt:lpstr>'замена привода изм 02.07.2026 -'!Заголовки_для_печати</vt:lpstr>
      <vt:lpstr>'замена привода изм 02.07.2026 -'!Область_печати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Гукова Наталья Владимировна</cp:lastModifiedBy>
  <cp:lastPrinted>2023-03-02T08:19:36Z</cp:lastPrinted>
  <dcterms:created xsi:type="dcterms:W3CDTF">2020-09-30T08:50:27Z</dcterms:created>
  <dcterms:modified xsi:type="dcterms:W3CDTF">2026-07-07T05:26:17Z</dcterms:modified>
</cp:coreProperties>
</file>