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definedNames>
    <definedName function="false" hidden="true" localSheetId="0" name="_xlnm._FilterDatabase" vbProcedure="false">'Комм. предл. (Структура НМЦ)'!$Q$13:$W$99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<sst xmlns="http://schemas.openxmlformats.org/spreadsheetml/2006/main" count="286" uniqueCount="121">
  <si>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</si>
  <si>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</si>
  <si>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</si>
  <si>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</si>
  <si>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</si>
  <si>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</si>
  <si>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</si>
  <si>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</si>
  <si>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</si>
  <si>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</si>
  <si>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</si>
  <si>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</si>
  <si>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</si>
  <si>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</si>
  <si>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</si>
  <si>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</si>
  <si>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</si>
  <si>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</si>
  <si>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r>
      <rPr>
        <b val="true"/>
        <sz val="12"/>
        <color rgb="FF000000"/>
        <rFont val="Times New Roman"/>
        <family val="1"/>
        <charset val="1"/>
      </rPr>
      <t xml:space="preserve">Применение законодательства о национальном режиме (</t>
    </r>
    <r>
      <rPr>
        <sz val="12"/>
        <color rgb="FF000000"/>
        <rFont val="Times New Roman"/>
        <family val="1"/>
        <charset val="1"/>
      </rPr>
      <t xml:space="preserve">в соответствии с требованиями Постановления Правительства Российской Федерации от 23 декабря 2024 г. N 1875 </t>
    </r>
    <r>
      <rPr>
        <b val="true"/>
        <sz val="12"/>
        <color rgb="FF000000"/>
        <rFont val="Times New Roman"/>
        <family val="1"/>
        <charset val="1"/>
      </rPr>
      <t xml:space="preserve">)</t>
    </r>
  </si>
  <si>
    <t xml:space="preserve">НМЦ по позиции продукции,
руб. без НДС</t>
  </si>
  <si>
    <t xml:space="preserve">Зарядное устройство для аккумуляторов 18650 lii-PD4 или эквивалент</t>
  </si>
  <si>
    <t xml:space="preserve">установлен режим преимущества российской продукции  (когда национальный режим не предоставляется)</t>
  </si>
  <si>
    <t xml:space="preserve">шт.</t>
  </si>
  <si>
    <t xml:space="preserve">Лента TP305T 5мм</t>
  </si>
  <si>
    <t xml:space="preserve">установлен режим ограничения закупки иностранной продукции (когда национальный режим не предоставляется)</t>
  </si>
  <si>
    <t xml:space="preserve">Блок питания PWR-190-AC</t>
  </si>
  <si>
    <r>
      <rPr>
        <sz val="12"/>
        <rFont val="Times New Roman"/>
        <family val="1"/>
        <charset val="1"/>
      </rPr>
      <t xml:space="preserve">установлен режим ограничения закупки иностранной продукции (когда национальный режим не предоставляется) </t>
    </r>
    <r>
      <rPr>
        <i val="true"/>
        <sz val="9"/>
        <color rgb="FF000000"/>
        <rFont val="Times New Roman"/>
        <family val="1"/>
        <charset val="1"/>
      </rPr>
      <t xml:space="preserve">Ограничение не применяется на основании п.6 а) ПП №1875 от 23.12.2024</t>
    </r>
  </si>
  <si>
    <t xml:space="preserve">Аэрозоль для проверки дымовых извещателей</t>
  </si>
  <si>
    <r>
      <rPr>
        <sz val="12"/>
        <color rgb="FF000000"/>
        <rFont val="Times New Roman"/>
        <family val="1"/>
        <charset val="1"/>
      </rPr>
      <t xml:space="preserve">Блок безинерционных контактов </t>
    </r>
    <r>
      <rPr>
        <sz val="10"/>
        <color rgb="FF000000"/>
        <rFont val="Times New Roman"/>
        <family val="1"/>
        <charset val="1"/>
      </rPr>
      <t xml:space="preserve">Telemecanique </t>
    </r>
    <r>
      <rPr>
        <sz val="12"/>
        <color rgb="FF000000"/>
        <rFont val="Times New Roman"/>
        <family val="1"/>
        <charset val="1"/>
      </rPr>
      <t xml:space="preserve">ZCMC21L3 </t>
    </r>
  </si>
  <si>
    <r>
      <rPr>
        <sz val="12"/>
        <color rgb="FF000000"/>
        <rFont val="Times New Roman"/>
        <family val="1"/>
        <charset val="1"/>
      </rPr>
      <t xml:space="preserve">Блок</t>
    </r>
    <r>
      <rPr>
        <sz val="10"/>
        <color rgb="FF000000"/>
        <rFont val="Times New Roman"/>
        <family val="1"/>
        <charset val="1"/>
      </rPr>
      <t xml:space="preserve"> </t>
    </r>
    <r>
      <rPr>
        <sz val="12"/>
        <color rgb="FF000000"/>
        <rFont val="Times New Roman"/>
        <family val="1"/>
        <charset val="1"/>
      </rPr>
      <t xml:space="preserve">питания</t>
    </r>
    <r>
      <rPr>
        <sz val="10"/>
        <color rgb="FF000000"/>
        <rFont val="Times New Roman"/>
        <family val="1"/>
        <charset val="1"/>
      </rPr>
      <t xml:space="preserve"> Phoenix Contact DC/DC SD-15A-05 </t>
    </r>
  </si>
  <si>
    <r>
      <rPr>
        <sz val="12"/>
        <color rgb="FF000000"/>
        <rFont val="Times New Roman"/>
        <family val="1"/>
        <charset val="1"/>
      </rPr>
      <t xml:space="preserve">Блок</t>
    </r>
    <r>
      <rPr>
        <sz val="10"/>
        <color rgb="FF000000"/>
        <rFont val="Times New Roman"/>
        <family val="1"/>
        <charset val="1"/>
      </rPr>
      <t xml:space="preserve"> </t>
    </r>
    <r>
      <rPr>
        <sz val="12"/>
        <color rgb="FF000000"/>
        <rFont val="Times New Roman"/>
        <family val="1"/>
        <charset val="1"/>
      </rPr>
      <t xml:space="preserve">питания</t>
    </r>
    <r>
      <rPr>
        <sz val="10"/>
        <color rgb="FF000000"/>
        <rFont val="Times New Roman"/>
        <family val="1"/>
        <charset val="1"/>
      </rPr>
      <t xml:space="preserve"> Phoenix Contact Quint-PS-1AC/48DC/10</t>
    </r>
  </si>
  <si>
    <t xml:space="preserve">установлен режим ограничения закупки иностранной продукции (когда национальный режим не предоставляется)
Ограничение не применяется на основании п.6 а) ПП №1875 от 23.12.2024</t>
  </si>
  <si>
    <r>
      <rPr>
        <sz val="12"/>
        <color rgb="FF000000"/>
        <rFont val="Times New Roman"/>
        <family val="1"/>
        <charset val="1"/>
      </rPr>
      <t xml:space="preserve">Блок</t>
    </r>
    <r>
      <rPr>
        <sz val="10"/>
        <color rgb="FF000000"/>
        <rFont val="Times New Roman"/>
        <family val="1"/>
        <charset val="1"/>
      </rPr>
      <t xml:space="preserve"> </t>
    </r>
    <r>
      <rPr>
        <sz val="12"/>
        <color rgb="FF000000"/>
        <rFont val="Times New Roman"/>
        <family val="1"/>
        <charset val="1"/>
      </rPr>
      <t xml:space="preserve">питания</t>
    </r>
    <r>
      <rPr>
        <sz val="10"/>
        <color rgb="FF000000"/>
        <rFont val="Times New Roman"/>
        <family val="1"/>
        <charset val="1"/>
      </rPr>
      <t xml:space="preserve"> Phoenix Contact Quint-PS-1AC/24DC/3.5</t>
    </r>
  </si>
  <si>
    <t xml:space="preserve">Блок питания Quint-PS-1AC-24DC/10</t>
  </si>
  <si>
    <t xml:space="preserve">Блок питания Quint-PS-1AC-24DC/20</t>
  </si>
  <si>
    <t xml:space="preserve">Блок резервного питания Крон 24/2</t>
  </si>
  <si>
    <t xml:space="preserve">Блок резервного питания Крон 24/4 АСТА. 436234.013, ТУ 26.30.50-005-39435955-2019</t>
  </si>
  <si>
    <t xml:space="preserve">Блок резервного питания Крон 24/8 АСТА.436234.014, ТУ 26.30.50-005-39435955-2019</t>
  </si>
  <si>
    <t xml:space="preserve">Вентилятор Ebmpaps 4650 N</t>
  </si>
  <si>
    <r>
      <rPr>
        <sz val="12"/>
        <rFont val="Times New Roman"/>
        <family val="1"/>
        <charset val="1"/>
      </rPr>
      <t xml:space="preserve">установлен режим преимущества российской продукции  (когда национальный режим не предоставляется) </t>
    </r>
    <r>
      <rPr>
        <i val="true"/>
        <sz val="9"/>
        <color rgb="FF000000"/>
        <rFont val="Times New Roman"/>
        <family val="1"/>
        <charset val="1"/>
      </rPr>
      <t xml:space="preserve">Ограничение не применяется на основании п.6 а) ПП №1875 от 23.12.2024</t>
    </r>
  </si>
  <si>
    <t xml:space="preserve">Датчик давления DMP  330H, 1002-1-100-800-00R (10кг, 4-20мА, 2-х проводный, Питание 12…36В, Погрешность 0,5%. С поверкой</t>
  </si>
  <si>
    <t xml:space="preserve">Датчик давления DMP 330H, 1602-1-100-800-00R (16кг, 4-20мА, 2-х проводный, Питание 12…36В, Погрешность 0,5%. С поверкой</t>
  </si>
  <si>
    <t xml:space="preserve">Датчик давления DMP 330H, 6001-1-100-800-00R (6кг, 4-20мА, 2-х проводный, Питание 12…36В, Погрешность 0,5%. С поверкой</t>
  </si>
  <si>
    <t xml:space="preserve">Датчик давления МЕТРАН-55-ДМК-331П-505-1003-1-5-400-Z04-1-1-1-200 ГП или эквивалент</t>
  </si>
  <si>
    <t xml:space="preserve">Датчик давления МЕТРАН-55-ДМК-331П-505-1602-1-5-100-Z04-1-1-1-000-QM или эквивалент</t>
  </si>
  <si>
    <t xml:space="preserve">Датчик КРТ 5-1, 10МПа, присоединение штуцерное М20х1,5, выходной сигнал 4-20мА, напряжение 24 VDC, предел допускаемой погрешности 0,5%</t>
  </si>
  <si>
    <r>
      <rPr>
        <sz val="12"/>
        <color rgb="FF000000"/>
        <rFont val="Times New Roman"/>
        <family val="1"/>
        <charset val="1"/>
      </rPr>
      <t xml:space="preserve">Датчик линейных перемещений  Micropulse balluff  (</t>
    </r>
    <r>
      <rPr>
        <sz val="12"/>
        <color rgb="FF2C2D2E"/>
        <rFont val="Times New Roman"/>
        <family val="1"/>
        <charset val="1"/>
      </rPr>
      <t xml:space="preserve">BTL17MP) BTL7-E501-M0800-P-S32</t>
    </r>
    <r>
      <rPr>
        <sz val="12"/>
        <color rgb="FF000000"/>
        <rFont val="Times New Roman"/>
        <family val="1"/>
        <charset val="1"/>
      </rPr>
      <t xml:space="preserve"> или эквивалент</t>
    </r>
  </si>
  <si>
    <t xml:space="preserve">Датчик реле давления DPS 400</t>
  </si>
  <si>
    <t xml:space="preserve">Датчик Сигма-03.ДК О2. Выходной сигнал 4-20мА, 1Exib IIB T4 Gb (Питание 27VDC), кабельный ввод (свидетельство первичной поверки) , год выпуска - 2026 г. (Производитель ПромПрибор-Р). </t>
  </si>
  <si>
    <t xml:space="preserve">Датчик температуры KSD250V 95°C10AНапряжение 250В, температура  95°C, ток 10А</t>
  </si>
  <si>
    <r>
      <rPr>
        <sz val="12"/>
        <color rgb="FF000000"/>
        <rFont val="Times New Roman"/>
        <family val="1"/>
        <charset val="1"/>
      </rPr>
      <t xml:space="preserve">Датчик</t>
    </r>
    <r>
      <rPr>
        <sz val="10"/>
        <color rgb="FF000000"/>
        <rFont val="Times New Roman"/>
        <family val="1"/>
        <charset val="1"/>
      </rPr>
      <t xml:space="preserve"> </t>
    </r>
    <r>
      <rPr>
        <sz val="12"/>
        <color rgb="FF000000"/>
        <rFont val="Times New Roman"/>
        <family val="1"/>
        <charset val="1"/>
      </rPr>
      <t xml:space="preserve">уровня</t>
    </r>
    <r>
      <rPr>
        <sz val="10"/>
        <color rgb="FF000000"/>
        <rFont val="Times New Roman"/>
        <family val="1"/>
        <charset val="1"/>
      </rPr>
      <t xml:space="preserve"> Level switch MS1 elec. </t>
    </r>
    <r>
      <rPr>
        <sz val="12"/>
        <color rgb="FF000000"/>
        <rFont val="Times New Roman"/>
        <family val="1"/>
        <charset val="1"/>
      </rPr>
      <t xml:space="preserve">Ex w.20m cable - 96003536</t>
    </r>
  </si>
  <si>
    <r>
      <rPr>
        <sz val="12"/>
        <color rgb="FF000000"/>
        <rFont val="Times New Roman"/>
        <family val="1"/>
        <charset val="1"/>
      </rPr>
      <t xml:space="preserve">Зарядное</t>
    </r>
    <r>
      <rPr>
        <sz val="10"/>
        <color rgb="FF000000"/>
        <rFont val="Times New Roman"/>
        <family val="1"/>
        <charset val="1"/>
      </rPr>
      <t xml:space="preserve"> </t>
    </r>
    <r>
      <rPr>
        <sz val="12"/>
        <color rgb="FF000000"/>
        <rFont val="Times New Roman"/>
        <family val="1"/>
        <charset val="1"/>
      </rPr>
      <t xml:space="preserve">устройство</t>
    </r>
    <r>
      <rPr>
        <sz val="10"/>
        <color rgb="FF000000"/>
        <rFont val="Times New Roman"/>
        <family val="1"/>
        <charset val="1"/>
      </rPr>
      <t xml:space="preserve"> MasterCharger 4T5 Pro 17667 или эквивалент</t>
    </r>
  </si>
  <si>
    <t xml:space="preserve">Зарядное устройство SkyRC B6 mini  или эквивалент</t>
  </si>
  <si>
    <t xml:space="preserve">Извещатель пожарный дымовой ИП212-141М или эквивалент</t>
  </si>
  <si>
    <t xml:space="preserve">Извещатель пожарный дымовой ИП212-149</t>
  </si>
  <si>
    <t xml:space="preserve">Извещатель пожарный дымовой ИП212-44</t>
  </si>
  <si>
    <t xml:space="preserve">Извещатель пожарный дымовой ИП212-45</t>
  </si>
  <si>
    <t xml:space="preserve">Измеритель-регулятор  универсальный восьмиканальный ТРМ138-Р.Щ7</t>
  </si>
  <si>
    <t xml:space="preserve">Инвертор DC/AC А-302-150-F3</t>
  </si>
  <si>
    <t xml:space="preserve">Индуктивный датчик AR-LM18-3008NC или эквивалент</t>
  </si>
  <si>
    <r>
      <rPr>
        <sz val="12"/>
        <color rgb="FF000000"/>
        <rFont val="Times New Roman"/>
        <family val="1"/>
        <charset val="1"/>
      </rPr>
      <t xml:space="preserve">Карта</t>
    </r>
    <r>
      <rPr>
        <sz val="10"/>
        <color rgb="FF000000"/>
        <rFont val="Times New Roman"/>
        <family val="1"/>
        <charset val="1"/>
      </rPr>
      <t xml:space="preserve"> </t>
    </r>
    <r>
      <rPr>
        <sz val="12"/>
        <color rgb="FF000000"/>
        <rFont val="Times New Roman"/>
        <family val="1"/>
        <charset val="1"/>
      </rPr>
      <t xml:space="preserve">памяти</t>
    </r>
    <r>
      <rPr>
        <sz val="10"/>
        <color rgb="FF000000"/>
        <rFont val="Times New Roman"/>
        <family val="1"/>
        <charset val="1"/>
      </rPr>
      <t xml:space="preserve">  Compact Flash 2 Gb</t>
    </r>
  </si>
  <si>
    <t xml:space="preserve">Катушка электромагнитная BB230AS (018F7351) или эквивалент</t>
  </si>
  <si>
    <t xml:space="preserve">Конвертер ICP DAS -I-7520</t>
  </si>
  <si>
    <r>
      <rPr>
        <sz val="10"/>
        <color rgb="FF000000"/>
        <rFont val="Times New Roman"/>
        <family val="1"/>
        <charset val="1"/>
      </rPr>
      <t xml:space="preserve">Концевой выключатель Telemecanique</t>
    </r>
    <r>
      <rPr>
        <sz val="12"/>
        <color rgb="FF000000"/>
        <rFont val="Times New Roman"/>
        <family val="1"/>
        <charset val="1"/>
      </rPr>
      <t xml:space="preserve"> </t>
    </r>
    <r>
      <rPr>
        <sz val="10"/>
        <color rgb="FF000000"/>
        <rFont val="Times New Roman"/>
        <family val="1"/>
        <charset val="1"/>
      </rPr>
      <t xml:space="preserve"> ZCMD21 </t>
    </r>
  </si>
  <si>
    <t xml:space="preserve">Коробка DKC ответвительная с кабельными вводами, IP55, 150х110х70мм артикул 54000 или эквивалент</t>
  </si>
  <si>
    <t xml:space="preserve">Красящая лента риббон в касетах для принтера  PT1010 или эквивалент </t>
  </si>
  <si>
    <t xml:space="preserve">установлен режим ограничения закупки иностранной продукции (когда национальный режим не предоставляется) </t>
  </si>
  <si>
    <t xml:space="preserve">Лента ламинированная для принтера Brother Tze-231 или эквивалент</t>
  </si>
  <si>
    <t xml:space="preserve">Ленты самоклеящиеся в касетах: PT-309W или эквивалент</t>
  </si>
  <si>
    <t xml:space="preserve">Микро ПК Неттоп Cubi 5 12M-012XRU Core i7-1255U/16Gb/512Gb SSD/Intel UHD Graphics/Без ОС, Черный</t>
  </si>
  <si>
    <t xml:space="preserve">Модуль MB110-220.16ДН</t>
  </si>
  <si>
    <t xml:space="preserve">Модуль OMRON  DRT2-TSO4P</t>
  </si>
  <si>
    <t xml:space="preserve">Модуль OMRON GRT1-AD2</t>
  </si>
  <si>
    <t xml:space="preserve">Модуль OMRON GRT1-DA2C</t>
  </si>
  <si>
    <t xml:space="preserve">Модуль OMRON GRT1-DRT</t>
  </si>
  <si>
    <t xml:space="preserve">Модуль OMRON GRT1-ID4</t>
  </si>
  <si>
    <t xml:space="preserve">Модуль OMRON GRT1-OD4</t>
  </si>
  <si>
    <r>
      <rPr>
        <sz val="12"/>
        <color rgb="FF000000"/>
        <rFont val="Times New Roman"/>
        <family val="1"/>
        <charset val="1"/>
      </rPr>
      <t xml:space="preserve">Модуль интерфейсный </t>
    </r>
    <r>
      <rPr>
        <sz val="10"/>
        <color rgb="FF000000"/>
        <rFont val="Times New Roman"/>
        <family val="1"/>
        <charset val="1"/>
      </rPr>
      <t xml:space="preserve">OMRON </t>
    </r>
    <r>
      <rPr>
        <sz val="12"/>
        <color rgb="FF000000"/>
        <rFont val="Times New Roman"/>
        <family val="1"/>
        <charset val="1"/>
      </rPr>
      <t xml:space="preserve">GRT1-DRT</t>
    </r>
  </si>
  <si>
    <t xml:space="preserve">Модуль преобразователя RS-232/422/485 в многомодовое оптоволокно TCF-142-M-ST-RM или эквивалент</t>
  </si>
  <si>
    <t xml:space="preserve">Модуль распределённого  УСО ADAM 4051 или эквивалент</t>
  </si>
  <si>
    <t xml:space="preserve">Контроллер программируемый Dunfos тип MCX модель MCX06D RU код 080G0122 RU или эквивалент</t>
  </si>
  <si>
    <t xml:space="preserve">Разделители сигналов - MINI MCR-SL-UI-2I-NC - PHOENIX CONTACT 2864176</t>
  </si>
  <si>
    <t xml:space="preserve">Разделительные усилители - MINI MCR-2-UI-UI-PT - PHOENIX CONTACT 2902040</t>
  </si>
  <si>
    <t xml:space="preserve">Резервный модуль MeanWell DRDN20-24</t>
  </si>
  <si>
    <t xml:space="preserve">Реле Phoenix Contact  PLC-RSC-230UC/21</t>
  </si>
  <si>
    <t xml:space="preserve">Реле Phoenix Contact  PLC-RSC-24UC/21HC</t>
  </si>
  <si>
    <t xml:space="preserve">Реле Phoenix Contact EMD-FL-3V-400 или эквивалент</t>
  </si>
  <si>
    <t xml:space="preserve">Реле Schneider Electric RM35JA32MW или эквивалент</t>
  </si>
  <si>
    <t xml:space="preserve">Реле Schneider Electric RM22TR33 или эквивалент</t>
  </si>
  <si>
    <t xml:space="preserve">Реле времени Modulo TM M1</t>
  </si>
  <si>
    <r>
      <rPr>
        <sz val="12"/>
        <color rgb="FF000000"/>
        <rFont val="Times New Roman"/>
        <family val="1"/>
        <charset val="1"/>
      </rPr>
      <t xml:space="preserve">Реле времени </t>
    </r>
    <r>
      <rPr>
        <sz val="10"/>
        <color rgb="FF000000"/>
        <rFont val="Times New Roman"/>
        <family val="1"/>
        <charset val="1"/>
      </rPr>
      <t xml:space="preserve">OMRON </t>
    </r>
    <r>
      <rPr>
        <sz val="12"/>
        <color rgb="FF000000"/>
        <rFont val="Times New Roman"/>
        <family val="1"/>
        <charset val="1"/>
      </rPr>
      <t xml:space="preserve">H3DS-MLC, 8 режимный, монтаж на невинтовые клеммы, механизм интеллектуальной блокировки, напряжение питания 24..230 V AC/24..48 V DC</t>
    </r>
  </si>
  <si>
    <t xml:space="preserve">Реле промежуточное РПУ-2М212-6440 220В 50Гц закрытое под винт ток контактов 6А 4з+4р+0п</t>
  </si>
  <si>
    <t xml:space="preserve">Реле РП18-93 (катушка 220В АС)</t>
  </si>
  <si>
    <t xml:space="preserve">Реле РЭВ-201М</t>
  </si>
  <si>
    <t xml:space="preserve">Реле с розеткой  RELPOL  GZT4 R4-2014-23-1024-WTL</t>
  </si>
  <si>
    <t xml:space="preserve">Реле с розеткой  RELPOL GZT4 R4-2014-23-1220-WTL</t>
  </si>
  <si>
    <t xml:space="preserve">Реле с розеткой OMRON  G2R-2-SN 240 VAC</t>
  </si>
  <si>
    <t xml:space="preserve">Реле с розеткой OMRON  MY4N-24V DC</t>
  </si>
  <si>
    <t xml:space="preserve">Реле с розеткой RELPOL  GZT4 R3-2013-23-5230-WTL</t>
  </si>
  <si>
    <t xml:space="preserve">Реле с розеткой RELPOL  RM84-2012-35-1048</t>
  </si>
  <si>
    <t xml:space="preserve">Реле токовое РЭ-12-4</t>
  </si>
  <si>
    <t xml:space="preserve">Реле электромагнитное Takamisawa js5n-k 10A, 30VDC/250V AC</t>
  </si>
  <si>
    <t xml:space="preserve">Релейный модуль "Wago" 10 mA, 24V тип 859-304</t>
  </si>
  <si>
    <t xml:space="preserve">Релейный модуль "Wago" 5,2 mA, 60V тип 859-306</t>
  </si>
  <si>
    <t xml:space="preserve">Стальной роликовый плунжер  Telemecanique ZCEF2 </t>
  </si>
  <si>
    <t xml:space="preserve">Термостат нормально замкнутый ТК24-00-1-130-3% или эквивалент</t>
  </si>
  <si>
    <t xml:space="preserve">Фотореле модульное с фотоэлементом 011.02 или эквивалент</t>
  </si>
  <si>
    <t xml:space="preserve">Электроклапан Danfoss BO024D (артикул 018Z6596)</t>
  </si>
  <si>
    <t xml:space="preserve">установлен режим преимущества российской продукции  (когда национальный режим не предоставляется) 
Ограничение не применяется на основании п.6 а) ПП №1875 от 23.12.2024</t>
  </si>
  <si>
    <t xml:space="preserve">Электромагнит МТ5201 КУ3 5мм ПВ 100% 220в</t>
  </si>
  <si>
    <t xml:space="preserve">Электромагнит ЭМ34-51224-00-У3 1Р20 5мм ПВ 100% ⁓220в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</si>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</sst>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#,##0.00"/>
    <numFmt numFmtId="167" formatCode="#,##0"/>
    <numFmt numFmtId="168" formatCode="0%"/>
  </numFmts>
  <fonts count="18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i val="true"/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color rgb="FF2C2D2E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FFDBB6"/>
        <bgColor rgb="FFE2F0D9"/>
      </patternFill>
    </fill>
    <fill>
      <patternFill patternType="solid">
        <fgColor rgb="FFD0CECE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7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3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3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7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4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0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7" fillId="3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3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6" fillId="0" borderId="1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5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Стиль 1" xfId="21"/>
    <cellStyle name="Стиль 1 2" xfId="22"/>
    <cellStyle name="Стиль 1_ТМЦ БурГЭС_2" xfId="23"/>
  </cellStyles>
  <dxfs count="3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DBB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2C2D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Y115"/>
  <sheetViews>
    <sheetView showFormulas="false" showGridLines="false" showRowColHeaders="true" showZeros="true" rightToLeft="false" tabSelected="true" showOutlineSymbols="true" defaultGridColor="true" view="normal" topLeftCell="M1" colorId="64" zoomScale="70" zoomScaleNormal="70" zoomScalePageLayoutView="100" workbookViewId="0">
      <selection pane="topLeft" activeCell="Z103" activeCellId="0" sqref="Z103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38.86"/>
    <col collapsed="false" customWidth="false" hidden="false" outlineLevel="0" max="6" min="5" style="1" width="18.57"/>
    <col collapsed="false" customWidth="true" hidden="false" outlineLevel="0" max="7" min="7" style="1" width="21.57"/>
    <col collapsed="false" customWidth="true" hidden="false" outlineLevel="0" max="8" min="8" style="1" width="8.57"/>
    <col collapsed="false" customWidth="false" hidden="false" outlineLevel="0" max="9" min="9" style="1" width="18.57"/>
    <col collapsed="false" customWidth="true" hidden="false" outlineLevel="0" max="10" min="10" style="1" width="21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2" width="39.51"/>
    <col collapsed="false" customWidth="true" hidden="false" outlineLevel="0" max="19" min="19" style="2" width="55.29"/>
    <col collapsed="false" customWidth="true" hidden="false" outlineLevel="0" max="20" min="20" style="1" width="8.57"/>
    <col collapsed="false" customWidth="true" hidden="false" outlineLevel="0" max="21" min="21" style="2" width="21.43"/>
    <col collapsed="false" customWidth="true" hidden="false" outlineLevel="0" max="22" min="22" style="3" width="14.57"/>
    <col collapsed="false" customWidth="false" hidden="false" outlineLevel="0" max="23" min="23" style="1" width="18.57"/>
    <col collapsed="false" customWidth="true" hidden="false" outlineLevel="0" max="24" min="24" style="1" width="14.42"/>
    <col collapsed="false" customWidth="false" hidden="false" outlineLevel="0" max="16384" min="25" style="1" width="18.57"/>
  </cols>
  <sheetData>
    <row r="1" customFormat="false" ht="34.5" hidden="false" customHeight="true" outlineLevel="0" collapsed="false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5.75" hidden="false" customHeight="false" outlineLevel="0" collapsed="false"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Q3" s="9"/>
      <c r="R3" s="9"/>
      <c r="S3" s="9"/>
      <c r="T3" s="9"/>
      <c r="U3" s="9"/>
      <c r="V3" s="9"/>
      <c r="W3" s="9"/>
    </row>
    <row r="4" customFormat="false" ht="15.75" hidden="false" customHeight="true" outlineLevel="0" collapsed="false">
      <c r="B4" s="10"/>
      <c r="C4" s="11" t="s">
        <v>0</v>
      </c>
      <c r="D4" s="11"/>
      <c r="E4" s="11"/>
      <c r="F4" s="11"/>
      <c r="M4" s="12"/>
      <c r="Q4" s="9"/>
      <c r="R4" s="9"/>
      <c r="S4" s="9"/>
      <c r="T4" s="9"/>
      <c r="U4" s="9"/>
      <c r="V4" s="9"/>
      <c r="W4" s="9"/>
    </row>
    <row r="5" customFormat="false" ht="15.75" hidden="false" customHeight="true" outlineLevel="0" collapsed="false">
      <c r="B5" s="10"/>
      <c r="C5" s="13" t="s">
        <v>1</v>
      </c>
      <c r="D5" s="13"/>
      <c r="E5" s="11"/>
      <c r="F5" s="11"/>
      <c r="M5" s="12"/>
      <c r="Q5" s="9"/>
      <c r="R5" s="9"/>
      <c r="S5" s="9"/>
      <c r="T5" s="9"/>
      <c r="U5" s="9"/>
      <c r="V5" s="9"/>
      <c r="W5" s="9"/>
    </row>
    <row r="6" customFormat="false" ht="24" hidden="false" customHeight="true" outlineLevel="0" collapsed="false">
      <c r="B6" s="10"/>
      <c r="M6" s="12"/>
      <c r="Q6" s="14"/>
      <c r="R6" s="15"/>
      <c r="S6" s="15"/>
      <c r="T6" s="14"/>
      <c r="U6" s="15"/>
      <c r="V6" s="16"/>
      <c r="W6" s="14"/>
    </row>
    <row r="7" customFormat="false" ht="15.75" hidden="false" customHeight="false" outlineLevel="0" collapsed="false">
      <c r="B7" s="10"/>
      <c r="C7" s="17" t="s">
        <v>2</v>
      </c>
      <c r="D7" s="17"/>
      <c r="E7" s="17"/>
      <c r="F7" s="17"/>
      <c r="G7" s="17"/>
      <c r="H7" s="17"/>
      <c r="I7" s="17"/>
      <c r="J7" s="17"/>
      <c r="K7" s="17"/>
      <c r="L7" s="17"/>
      <c r="M7" s="12"/>
      <c r="Q7" s="18" t="s">
        <v>3</v>
      </c>
      <c r="R7" s="18"/>
      <c r="S7" s="18"/>
      <c r="T7" s="18"/>
      <c r="U7" s="18"/>
      <c r="V7" s="18"/>
      <c r="W7" s="18"/>
    </row>
    <row r="8" customFormat="false" ht="24" hidden="false" customHeight="true" outlineLevel="0" collapsed="false">
      <c r="B8" s="10"/>
      <c r="M8" s="12"/>
      <c r="Q8" s="14"/>
      <c r="R8" s="15"/>
      <c r="S8" s="15"/>
      <c r="T8" s="14"/>
      <c r="U8" s="15"/>
      <c r="V8" s="16"/>
      <c r="W8" s="14"/>
    </row>
    <row r="9" customFormat="false" ht="24" hidden="false" customHeight="true" outlineLevel="0" collapsed="false">
      <c r="B9" s="10"/>
      <c r="C9" s="19" t="s">
        <v>4</v>
      </c>
      <c r="D9" s="19"/>
      <c r="E9" s="20"/>
      <c r="F9" s="20"/>
      <c r="G9" s="20"/>
      <c r="H9" s="20"/>
      <c r="I9" s="20"/>
      <c r="M9" s="12"/>
      <c r="Q9" s="14"/>
      <c r="R9" s="15"/>
      <c r="S9" s="15"/>
      <c r="T9" s="14"/>
      <c r="U9" s="15"/>
      <c r="V9" s="16"/>
      <c r="W9" s="14"/>
    </row>
    <row r="10" customFormat="false" ht="24" hidden="false" customHeight="true" outlineLevel="0" collapsed="false">
      <c r="B10" s="10"/>
      <c r="C10" s="19" t="s">
        <v>5</v>
      </c>
      <c r="D10" s="19"/>
      <c r="E10" s="21"/>
      <c r="F10" s="21"/>
      <c r="G10" s="21"/>
      <c r="H10" s="21"/>
      <c r="I10" s="21"/>
      <c r="M10" s="12"/>
      <c r="Q10" s="14"/>
      <c r="R10" s="15"/>
      <c r="S10" s="15"/>
      <c r="T10" s="14"/>
      <c r="U10" s="15"/>
      <c r="V10" s="16"/>
      <c r="W10" s="14"/>
    </row>
    <row r="11" customFormat="false" ht="24" hidden="false" customHeight="true" outlineLevel="0" collapsed="false">
      <c r="B11" s="10"/>
      <c r="C11" s="19" t="s">
        <v>6</v>
      </c>
      <c r="D11" s="19"/>
      <c r="E11" s="21"/>
      <c r="F11" s="21"/>
      <c r="G11" s="21"/>
      <c r="H11" s="21"/>
      <c r="I11" s="21"/>
      <c r="M11" s="12"/>
      <c r="Q11" s="14"/>
      <c r="R11" s="15"/>
      <c r="S11" s="15"/>
      <c r="T11" s="14"/>
      <c r="U11" s="15"/>
      <c r="V11" s="16"/>
      <c r="W11" s="14"/>
    </row>
    <row r="12" customFormat="false" ht="15.75" hidden="false" customHeight="false" outlineLevel="0" collapsed="false">
      <c r="B12" s="10"/>
      <c r="M12" s="12"/>
      <c r="Q12" s="14"/>
      <c r="R12" s="15"/>
      <c r="S12" s="15"/>
      <c r="T12" s="14"/>
      <c r="U12" s="15"/>
      <c r="V12" s="16"/>
      <c r="W12" s="14"/>
    </row>
    <row r="13" customFormat="false" ht="83.25" hidden="false" customHeight="true" outlineLevel="0" collapsed="false">
      <c r="B13" s="10"/>
      <c r="C13" s="22" t="s">
        <v>7</v>
      </c>
      <c r="D13" s="22" t="s">
        <v>8</v>
      </c>
      <c r="E13" s="22" t="s">
        <v>9</v>
      </c>
      <c r="F13" s="22" t="s">
        <v>10</v>
      </c>
      <c r="G13" s="22" t="s">
        <v>11</v>
      </c>
      <c r="H13" s="22" t="s">
        <v>12</v>
      </c>
      <c r="I13" s="22" t="s">
        <v>13</v>
      </c>
      <c r="J13" s="22" t="s">
        <v>14</v>
      </c>
      <c r="K13" s="22" t="s">
        <v>15</v>
      </c>
      <c r="L13" s="22" t="s">
        <v>16</v>
      </c>
      <c r="M13" s="12"/>
      <c r="Q13" s="22" t="s">
        <v>7</v>
      </c>
      <c r="R13" s="22" t="s">
        <v>17</v>
      </c>
      <c r="S13" s="23" t="s">
        <v>18</v>
      </c>
      <c r="T13" s="22" t="s">
        <v>12</v>
      </c>
      <c r="U13" s="22" t="s">
        <v>13</v>
      </c>
      <c r="V13" s="22" t="s">
        <v>15</v>
      </c>
      <c r="W13" s="22" t="s">
        <v>19</v>
      </c>
    </row>
    <row r="14" customFormat="false" ht="49.5" hidden="false" customHeight="true" outlineLevel="0" collapsed="false">
      <c r="B14" s="10"/>
      <c r="C14" s="24" t="n">
        <f aca="false">Q14</f>
        <v>1</v>
      </c>
      <c r="D14" s="25"/>
      <c r="E14" s="26"/>
      <c r="F14" s="26"/>
      <c r="G14" s="26"/>
      <c r="H14" s="24" t="str">
        <f aca="false">T14</f>
        <v>шт.</v>
      </c>
      <c r="I14" s="27" t="n">
        <f aca="false">U14</f>
        <v>4306.03</v>
      </c>
      <c r="J14" s="28"/>
      <c r="K14" s="29" t="n">
        <f aca="false">V14</f>
        <v>1</v>
      </c>
      <c r="L14" s="27" t="n">
        <f aca="false">J14*K14</f>
        <v>0</v>
      </c>
      <c r="M14" s="12"/>
      <c r="Q14" s="30" t="n">
        <v>1</v>
      </c>
      <c r="R14" s="31" t="s">
        <v>20</v>
      </c>
      <c r="S14" s="32" t="s">
        <v>21</v>
      </c>
      <c r="T14" s="33" t="s">
        <v>22</v>
      </c>
      <c r="U14" s="34" t="n">
        <v>4306.03</v>
      </c>
      <c r="V14" s="35" t="n">
        <v>1</v>
      </c>
      <c r="W14" s="36" t="n">
        <f aca="false">ROUND(U14*V14,2)</f>
        <v>4306.03</v>
      </c>
    </row>
    <row r="15" customFormat="false" ht="49.5" hidden="false" customHeight="true" outlineLevel="0" collapsed="false">
      <c r="B15" s="10"/>
      <c r="C15" s="24" t="n">
        <f aca="false">Q15</f>
        <v>2</v>
      </c>
      <c r="D15" s="25"/>
      <c r="E15" s="26"/>
      <c r="F15" s="26"/>
      <c r="G15" s="26"/>
      <c r="H15" s="24" t="str">
        <f aca="false">T15</f>
        <v>шт.</v>
      </c>
      <c r="I15" s="27" t="n">
        <f aca="false">U15</f>
        <v>758.66</v>
      </c>
      <c r="J15" s="28"/>
      <c r="K15" s="29" t="n">
        <f aca="false">V15</f>
        <v>3</v>
      </c>
      <c r="L15" s="27" t="n">
        <f aca="false">J15*K15</f>
        <v>0</v>
      </c>
      <c r="M15" s="12"/>
      <c r="Q15" s="30" t="n">
        <v>2</v>
      </c>
      <c r="R15" s="31" t="s">
        <v>23</v>
      </c>
      <c r="S15" s="32" t="s">
        <v>24</v>
      </c>
      <c r="T15" s="33" t="s">
        <v>22</v>
      </c>
      <c r="U15" s="34" t="n">
        <v>758.66</v>
      </c>
      <c r="V15" s="35" t="n">
        <v>3</v>
      </c>
      <c r="W15" s="36" t="n">
        <f aca="false">ROUND(U15*V15,2)</f>
        <v>2275.98</v>
      </c>
    </row>
    <row r="16" customFormat="false" ht="49.5" hidden="false" customHeight="true" outlineLevel="0" collapsed="false">
      <c r="B16" s="10"/>
      <c r="C16" s="24" t="n">
        <f aca="false">Q16</f>
        <v>3</v>
      </c>
      <c r="D16" s="25"/>
      <c r="E16" s="26"/>
      <c r="F16" s="26"/>
      <c r="G16" s="26"/>
      <c r="H16" s="24" t="str">
        <f aca="false">T16</f>
        <v>шт.</v>
      </c>
      <c r="I16" s="27" t="n">
        <f aca="false">U16</f>
        <v>28328.61</v>
      </c>
      <c r="J16" s="28"/>
      <c r="K16" s="29" t="n">
        <f aca="false">V16</f>
        <v>1</v>
      </c>
      <c r="L16" s="27" t="n">
        <f aca="false">J16*K16</f>
        <v>0</v>
      </c>
      <c r="M16" s="12"/>
      <c r="Q16" s="30" t="n">
        <v>3</v>
      </c>
      <c r="R16" s="31" t="s">
        <v>25</v>
      </c>
      <c r="S16" s="32" t="s">
        <v>26</v>
      </c>
      <c r="T16" s="33" t="s">
        <v>22</v>
      </c>
      <c r="U16" s="34" t="n">
        <v>28328.61</v>
      </c>
      <c r="V16" s="35" t="n">
        <v>1</v>
      </c>
      <c r="W16" s="36" t="n">
        <f aca="false">ROUND(U16*V16,2)</f>
        <v>28328.61</v>
      </c>
    </row>
    <row r="17" customFormat="false" ht="49.5" hidden="false" customHeight="true" outlineLevel="0" collapsed="false">
      <c r="B17" s="10"/>
      <c r="C17" s="24" t="n">
        <f aca="false">Q17</f>
        <v>4</v>
      </c>
      <c r="D17" s="25"/>
      <c r="E17" s="26"/>
      <c r="F17" s="26"/>
      <c r="G17" s="26"/>
      <c r="H17" s="24" t="str">
        <f aca="false">T17</f>
        <v>шт.</v>
      </c>
      <c r="I17" s="27" t="n">
        <f aca="false">U17</f>
        <v>2177.25</v>
      </c>
      <c r="J17" s="28"/>
      <c r="K17" s="29" t="n">
        <f aca="false">V17</f>
        <v>2</v>
      </c>
      <c r="L17" s="27" t="n">
        <f aca="false">J17*K17</f>
        <v>0</v>
      </c>
      <c r="M17" s="12"/>
      <c r="Q17" s="30" t="n">
        <v>4</v>
      </c>
      <c r="R17" s="31" t="s">
        <v>27</v>
      </c>
      <c r="S17" s="32" t="s">
        <v>24</v>
      </c>
      <c r="T17" s="33" t="s">
        <v>22</v>
      </c>
      <c r="U17" s="34" t="n">
        <v>2177.25</v>
      </c>
      <c r="V17" s="35" t="n">
        <v>2</v>
      </c>
      <c r="W17" s="36" t="n">
        <f aca="false">ROUND(U17*V17,2)</f>
        <v>4354.5</v>
      </c>
    </row>
    <row r="18" customFormat="false" ht="49.5" hidden="false" customHeight="true" outlineLevel="0" collapsed="false">
      <c r="B18" s="10"/>
      <c r="C18" s="24" t="n">
        <f aca="false">Q18</f>
        <v>5</v>
      </c>
      <c r="D18" s="25"/>
      <c r="E18" s="26"/>
      <c r="F18" s="26"/>
      <c r="G18" s="26"/>
      <c r="H18" s="24" t="str">
        <f aca="false">T18</f>
        <v>шт.</v>
      </c>
      <c r="I18" s="27" t="n">
        <f aca="false">U18</f>
        <v>4274.03</v>
      </c>
      <c r="J18" s="28"/>
      <c r="K18" s="29" t="n">
        <f aca="false">V18</f>
        <v>1</v>
      </c>
      <c r="L18" s="27" t="n">
        <f aca="false">J18*K18</f>
        <v>0</v>
      </c>
      <c r="M18" s="12"/>
      <c r="Q18" s="30" t="n">
        <v>5</v>
      </c>
      <c r="R18" s="31" t="s">
        <v>28</v>
      </c>
      <c r="S18" s="32" t="s">
        <v>21</v>
      </c>
      <c r="T18" s="33" t="s">
        <v>22</v>
      </c>
      <c r="U18" s="34" t="n">
        <v>4274.03</v>
      </c>
      <c r="V18" s="35" t="n">
        <v>1</v>
      </c>
      <c r="W18" s="36" t="n">
        <f aca="false">ROUND(U18*V18,2)</f>
        <v>4274.03</v>
      </c>
    </row>
    <row r="19" customFormat="false" ht="49.5" hidden="false" customHeight="true" outlineLevel="0" collapsed="false">
      <c r="B19" s="10"/>
      <c r="C19" s="24" t="n">
        <f aca="false">Q19</f>
        <v>6</v>
      </c>
      <c r="D19" s="25"/>
      <c r="E19" s="26"/>
      <c r="F19" s="26"/>
      <c r="G19" s="26"/>
      <c r="H19" s="24" t="str">
        <f aca="false">T19</f>
        <v>шт.</v>
      </c>
      <c r="I19" s="27" t="n">
        <f aca="false">U19</f>
        <v>2087.04</v>
      </c>
      <c r="J19" s="28"/>
      <c r="K19" s="29" t="n">
        <f aca="false">V19</f>
        <v>1</v>
      </c>
      <c r="L19" s="27" t="n">
        <f aca="false">J19*K19</f>
        <v>0</v>
      </c>
      <c r="M19" s="12"/>
      <c r="Q19" s="30" t="n">
        <v>6</v>
      </c>
      <c r="R19" s="31" t="s">
        <v>29</v>
      </c>
      <c r="S19" s="32" t="s">
        <v>26</v>
      </c>
      <c r="T19" s="33" t="s">
        <v>22</v>
      </c>
      <c r="U19" s="34" t="n">
        <v>2087.04</v>
      </c>
      <c r="V19" s="35" t="n">
        <v>1</v>
      </c>
      <c r="W19" s="36" t="n">
        <f aca="false">ROUND(U19*V19,2)</f>
        <v>2087.04</v>
      </c>
    </row>
    <row r="20" customFormat="false" ht="49.5" hidden="false" customHeight="true" outlineLevel="0" collapsed="false">
      <c r="B20" s="10"/>
      <c r="C20" s="24" t="n">
        <f aca="false">Q20</f>
        <v>7</v>
      </c>
      <c r="D20" s="25"/>
      <c r="E20" s="26"/>
      <c r="F20" s="26"/>
      <c r="G20" s="26"/>
      <c r="H20" s="24" t="str">
        <f aca="false">T20</f>
        <v>шт.</v>
      </c>
      <c r="I20" s="27" t="n">
        <f aca="false">U20</f>
        <v>95600</v>
      </c>
      <c r="J20" s="28"/>
      <c r="K20" s="29" t="n">
        <f aca="false">V20</f>
        <v>1</v>
      </c>
      <c r="L20" s="27" t="n">
        <f aca="false">J20*K20</f>
        <v>0</v>
      </c>
      <c r="M20" s="12"/>
      <c r="Q20" s="30" t="n">
        <v>7</v>
      </c>
      <c r="R20" s="31" t="s">
        <v>30</v>
      </c>
      <c r="S20" s="32" t="s">
        <v>31</v>
      </c>
      <c r="T20" s="33" t="s">
        <v>22</v>
      </c>
      <c r="U20" s="34" t="n">
        <v>95600</v>
      </c>
      <c r="V20" s="35" t="n">
        <v>1</v>
      </c>
      <c r="W20" s="36" t="n">
        <f aca="false">ROUND(U20*V20,2)</f>
        <v>95600</v>
      </c>
    </row>
    <row r="21" customFormat="false" ht="49.5" hidden="false" customHeight="true" outlineLevel="0" collapsed="false">
      <c r="B21" s="10"/>
      <c r="C21" s="24" t="n">
        <f aca="false">Q21</f>
        <v>8</v>
      </c>
      <c r="D21" s="25"/>
      <c r="E21" s="26"/>
      <c r="F21" s="26"/>
      <c r="G21" s="26"/>
      <c r="H21" s="24" t="str">
        <f aca="false">T21</f>
        <v>шт.</v>
      </c>
      <c r="I21" s="27" t="n">
        <f aca="false">U21</f>
        <v>63400</v>
      </c>
      <c r="J21" s="28"/>
      <c r="K21" s="29" t="n">
        <f aca="false">V21</f>
        <v>1</v>
      </c>
      <c r="L21" s="27" t="n">
        <f aca="false">J21*K21</f>
        <v>0</v>
      </c>
      <c r="M21" s="12"/>
      <c r="Q21" s="30" t="n">
        <v>8</v>
      </c>
      <c r="R21" s="31" t="s">
        <v>32</v>
      </c>
      <c r="S21" s="32" t="s">
        <v>26</v>
      </c>
      <c r="T21" s="33" t="s">
        <v>22</v>
      </c>
      <c r="U21" s="34" t="n">
        <v>63400</v>
      </c>
      <c r="V21" s="35" t="n">
        <v>1</v>
      </c>
      <c r="W21" s="36" t="n">
        <f aca="false">ROUND(U21*V21,2)</f>
        <v>63400</v>
      </c>
    </row>
    <row r="22" customFormat="false" ht="49.5" hidden="false" customHeight="true" outlineLevel="0" collapsed="false">
      <c r="B22" s="10"/>
      <c r="C22" s="24" t="n">
        <f aca="false">Q22</f>
        <v>9</v>
      </c>
      <c r="D22" s="25"/>
      <c r="E22" s="26"/>
      <c r="F22" s="26"/>
      <c r="G22" s="26"/>
      <c r="H22" s="24" t="str">
        <f aca="false">T22</f>
        <v>шт.</v>
      </c>
      <c r="I22" s="27" t="n">
        <f aca="false">U22</f>
        <v>62850</v>
      </c>
      <c r="J22" s="28"/>
      <c r="K22" s="29" t="n">
        <f aca="false">V22</f>
        <v>1</v>
      </c>
      <c r="L22" s="27" t="n">
        <f aca="false">J22*K22</f>
        <v>0</v>
      </c>
      <c r="M22" s="12"/>
      <c r="Q22" s="30" t="n">
        <v>9</v>
      </c>
      <c r="R22" s="31" t="s">
        <v>33</v>
      </c>
      <c r="S22" s="32" t="s">
        <v>26</v>
      </c>
      <c r="T22" s="33" t="s">
        <v>22</v>
      </c>
      <c r="U22" s="34" t="n">
        <v>62850</v>
      </c>
      <c r="V22" s="35" t="n">
        <v>1</v>
      </c>
      <c r="W22" s="36" t="n">
        <f aca="false">ROUND(U22*V22,2)</f>
        <v>62850</v>
      </c>
    </row>
    <row r="23" customFormat="false" ht="49.5" hidden="false" customHeight="true" outlineLevel="0" collapsed="false">
      <c r="B23" s="10"/>
      <c r="C23" s="24" t="n">
        <f aca="false">Q23</f>
        <v>10</v>
      </c>
      <c r="D23" s="25"/>
      <c r="E23" s="26"/>
      <c r="F23" s="26"/>
      <c r="G23" s="26"/>
      <c r="H23" s="24" t="str">
        <f aca="false">T23</f>
        <v>шт.</v>
      </c>
      <c r="I23" s="27" t="n">
        <f aca="false">U23</f>
        <v>77652</v>
      </c>
      <c r="J23" s="28"/>
      <c r="K23" s="29" t="n">
        <f aca="false">V23</f>
        <v>1</v>
      </c>
      <c r="L23" s="27" t="n">
        <f aca="false">J23*K23</f>
        <v>0</v>
      </c>
      <c r="M23" s="12"/>
      <c r="Q23" s="30" t="n">
        <v>10</v>
      </c>
      <c r="R23" s="31" t="s">
        <v>34</v>
      </c>
      <c r="S23" s="32" t="s">
        <v>26</v>
      </c>
      <c r="T23" s="33" t="s">
        <v>22</v>
      </c>
      <c r="U23" s="34" t="n">
        <v>77652</v>
      </c>
      <c r="V23" s="35" t="n">
        <v>1</v>
      </c>
      <c r="W23" s="36" t="n">
        <f aca="false">ROUND(U23*V23,2)</f>
        <v>77652</v>
      </c>
    </row>
    <row r="24" customFormat="false" ht="49.5" hidden="false" customHeight="true" outlineLevel="0" collapsed="false">
      <c r="B24" s="10"/>
      <c r="C24" s="24" t="n">
        <f aca="false">Q24</f>
        <v>11</v>
      </c>
      <c r="D24" s="25"/>
      <c r="E24" s="26"/>
      <c r="F24" s="26"/>
      <c r="G24" s="26"/>
      <c r="H24" s="24" t="str">
        <f aca="false">T24</f>
        <v>шт.</v>
      </c>
      <c r="I24" s="27" t="n">
        <f aca="false">U24</f>
        <v>8396.15</v>
      </c>
      <c r="J24" s="28"/>
      <c r="K24" s="29" t="n">
        <f aca="false">V24</f>
        <v>3</v>
      </c>
      <c r="L24" s="27" t="n">
        <f aca="false">J24*K24</f>
        <v>0</v>
      </c>
      <c r="M24" s="12"/>
      <c r="Q24" s="30" t="n">
        <v>11</v>
      </c>
      <c r="R24" s="31" t="s">
        <v>35</v>
      </c>
      <c r="S24" s="32" t="s">
        <v>26</v>
      </c>
      <c r="T24" s="33" t="s">
        <v>22</v>
      </c>
      <c r="U24" s="34" t="n">
        <v>8396.15</v>
      </c>
      <c r="V24" s="35" t="n">
        <v>3</v>
      </c>
      <c r="W24" s="36" t="n">
        <f aca="false">ROUND(U24*V24,2)</f>
        <v>25188.45</v>
      </c>
    </row>
    <row r="25" customFormat="false" ht="49.5" hidden="false" customHeight="true" outlineLevel="0" collapsed="false">
      <c r="B25" s="10"/>
      <c r="C25" s="24" t="n">
        <f aca="false">Q25</f>
        <v>12</v>
      </c>
      <c r="D25" s="25"/>
      <c r="E25" s="26"/>
      <c r="F25" s="26"/>
      <c r="G25" s="26"/>
      <c r="H25" s="24" t="str">
        <f aca="false">T25</f>
        <v>шт.</v>
      </c>
      <c r="I25" s="27" t="n">
        <f aca="false">U25</f>
        <v>71817.07</v>
      </c>
      <c r="J25" s="28"/>
      <c r="K25" s="29" t="n">
        <f aca="false">V25</f>
        <v>3</v>
      </c>
      <c r="L25" s="27" t="n">
        <f aca="false">J25*K25</f>
        <v>0</v>
      </c>
      <c r="M25" s="12"/>
      <c r="Q25" s="30" t="n">
        <v>12</v>
      </c>
      <c r="R25" s="31" t="s">
        <v>36</v>
      </c>
      <c r="S25" s="32" t="s">
        <v>26</v>
      </c>
      <c r="T25" s="33" t="s">
        <v>22</v>
      </c>
      <c r="U25" s="34" t="n">
        <v>71817.07</v>
      </c>
      <c r="V25" s="35" t="n">
        <v>3</v>
      </c>
      <c r="W25" s="36" t="n">
        <f aca="false">ROUND(U25*V25,2)</f>
        <v>215451.21</v>
      </c>
    </row>
    <row r="26" customFormat="false" ht="49.5" hidden="false" customHeight="true" outlineLevel="0" collapsed="false">
      <c r="B26" s="10"/>
      <c r="C26" s="24" t="n">
        <f aca="false">Q26</f>
        <v>13</v>
      </c>
      <c r="D26" s="25"/>
      <c r="E26" s="26"/>
      <c r="F26" s="26"/>
      <c r="G26" s="26"/>
      <c r="H26" s="24" t="str">
        <f aca="false">T26</f>
        <v>шт.</v>
      </c>
      <c r="I26" s="27" t="n">
        <f aca="false">U26</f>
        <v>82500</v>
      </c>
      <c r="J26" s="28"/>
      <c r="K26" s="29" t="n">
        <f aca="false">V26</f>
        <v>3</v>
      </c>
      <c r="L26" s="27" t="n">
        <f aca="false">J26*K26</f>
        <v>0</v>
      </c>
      <c r="M26" s="12"/>
      <c r="Q26" s="30" t="n">
        <v>13</v>
      </c>
      <c r="R26" s="31" t="s">
        <v>37</v>
      </c>
      <c r="S26" s="32" t="s">
        <v>26</v>
      </c>
      <c r="T26" s="33" t="s">
        <v>22</v>
      </c>
      <c r="U26" s="34" t="n">
        <v>82500</v>
      </c>
      <c r="V26" s="35" t="n">
        <v>3</v>
      </c>
      <c r="W26" s="36" t="n">
        <f aca="false">ROUND(U26*V26,2)</f>
        <v>247500</v>
      </c>
    </row>
    <row r="27" customFormat="false" ht="49.5" hidden="false" customHeight="true" outlineLevel="0" collapsed="false">
      <c r="B27" s="10"/>
      <c r="C27" s="24" t="n">
        <f aca="false">Q27</f>
        <v>14</v>
      </c>
      <c r="D27" s="25"/>
      <c r="E27" s="26"/>
      <c r="F27" s="26"/>
      <c r="G27" s="26"/>
      <c r="H27" s="24" t="str">
        <f aca="false">T27</f>
        <v>шт.</v>
      </c>
      <c r="I27" s="27" t="n">
        <f aca="false">U27</f>
        <v>4559.11</v>
      </c>
      <c r="J27" s="28"/>
      <c r="K27" s="29" t="n">
        <f aca="false">V27</f>
        <v>1</v>
      </c>
      <c r="L27" s="27" t="n">
        <f aca="false">J27*K27</f>
        <v>0</v>
      </c>
      <c r="M27" s="12"/>
      <c r="Q27" s="30" t="n">
        <v>14</v>
      </c>
      <c r="R27" s="31" t="s">
        <v>38</v>
      </c>
      <c r="S27" s="32" t="s">
        <v>39</v>
      </c>
      <c r="T27" s="33" t="s">
        <v>22</v>
      </c>
      <c r="U27" s="34" t="n">
        <v>4559.11</v>
      </c>
      <c r="V27" s="35" t="n">
        <v>1</v>
      </c>
      <c r="W27" s="36" t="n">
        <f aca="false">ROUND(U27*V27,2)</f>
        <v>4559.11</v>
      </c>
    </row>
    <row r="28" customFormat="false" ht="52.2" hidden="false" customHeight="false" outlineLevel="0" collapsed="false">
      <c r="B28" s="10"/>
      <c r="C28" s="24" t="n">
        <f aca="false">Q28</f>
        <v>15</v>
      </c>
      <c r="D28" s="25"/>
      <c r="E28" s="26"/>
      <c r="F28" s="26"/>
      <c r="G28" s="26"/>
      <c r="H28" s="24" t="str">
        <f aca="false">T28</f>
        <v>шт.</v>
      </c>
      <c r="I28" s="27" t="n">
        <f aca="false">U28</f>
        <v>30100</v>
      </c>
      <c r="J28" s="28"/>
      <c r="K28" s="29" t="n">
        <f aca="false">V28</f>
        <v>1</v>
      </c>
      <c r="L28" s="27" t="n">
        <f aca="false">J28*K28</f>
        <v>0</v>
      </c>
      <c r="M28" s="12"/>
      <c r="Q28" s="30" t="n">
        <v>15</v>
      </c>
      <c r="R28" s="31" t="s">
        <v>40</v>
      </c>
      <c r="S28" s="32" t="s">
        <v>26</v>
      </c>
      <c r="T28" s="33" t="s">
        <v>22</v>
      </c>
      <c r="U28" s="34" t="n">
        <v>30100</v>
      </c>
      <c r="V28" s="35" t="n">
        <v>1</v>
      </c>
      <c r="W28" s="36" t="n">
        <f aca="false">ROUND(U28*V28,2)</f>
        <v>30100</v>
      </c>
    </row>
    <row r="29" customFormat="false" ht="52.2" hidden="false" customHeight="false" outlineLevel="0" collapsed="false">
      <c r="B29" s="10"/>
      <c r="C29" s="24" t="n">
        <f aca="false">Q29</f>
        <v>16</v>
      </c>
      <c r="D29" s="25"/>
      <c r="E29" s="26"/>
      <c r="F29" s="26"/>
      <c r="G29" s="26"/>
      <c r="H29" s="24" t="str">
        <f aca="false">T29</f>
        <v>шт.</v>
      </c>
      <c r="I29" s="27" t="n">
        <f aca="false">U29</f>
        <v>32500</v>
      </c>
      <c r="J29" s="28"/>
      <c r="K29" s="29" t="n">
        <f aca="false">V29</f>
        <v>1</v>
      </c>
      <c r="L29" s="27" t="n">
        <f aca="false">J29*K29</f>
        <v>0</v>
      </c>
      <c r="M29" s="12"/>
      <c r="Q29" s="30" t="n">
        <v>16</v>
      </c>
      <c r="R29" s="31" t="s">
        <v>41</v>
      </c>
      <c r="S29" s="32" t="s">
        <v>26</v>
      </c>
      <c r="T29" s="33" t="s">
        <v>22</v>
      </c>
      <c r="U29" s="34" t="n">
        <v>32500</v>
      </c>
      <c r="V29" s="35" t="n">
        <v>1</v>
      </c>
      <c r="W29" s="36" t="n">
        <f aca="false">ROUND(U29*V29,2)</f>
        <v>32500</v>
      </c>
    </row>
    <row r="30" customFormat="false" ht="52.2" hidden="false" customHeight="false" outlineLevel="0" collapsed="false">
      <c r="B30" s="10"/>
      <c r="C30" s="24" t="n">
        <f aca="false">Q30</f>
        <v>17</v>
      </c>
      <c r="D30" s="25"/>
      <c r="E30" s="26"/>
      <c r="F30" s="26"/>
      <c r="G30" s="26"/>
      <c r="H30" s="24" t="str">
        <f aca="false">T30</f>
        <v>шт.</v>
      </c>
      <c r="I30" s="27" t="n">
        <f aca="false">U30</f>
        <v>9774.32</v>
      </c>
      <c r="J30" s="28"/>
      <c r="K30" s="29" t="n">
        <f aca="false">V30</f>
        <v>1</v>
      </c>
      <c r="L30" s="27" t="n">
        <f aca="false">J30*K30</f>
        <v>0</v>
      </c>
      <c r="M30" s="12"/>
      <c r="Q30" s="30" t="n">
        <v>17</v>
      </c>
      <c r="R30" s="31" t="s">
        <v>42</v>
      </c>
      <c r="S30" s="32" t="s">
        <v>26</v>
      </c>
      <c r="T30" s="33" t="s">
        <v>22</v>
      </c>
      <c r="U30" s="34" t="n">
        <v>9774.32</v>
      </c>
      <c r="V30" s="35" t="n">
        <v>1</v>
      </c>
      <c r="W30" s="36" t="n">
        <f aca="false">ROUND(U30*V30,2)</f>
        <v>9774.32</v>
      </c>
    </row>
    <row r="31" customFormat="false" ht="49.5" hidden="false" customHeight="true" outlineLevel="0" collapsed="false">
      <c r="B31" s="10"/>
      <c r="C31" s="24" t="n">
        <f aca="false">Q31</f>
        <v>18</v>
      </c>
      <c r="D31" s="25"/>
      <c r="E31" s="26"/>
      <c r="F31" s="26"/>
      <c r="G31" s="26"/>
      <c r="H31" s="24" t="str">
        <f aca="false">T31</f>
        <v>шт.</v>
      </c>
      <c r="I31" s="27" t="n">
        <f aca="false">U31</f>
        <v>27779.26</v>
      </c>
      <c r="J31" s="28"/>
      <c r="K31" s="29" t="n">
        <f aca="false">V31</f>
        <v>2</v>
      </c>
      <c r="L31" s="27" t="n">
        <f aca="false">J31*K31</f>
        <v>0</v>
      </c>
      <c r="M31" s="12"/>
      <c r="Q31" s="30" t="n">
        <v>18</v>
      </c>
      <c r="R31" s="31" t="s">
        <v>43</v>
      </c>
      <c r="S31" s="32" t="s">
        <v>26</v>
      </c>
      <c r="T31" s="33" t="s">
        <v>22</v>
      </c>
      <c r="U31" s="34" t="n">
        <v>27779.26</v>
      </c>
      <c r="V31" s="35" t="n">
        <v>2</v>
      </c>
      <c r="W31" s="36" t="n">
        <f aca="false">ROUND(U31*V31,2)</f>
        <v>55558.52</v>
      </c>
    </row>
    <row r="32" customFormat="false" ht="49.5" hidden="false" customHeight="true" outlineLevel="0" collapsed="false">
      <c r="B32" s="10"/>
      <c r="C32" s="24" t="n">
        <f aca="false">Q32</f>
        <v>19</v>
      </c>
      <c r="D32" s="25"/>
      <c r="E32" s="26"/>
      <c r="F32" s="26"/>
      <c r="G32" s="26"/>
      <c r="H32" s="24" t="str">
        <f aca="false">T32</f>
        <v>шт.</v>
      </c>
      <c r="I32" s="27" t="n">
        <f aca="false">U32</f>
        <v>33140.8</v>
      </c>
      <c r="J32" s="28"/>
      <c r="K32" s="29" t="n">
        <f aca="false">V32</f>
        <v>2</v>
      </c>
      <c r="L32" s="27" t="n">
        <f aca="false">J32*K32</f>
        <v>0</v>
      </c>
      <c r="M32" s="12"/>
      <c r="Q32" s="30" t="n">
        <v>19</v>
      </c>
      <c r="R32" s="31" t="s">
        <v>44</v>
      </c>
      <c r="S32" s="32" t="s">
        <v>26</v>
      </c>
      <c r="T32" s="33" t="s">
        <v>22</v>
      </c>
      <c r="U32" s="34" t="n">
        <v>33140.8</v>
      </c>
      <c r="V32" s="35" t="n">
        <v>2</v>
      </c>
      <c r="W32" s="36" t="n">
        <f aca="false">ROUND(U32*V32,2)</f>
        <v>66281.6</v>
      </c>
    </row>
    <row r="33" customFormat="false" ht="52.2" hidden="false" customHeight="false" outlineLevel="0" collapsed="false">
      <c r="B33" s="10"/>
      <c r="C33" s="24" t="n">
        <f aca="false">Q33</f>
        <v>20</v>
      </c>
      <c r="D33" s="25"/>
      <c r="E33" s="26"/>
      <c r="F33" s="26"/>
      <c r="G33" s="26"/>
      <c r="H33" s="24" t="str">
        <f aca="false">T33</f>
        <v>шт.</v>
      </c>
      <c r="I33" s="27" t="n">
        <f aca="false">U33</f>
        <v>8396.15</v>
      </c>
      <c r="J33" s="28"/>
      <c r="K33" s="29" t="n">
        <f aca="false">V33</f>
        <v>1</v>
      </c>
      <c r="L33" s="27" t="n">
        <f aca="false">J33*K33</f>
        <v>0</v>
      </c>
      <c r="M33" s="12"/>
      <c r="Q33" s="30" t="n">
        <v>20</v>
      </c>
      <c r="R33" s="31" t="s">
        <v>45</v>
      </c>
      <c r="S33" s="32" t="s">
        <v>26</v>
      </c>
      <c r="T33" s="33" t="s">
        <v>22</v>
      </c>
      <c r="U33" s="34" t="n">
        <v>8396.15</v>
      </c>
      <c r="V33" s="35" t="n">
        <v>1</v>
      </c>
      <c r="W33" s="36" t="n">
        <f aca="false">ROUND(U33*V33,2)</f>
        <v>8396.15</v>
      </c>
    </row>
    <row r="34" customFormat="false" ht="49.5" hidden="false" customHeight="true" outlineLevel="0" collapsed="false">
      <c r="B34" s="10"/>
      <c r="C34" s="24" t="n">
        <f aca="false">Q34</f>
        <v>21</v>
      </c>
      <c r="D34" s="25"/>
      <c r="E34" s="26"/>
      <c r="F34" s="26"/>
      <c r="G34" s="26"/>
      <c r="H34" s="24" t="str">
        <f aca="false">T34</f>
        <v>шт.</v>
      </c>
      <c r="I34" s="27" t="n">
        <f aca="false">U34</f>
        <v>72187.62</v>
      </c>
      <c r="J34" s="28"/>
      <c r="K34" s="29" t="n">
        <f aca="false">V34</f>
        <v>1</v>
      </c>
      <c r="L34" s="27" t="n">
        <f aca="false">J34*K34</f>
        <v>0</v>
      </c>
      <c r="M34" s="12"/>
      <c r="Q34" s="30" t="n">
        <v>21</v>
      </c>
      <c r="R34" s="31" t="s">
        <v>46</v>
      </c>
      <c r="S34" s="32" t="s">
        <v>26</v>
      </c>
      <c r="T34" s="33" t="s">
        <v>22</v>
      </c>
      <c r="U34" s="34" t="n">
        <v>72187.62</v>
      </c>
      <c r="V34" s="35" t="n">
        <v>1</v>
      </c>
      <c r="W34" s="36" t="n">
        <f aca="false">ROUND(U34*V34,2)</f>
        <v>72187.62</v>
      </c>
    </row>
    <row r="35" customFormat="false" ht="49.5" hidden="false" customHeight="true" outlineLevel="0" collapsed="false">
      <c r="B35" s="10"/>
      <c r="C35" s="24" t="n">
        <f aca="false">Q35</f>
        <v>22</v>
      </c>
      <c r="D35" s="25"/>
      <c r="E35" s="26"/>
      <c r="F35" s="26"/>
      <c r="G35" s="26"/>
      <c r="H35" s="24" t="str">
        <f aca="false">T35</f>
        <v>шт.</v>
      </c>
      <c r="I35" s="27" t="n">
        <f aca="false">U35</f>
        <v>33783.71</v>
      </c>
      <c r="J35" s="28"/>
      <c r="K35" s="29" t="n">
        <f aca="false">V35</f>
        <v>1</v>
      </c>
      <c r="L35" s="27" t="n">
        <f aca="false">J35*K35</f>
        <v>0</v>
      </c>
      <c r="M35" s="12"/>
      <c r="Q35" s="30" t="n">
        <v>22</v>
      </c>
      <c r="R35" s="31" t="s">
        <v>47</v>
      </c>
      <c r="S35" s="32" t="s">
        <v>26</v>
      </c>
      <c r="T35" s="33" t="s">
        <v>22</v>
      </c>
      <c r="U35" s="34" t="n">
        <v>33783.71</v>
      </c>
      <c r="V35" s="35" t="n">
        <v>1</v>
      </c>
      <c r="W35" s="36" t="n">
        <f aca="false">ROUND(U35*V35,2)</f>
        <v>33783.71</v>
      </c>
    </row>
    <row r="36" customFormat="false" ht="64.9" hidden="false" customHeight="false" outlineLevel="0" collapsed="false">
      <c r="B36" s="10"/>
      <c r="C36" s="24" t="n">
        <f aca="false">Q36</f>
        <v>23</v>
      </c>
      <c r="D36" s="25"/>
      <c r="E36" s="26"/>
      <c r="F36" s="26"/>
      <c r="G36" s="26"/>
      <c r="H36" s="24" t="str">
        <f aca="false">T36</f>
        <v>шт.</v>
      </c>
      <c r="I36" s="27" t="n">
        <f aca="false">U36</f>
        <v>30466.03</v>
      </c>
      <c r="J36" s="28"/>
      <c r="K36" s="29" t="n">
        <f aca="false">V36</f>
        <v>26</v>
      </c>
      <c r="L36" s="27" t="n">
        <f aca="false">J36*K36</f>
        <v>0</v>
      </c>
      <c r="M36" s="12"/>
      <c r="Q36" s="30" t="n">
        <v>23</v>
      </c>
      <c r="R36" s="31" t="s">
        <v>48</v>
      </c>
      <c r="S36" s="32" t="s">
        <v>24</v>
      </c>
      <c r="T36" s="33" t="s">
        <v>22</v>
      </c>
      <c r="U36" s="34" t="n">
        <v>30466.03</v>
      </c>
      <c r="V36" s="35" t="n">
        <v>26</v>
      </c>
      <c r="W36" s="36" t="n">
        <f aca="false">ROUND(U36*V36,2)</f>
        <v>792116.78</v>
      </c>
    </row>
    <row r="37" customFormat="false" ht="49.5" hidden="false" customHeight="true" outlineLevel="0" collapsed="false">
      <c r="B37" s="10"/>
      <c r="C37" s="24" t="n">
        <f aca="false">Q37</f>
        <v>24</v>
      </c>
      <c r="D37" s="25"/>
      <c r="E37" s="26"/>
      <c r="F37" s="26"/>
      <c r="G37" s="26"/>
      <c r="H37" s="24" t="str">
        <f aca="false">T37</f>
        <v>шт.</v>
      </c>
      <c r="I37" s="27" t="n">
        <f aca="false">U37</f>
        <v>38.39</v>
      </c>
      <c r="J37" s="28"/>
      <c r="K37" s="29" t="n">
        <f aca="false">V37</f>
        <v>10</v>
      </c>
      <c r="L37" s="27" t="n">
        <f aca="false">J37*K37</f>
        <v>0</v>
      </c>
      <c r="M37" s="12"/>
      <c r="Q37" s="30" t="n">
        <v>24</v>
      </c>
      <c r="R37" s="31" t="s">
        <v>49</v>
      </c>
      <c r="S37" s="32" t="s">
        <v>26</v>
      </c>
      <c r="T37" s="33" t="s">
        <v>22</v>
      </c>
      <c r="U37" s="34" t="n">
        <v>38.39</v>
      </c>
      <c r="V37" s="35" t="n">
        <v>10</v>
      </c>
      <c r="W37" s="36" t="n">
        <f aca="false">ROUND(U37*V37,2)</f>
        <v>383.9</v>
      </c>
    </row>
    <row r="38" customFormat="false" ht="49.5" hidden="false" customHeight="true" outlineLevel="0" collapsed="false">
      <c r="B38" s="10"/>
      <c r="C38" s="24" t="n">
        <f aca="false">Q38</f>
        <v>25</v>
      </c>
      <c r="D38" s="25"/>
      <c r="E38" s="26"/>
      <c r="F38" s="26"/>
      <c r="G38" s="26"/>
      <c r="H38" s="24" t="str">
        <f aca="false">T38</f>
        <v>шт.</v>
      </c>
      <c r="I38" s="27" t="n">
        <f aca="false">U38</f>
        <v>15592.85</v>
      </c>
      <c r="J38" s="28"/>
      <c r="K38" s="29" t="n">
        <f aca="false">V38</f>
        <v>2</v>
      </c>
      <c r="L38" s="27" t="n">
        <f aca="false">J38*K38</f>
        <v>0</v>
      </c>
      <c r="M38" s="12"/>
      <c r="Q38" s="30" t="n">
        <v>25</v>
      </c>
      <c r="R38" s="31" t="s">
        <v>50</v>
      </c>
      <c r="S38" s="32" t="s">
        <v>26</v>
      </c>
      <c r="T38" s="33" t="s">
        <v>22</v>
      </c>
      <c r="U38" s="34" t="n">
        <v>15592.85</v>
      </c>
      <c r="V38" s="35" t="n">
        <v>2</v>
      </c>
      <c r="W38" s="36" t="n">
        <f aca="false">ROUND(U38*V38,2)</f>
        <v>31185.7</v>
      </c>
    </row>
    <row r="39" customFormat="false" ht="49.5" hidden="false" customHeight="true" outlineLevel="0" collapsed="false">
      <c r="B39" s="10"/>
      <c r="C39" s="24" t="n">
        <f aca="false">Q39</f>
        <v>26</v>
      </c>
      <c r="D39" s="25"/>
      <c r="E39" s="26"/>
      <c r="F39" s="26"/>
      <c r="G39" s="26"/>
      <c r="H39" s="24" t="str">
        <f aca="false">T39</f>
        <v>шт.</v>
      </c>
      <c r="I39" s="27" t="n">
        <f aca="false">U39</f>
        <v>8364.96</v>
      </c>
      <c r="J39" s="28"/>
      <c r="K39" s="29" t="n">
        <f aca="false">V39</f>
        <v>1</v>
      </c>
      <c r="L39" s="27" t="n">
        <f aca="false">J39*K39</f>
        <v>0</v>
      </c>
      <c r="M39" s="12"/>
      <c r="Q39" s="30" t="n">
        <v>26</v>
      </c>
      <c r="R39" s="31" t="s">
        <v>51</v>
      </c>
      <c r="S39" s="32" t="s">
        <v>21</v>
      </c>
      <c r="T39" s="33" t="s">
        <v>22</v>
      </c>
      <c r="U39" s="34" t="n">
        <v>8364.96</v>
      </c>
      <c r="V39" s="35" t="n">
        <v>1</v>
      </c>
      <c r="W39" s="36" t="n">
        <f aca="false">ROUND(U39*V39,2)</f>
        <v>8364.96</v>
      </c>
    </row>
    <row r="40" customFormat="false" ht="49.5" hidden="false" customHeight="true" outlineLevel="0" collapsed="false">
      <c r="B40" s="10"/>
      <c r="C40" s="24" t="n">
        <f aca="false">Q40</f>
        <v>27</v>
      </c>
      <c r="D40" s="25"/>
      <c r="E40" s="26"/>
      <c r="F40" s="26"/>
      <c r="G40" s="26"/>
      <c r="H40" s="24" t="str">
        <f aca="false">T40</f>
        <v>шт.</v>
      </c>
      <c r="I40" s="27" t="n">
        <f aca="false">U40</f>
        <v>4737.83</v>
      </c>
      <c r="J40" s="28"/>
      <c r="K40" s="29" t="n">
        <f aca="false">V40</f>
        <v>1</v>
      </c>
      <c r="L40" s="27" t="n">
        <f aca="false">J40*K40</f>
        <v>0</v>
      </c>
      <c r="M40" s="12"/>
      <c r="Q40" s="30" t="n">
        <v>27</v>
      </c>
      <c r="R40" s="31" t="s">
        <v>52</v>
      </c>
      <c r="S40" s="32" t="s">
        <v>21</v>
      </c>
      <c r="T40" s="33" t="s">
        <v>22</v>
      </c>
      <c r="U40" s="34" t="n">
        <v>4737.83</v>
      </c>
      <c r="V40" s="35" t="n">
        <v>1</v>
      </c>
      <c r="W40" s="36" t="n">
        <f aca="false">ROUND(U40*V40,2)</f>
        <v>4737.83</v>
      </c>
    </row>
    <row r="41" customFormat="false" ht="49.5" hidden="false" customHeight="true" outlineLevel="0" collapsed="false">
      <c r="B41" s="10"/>
      <c r="C41" s="24" t="n">
        <f aca="false">Q41</f>
        <v>28</v>
      </c>
      <c r="D41" s="25"/>
      <c r="E41" s="26"/>
      <c r="F41" s="26"/>
      <c r="G41" s="26"/>
      <c r="H41" s="24" t="str">
        <f aca="false">T41</f>
        <v>шт.</v>
      </c>
      <c r="I41" s="27" t="n">
        <f aca="false">U41</f>
        <v>803.63</v>
      </c>
      <c r="J41" s="28"/>
      <c r="K41" s="29" t="n">
        <f aca="false">V41</f>
        <v>5</v>
      </c>
      <c r="L41" s="27" t="n">
        <f aca="false">J41*K41</f>
        <v>0</v>
      </c>
      <c r="M41" s="12"/>
      <c r="Q41" s="30" t="n">
        <v>28</v>
      </c>
      <c r="R41" s="31" t="s">
        <v>53</v>
      </c>
      <c r="S41" s="32" t="s">
        <v>24</v>
      </c>
      <c r="T41" s="33" t="s">
        <v>22</v>
      </c>
      <c r="U41" s="34" t="n">
        <v>803.63</v>
      </c>
      <c r="V41" s="35" t="n">
        <v>5</v>
      </c>
      <c r="W41" s="36" t="n">
        <f aca="false">ROUND(U41*V41,2)</f>
        <v>4018.15</v>
      </c>
    </row>
    <row r="42" customFormat="false" ht="49.5" hidden="false" customHeight="true" outlineLevel="0" collapsed="false">
      <c r="B42" s="10"/>
      <c r="C42" s="24" t="n">
        <f aca="false">Q42</f>
        <v>29</v>
      </c>
      <c r="D42" s="25"/>
      <c r="E42" s="26"/>
      <c r="F42" s="26"/>
      <c r="G42" s="26"/>
      <c r="H42" s="24" t="str">
        <f aca="false">T42</f>
        <v>шт.</v>
      </c>
      <c r="I42" s="27" t="n">
        <f aca="false">U42</f>
        <v>11527.72</v>
      </c>
      <c r="J42" s="28"/>
      <c r="K42" s="29" t="n">
        <f aca="false">V42</f>
        <v>5</v>
      </c>
      <c r="L42" s="27" t="n">
        <f aca="false">J42*K42</f>
        <v>0</v>
      </c>
      <c r="M42" s="12"/>
      <c r="Q42" s="30" t="n">
        <v>29</v>
      </c>
      <c r="R42" s="31" t="s">
        <v>54</v>
      </c>
      <c r="S42" s="32" t="s">
        <v>26</v>
      </c>
      <c r="T42" s="33" t="s">
        <v>22</v>
      </c>
      <c r="U42" s="34" t="n">
        <v>11527.72</v>
      </c>
      <c r="V42" s="35" t="n">
        <v>5</v>
      </c>
      <c r="W42" s="36" t="n">
        <f aca="false">ROUND(U42*V42,2)</f>
        <v>57638.6</v>
      </c>
    </row>
    <row r="43" customFormat="false" ht="49.5" hidden="false" customHeight="true" outlineLevel="0" collapsed="false">
      <c r="B43" s="10"/>
      <c r="C43" s="24" t="n">
        <f aca="false">Q43</f>
        <v>30</v>
      </c>
      <c r="D43" s="25"/>
      <c r="E43" s="26"/>
      <c r="F43" s="26"/>
      <c r="G43" s="26"/>
      <c r="H43" s="24" t="str">
        <f aca="false">T43</f>
        <v>шт.</v>
      </c>
      <c r="I43" s="27" t="n">
        <f aca="false">U43</f>
        <v>1130.46</v>
      </c>
      <c r="J43" s="28"/>
      <c r="K43" s="29" t="n">
        <f aca="false">V43</f>
        <v>5</v>
      </c>
      <c r="L43" s="27" t="n">
        <f aca="false">J43*K43</f>
        <v>0</v>
      </c>
      <c r="M43" s="12"/>
      <c r="Q43" s="30" t="n">
        <v>30</v>
      </c>
      <c r="R43" s="31" t="s">
        <v>55</v>
      </c>
      <c r="S43" s="32" t="s">
        <v>26</v>
      </c>
      <c r="T43" s="33" t="s">
        <v>22</v>
      </c>
      <c r="U43" s="34" t="n">
        <v>1130.46</v>
      </c>
      <c r="V43" s="35" t="n">
        <v>5</v>
      </c>
      <c r="W43" s="36" t="n">
        <f aca="false">ROUND(U43*V43,2)</f>
        <v>5652.3</v>
      </c>
    </row>
    <row r="44" customFormat="false" ht="49.5" hidden="false" customHeight="true" outlineLevel="0" collapsed="false">
      <c r="B44" s="10"/>
      <c r="C44" s="24" t="n">
        <f aca="false">Q44</f>
        <v>31</v>
      </c>
      <c r="D44" s="25"/>
      <c r="E44" s="26"/>
      <c r="F44" s="26"/>
      <c r="G44" s="26"/>
      <c r="H44" s="24" t="str">
        <f aca="false">T44</f>
        <v>шт.</v>
      </c>
      <c r="I44" s="27" t="n">
        <f aca="false">U44</f>
        <v>1026.73</v>
      </c>
      <c r="J44" s="28"/>
      <c r="K44" s="29" t="n">
        <f aca="false">V44</f>
        <v>5</v>
      </c>
      <c r="L44" s="27" t="n">
        <f aca="false">J44*K44</f>
        <v>0</v>
      </c>
      <c r="M44" s="12"/>
      <c r="Q44" s="30" t="n">
        <v>31</v>
      </c>
      <c r="R44" s="31" t="s">
        <v>56</v>
      </c>
      <c r="S44" s="32" t="s">
        <v>26</v>
      </c>
      <c r="T44" s="33" t="s">
        <v>22</v>
      </c>
      <c r="U44" s="34" t="n">
        <v>1026.73</v>
      </c>
      <c r="V44" s="35" t="n">
        <v>5</v>
      </c>
      <c r="W44" s="36" t="n">
        <f aca="false">ROUND(U44*V44,2)</f>
        <v>5133.65</v>
      </c>
    </row>
    <row r="45" customFormat="false" ht="49.5" hidden="false" customHeight="true" outlineLevel="0" collapsed="false">
      <c r="B45" s="10"/>
      <c r="C45" s="24" t="n">
        <f aca="false">Q45</f>
        <v>32</v>
      </c>
      <c r="D45" s="25"/>
      <c r="E45" s="26"/>
      <c r="F45" s="26"/>
      <c r="G45" s="26"/>
      <c r="H45" s="24" t="str">
        <f aca="false">T45</f>
        <v>шт.</v>
      </c>
      <c r="I45" s="27" t="n">
        <f aca="false">U45</f>
        <v>31665.48</v>
      </c>
      <c r="J45" s="28"/>
      <c r="K45" s="29" t="n">
        <f aca="false">V45</f>
        <v>1</v>
      </c>
      <c r="L45" s="27" t="n">
        <f aca="false">J45*K45</f>
        <v>0</v>
      </c>
      <c r="M45" s="12"/>
      <c r="Q45" s="30" t="n">
        <v>32</v>
      </c>
      <c r="R45" s="31" t="s">
        <v>57</v>
      </c>
      <c r="S45" s="32" t="s">
        <v>26</v>
      </c>
      <c r="T45" s="33" t="s">
        <v>22</v>
      </c>
      <c r="U45" s="34" t="n">
        <v>31665.48</v>
      </c>
      <c r="V45" s="35" t="n">
        <v>1</v>
      </c>
      <c r="W45" s="36" t="n">
        <f aca="false">ROUND(U45*V45,2)</f>
        <v>31665.48</v>
      </c>
    </row>
    <row r="46" customFormat="false" ht="49.5" hidden="false" customHeight="true" outlineLevel="0" collapsed="false">
      <c r="B46" s="10"/>
      <c r="C46" s="24" t="n">
        <f aca="false">Q46</f>
        <v>33</v>
      </c>
      <c r="D46" s="25"/>
      <c r="E46" s="26"/>
      <c r="F46" s="26"/>
      <c r="G46" s="26"/>
      <c r="H46" s="24" t="str">
        <f aca="false">T46</f>
        <v>шт.</v>
      </c>
      <c r="I46" s="27" t="n">
        <f aca="false">U46</f>
        <v>5517.47</v>
      </c>
      <c r="J46" s="28"/>
      <c r="K46" s="29" t="n">
        <f aca="false">V46</f>
        <v>2</v>
      </c>
      <c r="L46" s="27" t="n">
        <f aca="false">J46*K46</f>
        <v>0</v>
      </c>
      <c r="M46" s="12"/>
      <c r="Q46" s="30" t="n">
        <v>33</v>
      </c>
      <c r="R46" s="31" t="s">
        <v>58</v>
      </c>
      <c r="S46" s="32" t="s">
        <v>26</v>
      </c>
      <c r="T46" s="33" t="s">
        <v>22</v>
      </c>
      <c r="U46" s="34" t="n">
        <v>5517.47</v>
      </c>
      <c r="V46" s="35" t="n">
        <v>2</v>
      </c>
      <c r="W46" s="36" t="n">
        <f aca="false">ROUND(U46*V46,2)</f>
        <v>11034.94</v>
      </c>
    </row>
    <row r="47" customFormat="false" ht="49.5" hidden="false" customHeight="true" outlineLevel="0" collapsed="false">
      <c r="B47" s="10"/>
      <c r="C47" s="24" t="n">
        <f aca="false">Q47</f>
        <v>34</v>
      </c>
      <c r="D47" s="25"/>
      <c r="E47" s="26"/>
      <c r="F47" s="26"/>
      <c r="G47" s="26"/>
      <c r="H47" s="24" t="str">
        <f aca="false">T47</f>
        <v>шт.</v>
      </c>
      <c r="I47" s="27" t="n">
        <f aca="false">U47</f>
        <v>1139.48</v>
      </c>
      <c r="J47" s="28"/>
      <c r="K47" s="29" t="n">
        <f aca="false">V47</f>
        <v>1</v>
      </c>
      <c r="L47" s="27" t="n">
        <f aca="false">J47*K47</f>
        <v>0</v>
      </c>
      <c r="M47" s="12"/>
      <c r="Q47" s="30" t="n">
        <v>34</v>
      </c>
      <c r="R47" s="31" t="s">
        <v>59</v>
      </c>
      <c r="S47" s="32" t="s">
        <v>21</v>
      </c>
      <c r="T47" s="33" t="s">
        <v>22</v>
      </c>
      <c r="U47" s="34" t="n">
        <v>1139.48</v>
      </c>
      <c r="V47" s="35" t="n">
        <v>1</v>
      </c>
      <c r="W47" s="36" t="n">
        <f aca="false">ROUND(U47*V47,2)</f>
        <v>1139.48</v>
      </c>
    </row>
    <row r="48" customFormat="false" ht="49.5" hidden="false" customHeight="true" outlineLevel="0" collapsed="false">
      <c r="B48" s="10"/>
      <c r="C48" s="24" t="n">
        <f aca="false">Q48</f>
        <v>35</v>
      </c>
      <c r="D48" s="25"/>
      <c r="E48" s="26"/>
      <c r="F48" s="26"/>
      <c r="G48" s="26"/>
      <c r="H48" s="24" t="str">
        <f aca="false">T48</f>
        <v>шт.</v>
      </c>
      <c r="I48" s="27" t="n">
        <f aca="false">U48</f>
        <v>719.67</v>
      </c>
      <c r="J48" s="28"/>
      <c r="K48" s="29" t="n">
        <f aca="false">V48</f>
        <v>3</v>
      </c>
      <c r="L48" s="27" t="n">
        <f aca="false">J48*K48</f>
        <v>0</v>
      </c>
      <c r="M48" s="12"/>
      <c r="Q48" s="30" t="n">
        <v>35</v>
      </c>
      <c r="R48" s="31" t="s">
        <v>60</v>
      </c>
      <c r="S48" s="32" t="s">
        <v>26</v>
      </c>
      <c r="T48" s="33" t="s">
        <v>22</v>
      </c>
      <c r="U48" s="34" t="n">
        <v>719.67</v>
      </c>
      <c r="V48" s="35" t="n">
        <v>3</v>
      </c>
      <c r="W48" s="36" t="n">
        <f aca="false">ROUND(U48*V48,2)</f>
        <v>2159.01</v>
      </c>
    </row>
    <row r="49" customFormat="false" ht="49.5" hidden="false" customHeight="true" outlineLevel="0" collapsed="false">
      <c r="B49" s="10"/>
      <c r="C49" s="24" t="n">
        <f aca="false">Q49</f>
        <v>36</v>
      </c>
      <c r="D49" s="25"/>
      <c r="E49" s="26"/>
      <c r="F49" s="26"/>
      <c r="G49" s="26"/>
      <c r="H49" s="24" t="str">
        <f aca="false">T49</f>
        <v>шт.</v>
      </c>
      <c r="I49" s="27" t="n">
        <f aca="false">U49</f>
        <v>2403.67</v>
      </c>
      <c r="J49" s="28"/>
      <c r="K49" s="29" t="n">
        <f aca="false">V49</f>
        <v>2</v>
      </c>
      <c r="L49" s="27" t="n">
        <f aca="false">J49*K49</f>
        <v>0</v>
      </c>
      <c r="M49" s="12"/>
      <c r="Q49" s="30" t="n">
        <v>36</v>
      </c>
      <c r="R49" s="31" t="s">
        <v>61</v>
      </c>
      <c r="S49" s="32" t="s">
        <v>24</v>
      </c>
      <c r="T49" s="33" t="s">
        <v>22</v>
      </c>
      <c r="U49" s="34" t="n">
        <v>2403.67</v>
      </c>
      <c r="V49" s="35" t="n">
        <v>2</v>
      </c>
      <c r="W49" s="36" t="n">
        <f aca="false">ROUND(U49*V49,2)</f>
        <v>4807.34</v>
      </c>
    </row>
    <row r="50" customFormat="false" ht="49.5" hidden="false" customHeight="true" outlineLevel="0" collapsed="false">
      <c r="B50" s="10"/>
      <c r="C50" s="24" t="n">
        <f aca="false">Q50</f>
        <v>37</v>
      </c>
      <c r="D50" s="25"/>
      <c r="E50" s="26"/>
      <c r="F50" s="26"/>
      <c r="G50" s="26"/>
      <c r="H50" s="24" t="str">
        <f aca="false">T50</f>
        <v>шт.</v>
      </c>
      <c r="I50" s="27" t="n">
        <f aca="false">U50</f>
        <v>11389.77</v>
      </c>
      <c r="J50" s="28"/>
      <c r="K50" s="29" t="n">
        <f aca="false">V50</f>
        <v>1</v>
      </c>
      <c r="L50" s="27" t="n">
        <f aca="false">J50*K50</f>
        <v>0</v>
      </c>
      <c r="M50" s="12"/>
      <c r="Q50" s="30" t="n">
        <v>37</v>
      </c>
      <c r="R50" s="31" t="s">
        <v>62</v>
      </c>
      <c r="S50" s="32" t="s">
        <v>26</v>
      </c>
      <c r="T50" s="33" t="s">
        <v>22</v>
      </c>
      <c r="U50" s="34" t="n">
        <v>11389.77</v>
      </c>
      <c r="V50" s="35" t="n">
        <v>1</v>
      </c>
      <c r="W50" s="36" t="n">
        <f aca="false">ROUND(U50*V50,2)</f>
        <v>11389.77</v>
      </c>
    </row>
    <row r="51" customFormat="false" ht="49.5" hidden="false" customHeight="true" outlineLevel="0" collapsed="false">
      <c r="B51" s="10"/>
      <c r="C51" s="24" t="n">
        <f aca="false">Q51</f>
        <v>38</v>
      </c>
      <c r="D51" s="25"/>
      <c r="E51" s="26"/>
      <c r="F51" s="26"/>
      <c r="G51" s="26"/>
      <c r="H51" s="24" t="str">
        <f aca="false">T51</f>
        <v>шт.</v>
      </c>
      <c r="I51" s="27" t="n">
        <f aca="false">U51</f>
        <v>7070.76</v>
      </c>
      <c r="J51" s="28"/>
      <c r="K51" s="29" t="n">
        <f aca="false">V51</f>
        <v>1</v>
      </c>
      <c r="L51" s="27" t="n">
        <f aca="false">J51*K51</f>
        <v>0</v>
      </c>
      <c r="M51" s="12"/>
      <c r="Q51" s="30" t="n">
        <v>38</v>
      </c>
      <c r="R51" s="37" t="s">
        <v>63</v>
      </c>
      <c r="S51" s="32" t="s">
        <v>21</v>
      </c>
      <c r="T51" s="33" t="s">
        <v>22</v>
      </c>
      <c r="U51" s="34" t="n">
        <v>7070.76</v>
      </c>
      <c r="V51" s="35" t="n">
        <v>1</v>
      </c>
      <c r="W51" s="36" t="n">
        <f aca="false">ROUND(U51*V51,2)</f>
        <v>7070.76</v>
      </c>
    </row>
    <row r="52" customFormat="false" ht="49.5" hidden="false" customHeight="true" outlineLevel="0" collapsed="false">
      <c r="B52" s="10"/>
      <c r="C52" s="24" t="n">
        <f aca="false">Q52</f>
        <v>39</v>
      </c>
      <c r="D52" s="25"/>
      <c r="E52" s="26"/>
      <c r="F52" s="26"/>
      <c r="G52" s="26"/>
      <c r="H52" s="24" t="str">
        <f aca="false">T52</f>
        <v>шт.</v>
      </c>
      <c r="I52" s="27" t="n">
        <f aca="false">U52</f>
        <v>286.51</v>
      </c>
      <c r="J52" s="28"/>
      <c r="K52" s="29" t="n">
        <f aca="false">V52</f>
        <v>10</v>
      </c>
      <c r="L52" s="27" t="n">
        <f aca="false">J52*K52</f>
        <v>0</v>
      </c>
      <c r="M52" s="12"/>
      <c r="Q52" s="30" t="n">
        <v>39</v>
      </c>
      <c r="R52" s="31" t="s">
        <v>64</v>
      </c>
      <c r="S52" s="32" t="s">
        <v>21</v>
      </c>
      <c r="T52" s="33" t="s">
        <v>22</v>
      </c>
      <c r="U52" s="34" t="n">
        <v>286.51</v>
      </c>
      <c r="V52" s="35" t="n">
        <v>10</v>
      </c>
      <c r="W52" s="36" t="n">
        <f aca="false">ROUND(U52*V52,2)</f>
        <v>2865.1</v>
      </c>
    </row>
    <row r="53" customFormat="false" ht="49.5" hidden="false" customHeight="true" outlineLevel="0" collapsed="false">
      <c r="B53" s="10"/>
      <c r="C53" s="24" t="n">
        <f aca="false">Q53</f>
        <v>40</v>
      </c>
      <c r="D53" s="25"/>
      <c r="E53" s="26"/>
      <c r="F53" s="26"/>
      <c r="G53" s="26"/>
      <c r="H53" s="24" t="str">
        <f aca="false">T53</f>
        <v>шт.</v>
      </c>
      <c r="I53" s="27" t="n">
        <f aca="false">U53</f>
        <v>1307.4</v>
      </c>
      <c r="J53" s="28"/>
      <c r="K53" s="29" t="n">
        <f aca="false">V53</f>
        <v>3</v>
      </c>
      <c r="L53" s="27" t="n">
        <f aca="false">J53*K53</f>
        <v>0</v>
      </c>
      <c r="M53" s="12"/>
      <c r="Q53" s="30" t="n">
        <v>40</v>
      </c>
      <c r="R53" s="31" t="s">
        <v>65</v>
      </c>
      <c r="S53" s="32" t="s">
        <v>66</v>
      </c>
      <c r="T53" s="33" t="s">
        <v>22</v>
      </c>
      <c r="U53" s="34" t="n">
        <v>1307.4</v>
      </c>
      <c r="V53" s="35" t="n">
        <v>3</v>
      </c>
      <c r="W53" s="36" t="n">
        <f aca="false">ROUND(U53*V53,2)</f>
        <v>3922.2</v>
      </c>
    </row>
    <row r="54" customFormat="false" ht="49.5" hidden="false" customHeight="true" outlineLevel="0" collapsed="false">
      <c r="B54" s="10"/>
      <c r="C54" s="24" t="n">
        <f aca="false">Q54</f>
        <v>41</v>
      </c>
      <c r="D54" s="25"/>
      <c r="E54" s="26"/>
      <c r="F54" s="26"/>
      <c r="G54" s="26"/>
      <c r="H54" s="24" t="str">
        <f aca="false">T54</f>
        <v>шт.</v>
      </c>
      <c r="I54" s="27" t="n">
        <f aca="false">U54</f>
        <v>1043.52</v>
      </c>
      <c r="J54" s="28"/>
      <c r="K54" s="29" t="n">
        <f aca="false">V54</f>
        <v>2</v>
      </c>
      <c r="L54" s="27" t="n">
        <f aca="false">J54*K54</f>
        <v>0</v>
      </c>
      <c r="M54" s="12"/>
      <c r="Q54" s="30" t="n">
        <v>41</v>
      </c>
      <c r="R54" s="31" t="s">
        <v>67</v>
      </c>
      <c r="S54" s="32" t="s">
        <v>24</v>
      </c>
      <c r="T54" s="33" t="s">
        <v>22</v>
      </c>
      <c r="U54" s="34" t="n">
        <v>1043.52</v>
      </c>
      <c r="V54" s="35" t="n">
        <v>2</v>
      </c>
      <c r="W54" s="36" t="n">
        <f aca="false">ROUND(U54*V54,2)</f>
        <v>2087.04</v>
      </c>
    </row>
    <row r="55" customFormat="false" ht="49.5" hidden="false" customHeight="true" outlineLevel="0" collapsed="false">
      <c r="B55" s="10"/>
      <c r="C55" s="24" t="n">
        <f aca="false">Q55</f>
        <v>42</v>
      </c>
      <c r="D55" s="25"/>
      <c r="E55" s="26"/>
      <c r="F55" s="26"/>
      <c r="G55" s="26"/>
      <c r="H55" s="24" t="str">
        <f aca="false">T55</f>
        <v>шт.</v>
      </c>
      <c r="I55" s="27" t="n">
        <f aca="false">U55</f>
        <v>868.61</v>
      </c>
      <c r="J55" s="28"/>
      <c r="K55" s="29" t="n">
        <f aca="false">V55</f>
        <v>3</v>
      </c>
      <c r="L55" s="27" t="n">
        <f aca="false">J55*K55</f>
        <v>0</v>
      </c>
      <c r="M55" s="12"/>
      <c r="Q55" s="30" t="n">
        <v>42</v>
      </c>
      <c r="R55" s="31" t="s">
        <v>68</v>
      </c>
      <c r="S55" s="32" t="s">
        <v>24</v>
      </c>
      <c r="T55" s="33" t="s">
        <v>22</v>
      </c>
      <c r="U55" s="34" t="n">
        <v>868.61</v>
      </c>
      <c r="V55" s="35" t="n">
        <v>3</v>
      </c>
      <c r="W55" s="36" t="n">
        <f aca="false">ROUND(U55*V55,2)</f>
        <v>2605.83</v>
      </c>
    </row>
    <row r="56" customFormat="false" ht="39.55" hidden="false" customHeight="false" outlineLevel="0" collapsed="false">
      <c r="B56" s="10"/>
      <c r="C56" s="24" t="n">
        <f aca="false">Q56</f>
        <v>43</v>
      </c>
      <c r="D56" s="25"/>
      <c r="E56" s="26"/>
      <c r="F56" s="26"/>
      <c r="G56" s="26"/>
      <c r="H56" s="24" t="str">
        <f aca="false">T56</f>
        <v>шт.</v>
      </c>
      <c r="I56" s="27" t="n">
        <f aca="false">U56</f>
        <v>74353.91</v>
      </c>
      <c r="J56" s="28"/>
      <c r="K56" s="29" t="n">
        <f aca="false">V56</f>
        <v>1</v>
      </c>
      <c r="L56" s="27" t="n">
        <f aca="false">J56*K56</f>
        <v>0</v>
      </c>
      <c r="M56" s="12"/>
      <c r="Q56" s="30" t="n">
        <v>43</v>
      </c>
      <c r="R56" s="31" t="s">
        <v>69</v>
      </c>
      <c r="S56" s="32" t="s">
        <v>26</v>
      </c>
      <c r="T56" s="33" t="s">
        <v>22</v>
      </c>
      <c r="U56" s="34" t="n">
        <v>74353.91</v>
      </c>
      <c r="V56" s="35" t="n">
        <v>1</v>
      </c>
      <c r="W56" s="36" t="n">
        <f aca="false">ROUND(U56*V56,2)</f>
        <v>74353.91</v>
      </c>
    </row>
    <row r="57" customFormat="false" ht="49.5" hidden="false" customHeight="true" outlineLevel="0" collapsed="false">
      <c r="B57" s="10"/>
      <c r="C57" s="24" t="n">
        <f aca="false">Q57</f>
        <v>44</v>
      </c>
      <c r="D57" s="25"/>
      <c r="E57" s="26"/>
      <c r="F57" s="26"/>
      <c r="G57" s="26"/>
      <c r="H57" s="24" t="str">
        <f aca="false">T57</f>
        <v>шт.</v>
      </c>
      <c r="I57" s="27" t="n">
        <f aca="false">U57</f>
        <v>12522.26</v>
      </c>
      <c r="J57" s="28"/>
      <c r="K57" s="29" t="n">
        <f aca="false">V57</f>
        <v>1</v>
      </c>
      <c r="L57" s="27" t="n">
        <f aca="false">J57*K57</f>
        <v>0</v>
      </c>
      <c r="M57" s="12"/>
      <c r="Q57" s="30" t="n">
        <v>44</v>
      </c>
      <c r="R57" s="31" t="s">
        <v>70</v>
      </c>
      <c r="S57" s="32" t="s">
        <v>26</v>
      </c>
      <c r="T57" s="33" t="s">
        <v>22</v>
      </c>
      <c r="U57" s="34" t="n">
        <v>12522.26</v>
      </c>
      <c r="V57" s="35" t="n">
        <v>1</v>
      </c>
      <c r="W57" s="36" t="n">
        <f aca="false">ROUND(U57*V57,2)</f>
        <v>12522.26</v>
      </c>
    </row>
    <row r="58" customFormat="false" ht="49.5" hidden="false" customHeight="true" outlineLevel="0" collapsed="false">
      <c r="B58" s="10"/>
      <c r="C58" s="24" t="n">
        <f aca="false">Q58</f>
        <v>45</v>
      </c>
      <c r="D58" s="25"/>
      <c r="E58" s="26"/>
      <c r="F58" s="26"/>
      <c r="G58" s="26"/>
      <c r="H58" s="24" t="str">
        <f aca="false">T58</f>
        <v>шт.</v>
      </c>
      <c r="I58" s="27" t="n">
        <f aca="false">U58</f>
        <v>72500</v>
      </c>
      <c r="J58" s="28"/>
      <c r="K58" s="29" t="n">
        <f aca="false">V58</f>
        <v>1</v>
      </c>
      <c r="L58" s="27" t="n">
        <f aca="false">J58*K58</f>
        <v>0</v>
      </c>
      <c r="M58" s="12"/>
      <c r="Q58" s="30" t="n">
        <v>45</v>
      </c>
      <c r="R58" s="31" t="s">
        <v>71</v>
      </c>
      <c r="S58" s="32" t="s">
        <v>26</v>
      </c>
      <c r="T58" s="33" t="s">
        <v>22</v>
      </c>
      <c r="U58" s="34" t="n">
        <v>72500</v>
      </c>
      <c r="V58" s="35" t="n">
        <v>1</v>
      </c>
      <c r="W58" s="36" t="n">
        <f aca="false">ROUND(U58*V58,2)</f>
        <v>72500</v>
      </c>
    </row>
    <row r="59" customFormat="false" ht="49.5" hidden="false" customHeight="true" outlineLevel="0" collapsed="false">
      <c r="B59" s="10"/>
      <c r="C59" s="24" t="n">
        <f aca="false">Q59</f>
        <v>46</v>
      </c>
      <c r="D59" s="25"/>
      <c r="E59" s="26"/>
      <c r="F59" s="26"/>
      <c r="G59" s="26"/>
      <c r="H59" s="24" t="str">
        <f aca="false">T59</f>
        <v>шт.</v>
      </c>
      <c r="I59" s="27" t="n">
        <f aca="false">U59</f>
        <v>40620</v>
      </c>
      <c r="J59" s="28"/>
      <c r="K59" s="29" t="n">
        <f aca="false">V59</f>
        <v>1</v>
      </c>
      <c r="L59" s="27" t="n">
        <f aca="false">J59*K59</f>
        <v>0</v>
      </c>
      <c r="M59" s="12"/>
      <c r="Q59" s="30" t="n">
        <v>46</v>
      </c>
      <c r="R59" s="31" t="s">
        <v>72</v>
      </c>
      <c r="S59" s="32" t="s">
        <v>26</v>
      </c>
      <c r="T59" s="33" t="s">
        <v>22</v>
      </c>
      <c r="U59" s="34" t="n">
        <v>40620</v>
      </c>
      <c r="V59" s="35" t="n">
        <v>1</v>
      </c>
      <c r="W59" s="36" t="n">
        <f aca="false">ROUND(U59*V59,2)</f>
        <v>40620</v>
      </c>
    </row>
    <row r="60" customFormat="false" ht="49.5" hidden="false" customHeight="true" outlineLevel="0" collapsed="false">
      <c r="B60" s="10"/>
      <c r="C60" s="24" t="n">
        <f aca="false">Q60</f>
        <v>47</v>
      </c>
      <c r="D60" s="25"/>
      <c r="E60" s="26"/>
      <c r="F60" s="26"/>
      <c r="G60" s="26"/>
      <c r="H60" s="24" t="str">
        <f aca="false">T60</f>
        <v>шт.</v>
      </c>
      <c r="I60" s="27" t="n">
        <f aca="false">U60</f>
        <v>52680</v>
      </c>
      <c r="J60" s="28"/>
      <c r="K60" s="29" t="n">
        <f aca="false">V60</f>
        <v>1</v>
      </c>
      <c r="L60" s="27" t="n">
        <f aca="false">J60*K60</f>
        <v>0</v>
      </c>
      <c r="M60" s="12"/>
      <c r="Q60" s="30" t="n">
        <v>47</v>
      </c>
      <c r="R60" s="31" t="s">
        <v>73</v>
      </c>
      <c r="S60" s="32" t="s">
        <v>26</v>
      </c>
      <c r="T60" s="33" t="s">
        <v>22</v>
      </c>
      <c r="U60" s="34" t="n">
        <v>52680</v>
      </c>
      <c r="V60" s="35" t="n">
        <v>1</v>
      </c>
      <c r="W60" s="36" t="n">
        <f aca="false">ROUND(U60*V60,2)</f>
        <v>52680</v>
      </c>
    </row>
    <row r="61" customFormat="false" ht="49.5" hidden="false" customHeight="true" outlineLevel="0" collapsed="false">
      <c r="B61" s="10"/>
      <c r="C61" s="24" t="n">
        <f aca="false">Q61</f>
        <v>48</v>
      </c>
      <c r="D61" s="25"/>
      <c r="E61" s="26"/>
      <c r="F61" s="26"/>
      <c r="G61" s="26"/>
      <c r="H61" s="24" t="str">
        <f aca="false">T61</f>
        <v>шт.</v>
      </c>
      <c r="I61" s="27" t="n">
        <f aca="false">U61</f>
        <v>70325</v>
      </c>
      <c r="J61" s="28"/>
      <c r="K61" s="29" t="n">
        <f aca="false">V61</f>
        <v>1</v>
      </c>
      <c r="L61" s="27" t="n">
        <f aca="false">J61*K61</f>
        <v>0</v>
      </c>
      <c r="M61" s="12"/>
      <c r="Q61" s="30" t="n">
        <v>48</v>
      </c>
      <c r="R61" s="31" t="s">
        <v>74</v>
      </c>
      <c r="S61" s="32" t="s">
        <v>26</v>
      </c>
      <c r="T61" s="33" t="s">
        <v>22</v>
      </c>
      <c r="U61" s="34" t="n">
        <v>70325</v>
      </c>
      <c r="V61" s="35" t="n">
        <v>1</v>
      </c>
      <c r="W61" s="36" t="n">
        <f aca="false">ROUND(U61*V61,2)</f>
        <v>70325</v>
      </c>
    </row>
    <row r="62" customFormat="false" ht="49.5" hidden="false" customHeight="true" outlineLevel="0" collapsed="false">
      <c r="B62" s="10"/>
      <c r="C62" s="24" t="n">
        <f aca="false">Q62</f>
        <v>49</v>
      </c>
      <c r="D62" s="25"/>
      <c r="E62" s="26"/>
      <c r="F62" s="26"/>
      <c r="G62" s="26"/>
      <c r="H62" s="24" t="str">
        <f aca="false">T62</f>
        <v>шт.</v>
      </c>
      <c r="I62" s="27" t="n">
        <f aca="false">U62</f>
        <v>7139.73</v>
      </c>
      <c r="J62" s="28"/>
      <c r="K62" s="29" t="n">
        <f aca="false">V62</f>
        <v>1</v>
      </c>
      <c r="L62" s="27" t="n">
        <f aca="false">J62*K62</f>
        <v>0</v>
      </c>
      <c r="M62" s="12"/>
      <c r="Q62" s="30" t="n">
        <v>49</v>
      </c>
      <c r="R62" s="31" t="s">
        <v>75</v>
      </c>
      <c r="S62" s="32" t="s">
        <v>26</v>
      </c>
      <c r="T62" s="33" t="s">
        <v>22</v>
      </c>
      <c r="U62" s="34" t="n">
        <v>7139.73</v>
      </c>
      <c r="V62" s="35" t="n">
        <v>1</v>
      </c>
      <c r="W62" s="36" t="n">
        <f aca="false">ROUND(U62*V62,2)</f>
        <v>7139.73</v>
      </c>
    </row>
    <row r="63" customFormat="false" ht="49.5" hidden="false" customHeight="true" outlineLevel="0" collapsed="false">
      <c r="B63" s="10"/>
      <c r="C63" s="24" t="n">
        <f aca="false">Q63</f>
        <v>50</v>
      </c>
      <c r="D63" s="25"/>
      <c r="E63" s="26"/>
      <c r="F63" s="26"/>
      <c r="G63" s="26"/>
      <c r="H63" s="24" t="str">
        <f aca="false">T63</f>
        <v>шт.</v>
      </c>
      <c r="I63" s="27" t="n">
        <f aca="false">U63</f>
        <v>16606.24</v>
      </c>
      <c r="J63" s="28"/>
      <c r="K63" s="29" t="n">
        <f aca="false">V63</f>
        <v>1</v>
      </c>
      <c r="L63" s="27" t="n">
        <f aca="false">J63*K63</f>
        <v>0</v>
      </c>
      <c r="M63" s="12"/>
      <c r="Q63" s="30" t="n">
        <v>50</v>
      </c>
      <c r="R63" s="31" t="s">
        <v>76</v>
      </c>
      <c r="S63" s="32" t="s">
        <v>26</v>
      </c>
      <c r="T63" s="33" t="s">
        <v>22</v>
      </c>
      <c r="U63" s="34" t="n">
        <v>16606.24</v>
      </c>
      <c r="V63" s="35" t="n">
        <v>1</v>
      </c>
      <c r="W63" s="36" t="n">
        <f aca="false">ROUND(U63*V63,2)</f>
        <v>16606.24</v>
      </c>
    </row>
    <row r="64" customFormat="false" ht="49.5" hidden="false" customHeight="true" outlineLevel="0" collapsed="false">
      <c r="B64" s="10"/>
      <c r="C64" s="24" t="n">
        <f aca="false">Q64</f>
        <v>51</v>
      </c>
      <c r="D64" s="25"/>
      <c r="E64" s="26"/>
      <c r="F64" s="26"/>
      <c r="G64" s="26"/>
      <c r="H64" s="24" t="str">
        <f aca="false">T64</f>
        <v>шт.</v>
      </c>
      <c r="I64" s="27" t="n">
        <f aca="false">U64</f>
        <v>98607.84</v>
      </c>
      <c r="J64" s="28"/>
      <c r="K64" s="29" t="n">
        <f aca="false">V64</f>
        <v>1</v>
      </c>
      <c r="L64" s="27" t="n">
        <f aca="false">J64*K64</f>
        <v>0</v>
      </c>
      <c r="M64" s="12"/>
      <c r="Q64" s="30" t="n">
        <v>51</v>
      </c>
      <c r="R64" s="31" t="s">
        <v>77</v>
      </c>
      <c r="S64" s="32" t="s">
        <v>26</v>
      </c>
      <c r="T64" s="33" t="s">
        <v>22</v>
      </c>
      <c r="U64" s="34" t="n">
        <v>98607.84</v>
      </c>
      <c r="V64" s="35" t="n">
        <v>1</v>
      </c>
      <c r="W64" s="36" t="n">
        <f aca="false">ROUND(U64*V64,2)</f>
        <v>98607.84</v>
      </c>
    </row>
    <row r="65" customFormat="false" ht="49.5" hidden="false" customHeight="true" outlineLevel="0" collapsed="false">
      <c r="B65" s="10"/>
      <c r="C65" s="24" t="n">
        <f aca="false">Q65</f>
        <v>52</v>
      </c>
      <c r="D65" s="25"/>
      <c r="E65" s="26"/>
      <c r="F65" s="26"/>
      <c r="G65" s="26"/>
      <c r="H65" s="24" t="str">
        <f aca="false">T65</f>
        <v>шт.</v>
      </c>
      <c r="I65" s="27" t="n">
        <f aca="false">U65</f>
        <v>26311.94</v>
      </c>
      <c r="J65" s="28"/>
      <c r="K65" s="29" t="n">
        <f aca="false">V65</f>
        <v>1</v>
      </c>
      <c r="L65" s="27" t="n">
        <f aca="false">J65*K65</f>
        <v>0</v>
      </c>
      <c r="M65" s="12"/>
      <c r="Q65" s="30" t="n">
        <v>52</v>
      </c>
      <c r="R65" s="31" t="s">
        <v>78</v>
      </c>
      <c r="S65" s="32" t="s">
        <v>24</v>
      </c>
      <c r="T65" s="33" t="s">
        <v>22</v>
      </c>
      <c r="U65" s="34" t="n">
        <v>26311.94</v>
      </c>
      <c r="V65" s="35" t="n">
        <v>1</v>
      </c>
      <c r="W65" s="36" t="n">
        <f aca="false">ROUND(U65*V65,2)</f>
        <v>26311.94</v>
      </c>
    </row>
    <row r="66" customFormat="false" ht="49.5" hidden="false" customHeight="true" outlineLevel="0" collapsed="false">
      <c r="B66" s="10"/>
      <c r="C66" s="24" t="n">
        <f aca="false">Q66</f>
        <v>53</v>
      </c>
      <c r="D66" s="25"/>
      <c r="E66" s="26"/>
      <c r="F66" s="26"/>
      <c r="G66" s="26"/>
      <c r="H66" s="24" t="str">
        <f aca="false">T66</f>
        <v>шт.</v>
      </c>
      <c r="I66" s="27" t="n">
        <f aca="false">U66</f>
        <v>25000</v>
      </c>
      <c r="J66" s="28"/>
      <c r="K66" s="29" t="n">
        <f aca="false">V66</f>
        <v>1</v>
      </c>
      <c r="L66" s="27" t="n">
        <f aca="false">J66*K66</f>
        <v>0</v>
      </c>
      <c r="M66" s="12"/>
      <c r="Q66" s="30" t="n">
        <v>53</v>
      </c>
      <c r="R66" s="31" t="s">
        <v>79</v>
      </c>
      <c r="S66" s="32" t="s">
        <v>24</v>
      </c>
      <c r="T66" s="33" t="s">
        <v>22</v>
      </c>
      <c r="U66" s="34" t="n">
        <v>25000</v>
      </c>
      <c r="V66" s="35" t="n">
        <v>1</v>
      </c>
      <c r="W66" s="36" t="n">
        <f aca="false">ROUND(U66*V66,2)</f>
        <v>25000</v>
      </c>
    </row>
    <row r="67" customFormat="false" ht="49.5" hidden="false" customHeight="true" outlineLevel="0" collapsed="false">
      <c r="B67" s="10"/>
      <c r="C67" s="24" t="n">
        <f aca="false">Q67</f>
        <v>54</v>
      </c>
      <c r="D67" s="25"/>
      <c r="E67" s="26"/>
      <c r="F67" s="26"/>
      <c r="G67" s="26"/>
      <c r="H67" s="24" t="str">
        <f aca="false">T67</f>
        <v>шт.</v>
      </c>
      <c r="I67" s="27" t="n">
        <f aca="false">U67</f>
        <v>45579.1</v>
      </c>
      <c r="J67" s="28"/>
      <c r="K67" s="29" t="n">
        <f aca="false">V67</f>
        <v>1</v>
      </c>
      <c r="L67" s="27" t="n">
        <f aca="false">J67*K67</f>
        <v>0</v>
      </c>
      <c r="M67" s="12"/>
      <c r="Q67" s="30" t="n">
        <v>54</v>
      </c>
      <c r="R67" s="31" t="s">
        <v>80</v>
      </c>
      <c r="S67" s="32" t="s">
        <v>26</v>
      </c>
      <c r="T67" s="33" t="s">
        <v>22</v>
      </c>
      <c r="U67" s="34" t="n">
        <v>45579.1</v>
      </c>
      <c r="V67" s="35" t="n">
        <v>1</v>
      </c>
      <c r="W67" s="36" t="n">
        <f aca="false">ROUND(U67*V67,2)</f>
        <v>45579.1</v>
      </c>
    </row>
    <row r="68" customFormat="false" ht="49.5" hidden="false" customHeight="true" outlineLevel="0" collapsed="false">
      <c r="B68" s="10"/>
      <c r="C68" s="24" t="n">
        <f aca="false">Q68</f>
        <v>55</v>
      </c>
      <c r="D68" s="25"/>
      <c r="E68" s="26"/>
      <c r="F68" s="26"/>
      <c r="G68" s="26"/>
      <c r="H68" s="24" t="str">
        <f aca="false">T68</f>
        <v>шт.</v>
      </c>
      <c r="I68" s="27" t="n">
        <f aca="false">U68</f>
        <v>22573.86</v>
      </c>
      <c r="J68" s="28"/>
      <c r="K68" s="29" t="n">
        <f aca="false">V68</f>
        <v>5</v>
      </c>
      <c r="L68" s="27" t="n">
        <f aca="false">J68*K68</f>
        <v>0</v>
      </c>
      <c r="M68" s="12"/>
      <c r="Q68" s="30" t="n">
        <v>55</v>
      </c>
      <c r="R68" s="31" t="s">
        <v>81</v>
      </c>
      <c r="S68" s="32" t="s">
        <v>26</v>
      </c>
      <c r="T68" s="33" t="s">
        <v>22</v>
      </c>
      <c r="U68" s="34" t="n">
        <v>22573.86</v>
      </c>
      <c r="V68" s="35" t="n">
        <v>5</v>
      </c>
      <c r="W68" s="36" t="n">
        <f aca="false">ROUND(U68*V68,2)</f>
        <v>112869.3</v>
      </c>
    </row>
    <row r="69" customFormat="false" ht="49.5" hidden="false" customHeight="true" outlineLevel="0" collapsed="false">
      <c r="B69" s="10"/>
      <c r="C69" s="24" t="n">
        <f aca="false">Q69</f>
        <v>56</v>
      </c>
      <c r="D69" s="25"/>
      <c r="E69" s="26"/>
      <c r="F69" s="26"/>
      <c r="G69" s="26"/>
      <c r="H69" s="24" t="str">
        <f aca="false">T69</f>
        <v>шт.</v>
      </c>
      <c r="I69" s="27" t="n">
        <f aca="false">U69</f>
        <v>40589.39</v>
      </c>
      <c r="J69" s="28"/>
      <c r="K69" s="29" t="n">
        <f aca="false">V69</f>
        <v>2</v>
      </c>
      <c r="L69" s="27" t="n">
        <f aca="false">J69*K69</f>
        <v>0</v>
      </c>
      <c r="M69" s="12"/>
      <c r="Q69" s="30" t="n">
        <v>56</v>
      </c>
      <c r="R69" s="31" t="s">
        <v>82</v>
      </c>
      <c r="S69" s="32" t="s">
        <v>26</v>
      </c>
      <c r="T69" s="33" t="s">
        <v>22</v>
      </c>
      <c r="U69" s="34" t="n">
        <v>40589.39</v>
      </c>
      <c r="V69" s="35" t="n">
        <v>2</v>
      </c>
      <c r="W69" s="36" t="n">
        <f aca="false">ROUND(U69*V69,2)</f>
        <v>81178.78</v>
      </c>
    </row>
    <row r="70" customFormat="false" ht="49.5" hidden="false" customHeight="true" outlineLevel="0" collapsed="false">
      <c r="B70" s="10"/>
      <c r="C70" s="24" t="n">
        <f aca="false">Q70</f>
        <v>57</v>
      </c>
      <c r="D70" s="25"/>
      <c r="E70" s="26"/>
      <c r="F70" s="26"/>
      <c r="G70" s="26"/>
      <c r="H70" s="24" t="str">
        <f aca="false">T70</f>
        <v>шт.</v>
      </c>
      <c r="I70" s="27" t="n">
        <f aca="false">U70</f>
        <v>2171.38</v>
      </c>
      <c r="J70" s="28"/>
      <c r="K70" s="29" t="n">
        <f aca="false">V70</f>
        <v>7</v>
      </c>
      <c r="L70" s="27" t="n">
        <f aca="false">J70*K70</f>
        <v>0</v>
      </c>
      <c r="M70" s="12"/>
      <c r="Q70" s="30" t="n">
        <v>57</v>
      </c>
      <c r="R70" s="31" t="s">
        <v>83</v>
      </c>
      <c r="S70" s="32" t="s">
        <v>26</v>
      </c>
      <c r="T70" s="33" t="s">
        <v>22</v>
      </c>
      <c r="U70" s="34" t="n">
        <v>2171.38</v>
      </c>
      <c r="V70" s="35" t="n">
        <v>7</v>
      </c>
      <c r="W70" s="36" t="n">
        <f aca="false">ROUND(U70*V70,2)</f>
        <v>15199.66</v>
      </c>
    </row>
    <row r="71" customFormat="false" ht="49.5" hidden="false" customHeight="true" outlineLevel="0" collapsed="false">
      <c r="B71" s="10"/>
      <c r="C71" s="24" t="n">
        <f aca="false">Q71</f>
        <v>58</v>
      </c>
      <c r="D71" s="25"/>
      <c r="E71" s="26"/>
      <c r="F71" s="26"/>
      <c r="G71" s="26"/>
      <c r="H71" s="24" t="str">
        <f aca="false">T71</f>
        <v>шт.</v>
      </c>
      <c r="I71" s="27" t="n">
        <f aca="false">U71</f>
        <v>3199.53</v>
      </c>
      <c r="J71" s="28"/>
      <c r="K71" s="29" t="n">
        <f aca="false">V71</f>
        <v>1</v>
      </c>
      <c r="L71" s="27" t="n">
        <f aca="false">J71*K71</f>
        <v>0</v>
      </c>
      <c r="M71" s="12"/>
      <c r="Q71" s="30" t="n">
        <v>58</v>
      </c>
      <c r="R71" s="31" t="s">
        <v>84</v>
      </c>
      <c r="S71" s="32" t="s">
        <v>21</v>
      </c>
      <c r="T71" s="33" t="s">
        <v>22</v>
      </c>
      <c r="U71" s="34" t="n">
        <v>3199.53</v>
      </c>
      <c r="V71" s="35" t="n">
        <v>1</v>
      </c>
      <c r="W71" s="36" t="n">
        <f aca="false">ROUND(U71*V71,2)</f>
        <v>3199.53</v>
      </c>
    </row>
    <row r="72" customFormat="false" ht="49.5" hidden="false" customHeight="true" outlineLevel="0" collapsed="false">
      <c r="B72" s="10"/>
      <c r="C72" s="24" t="n">
        <f aca="false">Q72</f>
        <v>59</v>
      </c>
      <c r="D72" s="25"/>
      <c r="E72" s="26"/>
      <c r="F72" s="26"/>
      <c r="G72" s="26"/>
      <c r="H72" s="24" t="str">
        <f aca="false">T72</f>
        <v>шт.</v>
      </c>
      <c r="I72" s="27" t="n">
        <f aca="false">U72</f>
        <v>3223.61</v>
      </c>
      <c r="J72" s="28"/>
      <c r="K72" s="29" t="n">
        <f aca="false">V72</f>
        <v>1</v>
      </c>
      <c r="L72" s="27" t="n">
        <f aca="false">J72*K72</f>
        <v>0</v>
      </c>
      <c r="M72" s="12"/>
      <c r="Q72" s="30" t="n">
        <v>59</v>
      </c>
      <c r="R72" s="31" t="s">
        <v>85</v>
      </c>
      <c r="S72" s="32" t="s">
        <v>21</v>
      </c>
      <c r="T72" s="33" t="s">
        <v>22</v>
      </c>
      <c r="U72" s="34" t="n">
        <v>3223.61</v>
      </c>
      <c r="V72" s="35" t="n">
        <v>1</v>
      </c>
      <c r="W72" s="36" t="n">
        <f aca="false">ROUND(U72*V72,2)</f>
        <v>3223.61</v>
      </c>
    </row>
    <row r="73" customFormat="false" ht="49.5" hidden="false" customHeight="true" outlineLevel="0" collapsed="false">
      <c r="B73" s="10"/>
      <c r="C73" s="24" t="n">
        <f aca="false">Q73</f>
        <v>60</v>
      </c>
      <c r="D73" s="25"/>
      <c r="E73" s="26"/>
      <c r="F73" s="26"/>
      <c r="G73" s="26"/>
      <c r="H73" s="24" t="str">
        <f aca="false">T73</f>
        <v>шт.</v>
      </c>
      <c r="I73" s="27" t="n">
        <f aca="false">U73</f>
        <v>56016.19</v>
      </c>
      <c r="J73" s="28"/>
      <c r="K73" s="29" t="n">
        <f aca="false">V73</f>
        <v>1</v>
      </c>
      <c r="L73" s="27" t="n">
        <f aca="false">J73*K73</f>
        <v>0</v>
      </c>
      <c r="M73" s="12"/>
      <c r="Q73" s="30" t="n">
        <v>60</v>
      </c>
      <c r="R73" s="31" t="s">
        <v>86</v>
      </c>
      <c r="S73" s="32" t="s">
        <v>21</v>
      </c>
      <c r="T73" s="33" t="s">
        <v>22</v>
      </c>
      <c r="U73" s="34" t="n">
        <v>56016.19</v>
      </c>
      <c r="V73" s="35" t="n">
        <v>1</v>
      </c>
      <c r="W73" s="36" t="n">
        <f aca="false">ROUND(U73*V73,2)</f>
        <v>56016.19</v>
      </c>
    </row>
    <row r="74" customFormat="false" ht="49.5" hidden="false" customHeight="true" outlineLevel="0" collapsed="false">
      <c r="B74" s="10"/>
      <c r="C74" s="24" t="n">
        <f aca="false">Q74</f>
        <v>61</v>
      </c>
      <c r="D74" s="25"/>
      <c r="E74" s="26"/>
      <c r="F74" s="26"/>
      <c r="G74" s="26"/>
      <c r="H74" s="24" t="str">
        <f aca="false">T74</f>
        <v>шт.</v>
      </c>
      <c r="I74" s="27" t="n">
        <f aca="false">U74</f>
        <v>38382.4</v>
      </c>
      <c r="J74" s="28"/>
      <c r="K74" s="29" t="n">
        <f aca="false">V74</f>
        <v>1</v>
      </c>
      <c r="L74" s="27" t="n">
        <f aca="false">J74*K74</f>
        <v>0</v>
      </c>
      <c r="M74" s="12"/>
      <c r="Q74" s="30" t="n">
        <v>61</v>
      </c>
      <c r="R74" s="38" t="s">
        <v>87</v>
      </c>
      <c r="S74" s="32" t="s">
        <v>21</v>
      </c>
      <c r="T74" s="33" t="s">
        <v>22</v>
      </c>
      <c r="U74" s="34" t="n">
        <v>38382.4</v>
      </c>
      <c r="V74" s="35" t="n">
        <v>1</v>
      </c>
      <c r="W74" s="36" t="n">
        <f aca="false">ROUND(U74*V74,2)</f>
        <v>38382.4</v>
      </c>
    </row>
    <row r="75" customFormat="false" ht="49.5" hidden="false" customHeight="true" outlineLevel="0" collapsed="false">
      <c r="B75" s="10"/>
      <c r="C75" s="24" t="n">
        <f aca="false">Q75</f>
        <v>62</v>
      </c>
      <c r="D75" s="25"/>
      <c r="E75" s="26"/>
      <c r="F75" s="26"/>
      <c r="G75" s="26"/>
      <c r="H75" s="24" t="str">
        <f aca="false">T75</f>
        <v>шт.</v>
      </c>
      <c r="I75" s="27" t="n">
        <f aca="false">U75</f>
        <v>21590.1</v>
      </c>
      <c r="J75" s="28"/>
      <c r="K75" s="29" t="n">
        <f aca="false">V75</f>
        <v>1</v>
      </c>
      <c r="L75" s="27" t="n">
        <f aca="false">J75*K75</f>
        <v>0</v>
      </c>
      <c r="M75" s="12"/>
      <c r="Q75" s="30" t="n">
        <v>62</v>
      </c>
      <c r="R75" s="38" t="s">
        <v>88</v>
      </c>
      <c r="S75" s="32" t="s">
        <v>21</v>
      </c>
      <c r="T75" s="33" t="s">
        <v>22</v>
      </c>
      <c r="U75" s="34" t="n">
        <v>21590.1</v>
      </c>
      <c r="V75" s="35" t="n">
        <v>1</v>
      </c>
      <c r="W75" s="36" t="n">
        <f aca="false">ROUND(U75*V75,2)</f>
        <v>21590.1</v>
      </c>
    </row>
    <row r="76" customFormat="false" ht="49.5" hidden="false" customHeight="true" outlineLevel="0" collapsed="false">
      <c r="B76" s="10"/>
      <c r="C76" s="24" t="n">
        <f aca="false">Q76</f>
        <v>63</v>
      </c>
      <c r="D76" s="25"/>
      <c r="E76" s="26"/>
      <c r="F76" s="26"/>
      <c r="G76" s="26"/>
      <c r="H76" s="24" t="str">
        <f aca="false">T76</f>
        <v>шт.</v>
      </c>
      <c r="I76" s="27" t="n">
        <f aca="false">U76</f>
        <v>7598.52</v>
      </c>
      <c r="J76" s="28"/>
      <c r="K76" s="29" t="n">
        <f aca="false">V76</f>
        <v>1</v>
      </c>
      <c r="L76" s="27" t="n">
        <f aca="false">J76*K76</f>
        <v>0</v>
      </c>
      <c r="M76" s="12"/>
      <c r="Q76" s="30" t="n">
        <v>63</v>
      </c>
      <c r="R76" s="31" t="s">
        <v>89</v>
      </c>
      <c r="S76" s="32" t="s">
        <v>21</v>
      </c>
      <c r="T76" s="33" t="s">
        <v>22</v>
      </c>
      <c r="U76" s="34" t="n">
        <v>7598.52</v>
      </c>
      <c r="V76" s="35" t="n">
        <v>1</v>
      </c>
      <c r="W76" s="36" t="n">
        <f aca="false">ROUND(U76*V76,2)</f>
        <v>7598.52</v>
      </c>
    </row>
    <row r="77" customFormat="false" ht="64.9" hidden="false" customHeight="false" outlineLevel="0" collapsed="false">
      <c r="B77" s="10"/>
      <c r="C77" s="24" t="n">
        <f aca="false">Q77</f>
        <v>64</v>
      </c>
      <c r="D77" s="25"/>
      <c r="E77" s="26"/>
      <c r="F77" s="26"/>
      <c r="G77" s="26"/>
      <c r="H77" s="24" t="str">
        <f aca="false">T77</f>
        <v>шт.</v>
      </c>
      <c r="I77" s="27" t="n">
        <f aca="false">U77</f>
        <v>4620.88</v>
      </c>
      <c r="J77" s="28"/>
      <c r="K77" s="29" t="n">
        <f aca="false">V77</f>
        <v>1</v>
      </c>
      <c r="L77" s="27" t="n">
        <f aca="false">J77*K77</f>
        <v>0</v>
      </c>
      <c r="M77" s="12"/>
      <c r="Q77" s="30" t="n">
        <v>64</v>
      </c>
      <c r="R77" s="31" t="s">
        <v>90</v>
      </c>
      <c r="S77" s="32" t="s">
        <v>21</v>
      </c>
      <c r="T77" s="33" t="s">
        <v>22</v>
      </c>
      <c r="U77" s="34" t="n">
        <v>4620.88</v>
      </c>
      <c r="V77" s="35" t="n">
        <v>1</v>
      </c>
      <c r="W77" s="36" t="n">
        <f aca="false">ROUND(U77*V77,2)</f>
        <v>4620.88</v>
      </c>
    </row>
    <row r="78" customFormat="false" ht="49.5" hidden="false" customHeight="true" outlineLevel="0" collapsed="false">
      <c r="B78" s="10"/>
      <c r="C78" s="24" t="n">
        <f aca="false">Q78</f>
        <v>65</v>
      </c>
      <c r="D78" s="25"/>
      <c r="E78" s="26"/>
      <c r="F78" s="26"/>
      <c r="G78" s="26"/>
      <c r="H78" s="24" t="str">
        <f aca="false">T78</f>
        <v>шт.</v>
      </c>
      <c r="I78" s="27" t="n">
        <f aca="false">U78</f>
        <v>2352.12</v>
      </c>
      <c r="J78" s="28"/>
      <c r="K78" s="29" t="n">
        <f aca="false">V78</f>
        <v>1</v>
      </c>
      <c r="L78" s="27" t="n">
        <f aca="false">J78*K78</f>
        <v>0</v>
      </c>
      <c r="M78" s="12"/>
      <c r="Q78" s="30" t="n">
        <v>65</v>
      </c>
      <c r="R78" s="31" t="s">
        <v>91</v>
      </c>
      <c r="S78" s="32" t="s">
        <v>21</v>
      </c>
      <c r="T78" s="33" t="s">
        <v>22</v>
      </c>
      <c r="U78" s="34" t="n">
        <v>2352.12</v>
      </c>
      <c r="V78" s="35" t="n">
        <v>1</v>
      </c>
      <c r="W78" s="36" t="n">
        <f aca="false">ROUND(U78*V78,2)</f>
        <v>2352.12</v>
      </c>
    </row>
    <row r="79" customFormat="false" ht="49.5" hidden="false" customHeight="true" outlineLevel="0" collapsed="false">
      <c r="B79" s="10"/>
      <c r="C79" s="24" t="n">
        <f aca="false">Q79</f>
        <v>66</v>
      </c>
      <c r="D79" s="25"/>
      <c r="E79" s="26"/>
      <c r="F79" s="26"/>
      <c r="G79" s="26"/>
      <c r="H79" s="24" t="str">
        <f aca="false">T79</f>
        <v>шт.</v>
      </c>
      <c r="I79" s="27" t="n">
        <f aca="false">U79</f>
        <v>7052.77</v>
      </c>
      <c r="J79" s="28"/>
      <c r="K79" s="29" t="n">
        <f aca="false">V79</f>
        <v>1</v>
      </c>
      <c r="L79" s="27" t="n">
        <f aca="false">J79*K79</f>
        <v>0</v>
      </c>
      <c r="M79" s="12"/>
      <c r="Q79" s="30" t="n">
        <v>66</v>
      </c>
      <c r="R79" s="31" t="s">
        <v>92</v>
      </c>
      <c r="S79" s="32" t="s">
        <v>21</v>
      </c>
      <c r="T79" s="33" t="s">
        <v>22</v>
      </c>
      <c r="U79" s="34" t="n">
        <v>7052.77</v>
      </c>
      <c r="V79" s="35" t="n">
        <v>1</v>
      </c>
      <c r="W79" s="36" t="n">
        <f aca="false">ROUND(U79*V79,2)</f>
        <v>7052.77</v>
      </c>
    </row>
    <row r="80" customFormat="false" ht="49.5" hidden="false" customHeight="true" outlineLevel="0" collapsed="false">
      <c r="B80" s="10"/>
      <c r="C80" s="24" t="n">
        <f aca="false">Q80</f>
        <v>67</v>
      </c>
      <c r="D80" s="25"/>
      <c r="E80" s="26"/>
      <c r="F80" s="26"/>
      <c r="G80" s="26"/>
      <c r="H80" s="24" t="str">
        <f aca="false">T80</f>
        <v>шт.</v>
      </c>
      <c r="I80" s="27" t="n">
        <f aca="false">U80</f>
        <v>3522.78</v>
      </c>
      <c r="J80" s="28"/>
      <c r="K80" s="29" t="n">
        <f aca="false">V80</f>
        <v>1</v>
      </c>
      <c r="L80" s="27" t="n">
        <f aca="false">J80*K80</f>
        <v>0</v>
      </c>
      <c r="M80" s="12"/>
      <c r="Q80" s="30" t="n">
        <v>67</v>
      </c>
      <c r="R80" s="31" t="s">
        <v>93</v>
      </c>
      <c r="S80" s="32" t="s">
        <v>21</v>
      </c>
      <c r="T80" s="33" t="s">
        <v>22</v>
      </c>
      <c r="U80" s="34" t="n">
        <v>3522.78</v>
      </c>
      <c r="V80" s="35" t="n">
        <v>1</v>
      </c>
      <c r="W80" s="36" t="n">
        <f aca="false">ROUND(U80*V80,2)</f>
        <v>3522.78</v>
      </c>
    </row>
    <row r="81" customFormat="false" ht="49.5" hidden="false" customHeight="true" outlineLevel="0" collapsed="false">
      <c r="B81" s="10"/>
      <c r="C81" s="24" t="n">
        <f aca="false">Q81</f>
        <v>68</v>
      </c>
      <c r="D81" s="25"/>
      <c r="E81" s="26"/>
      <c r="F81" s="26"/>
      <c r="G81" s="26"/>
      <c r="H81" s="24" t="str">
        <f aca="false">T81</f>
        <v>шт.</v>
      </c>
      <c r="I81" s="27" t="n">
        <f aca="false">U81</f>
        <v>353.84</v>
      </c>
      <c r="J81" s="28"/>
      <c r="K81" s="29" t="n">
        <f aca="false">V81</f>
        <v>1</v>
      </c>
      <c r="L81" s="27" t="n">
        <f aca="false">J81*K81</f>
        <v>0</v>
      </c>
      <c r="M81" s="12"/>
      <c r="Q81" s="30" t="n">
        <v>68</v>
      </c>
      <c r="R81" s="31" t="s">
        <v>94</v>
      </c>
      <c r="S81" s="32" t="s">
        <v>21</v>
      </c>
      <c r="T81" s="33" t="s">
        <v>22</v>
      </c>
      <c r="U81" s="34" t="n">
        <v>353.84</v>
      </c>
      <c r="V81" s="35" t="n">
        <v>1</v>
      </c>
      <c r="W81" s="36" t="n">
        <f aca="false">ROUND(U81*V81,2)</f>
        <v>353.84</v>
      </c>
    </row>
    <row r="82" customFormat="false" ht="49.5" hidden="false" customHeight="true" outlineLevel="0" collapsed="false">
      <c r="B82" s="10"/>
      <c r="C82" s="24" t="n">
        <f aca="false">Q82</f>
        <v>69</v>
      </c>
      <c r="D82" s="25"/>
      <c r="E82" s="26"/>
      <c r="F82" s="26"/>
      <c r="G82" s="26"/>
      <c r="H82" s="24" t="str">
        <f aca="false">T82</f>
        <v>шт.</v>
      </c>
      <c r="I82" s="27" t="n">
        <f aca="false">U82</f>
        <v>588.93</v>
      </c>
      <c r="J82" s="28"/>
      <c r="K82" s="29" t="n">
        <f aca="false">V82</f>
        <v>1</v>
      </c>
      <c r="L82" s="27" t="n">
        <f aca="false">J82*K82</f>
        <v>0</v>
      </c>
      <c r="M82" s="12"/>
      <c r="Q82" s="30" t="n">
        <v>69</v>
      </c>
      <c r="R82" s="31" t="s">
        <v>95</v>
      </c>
      <c r="S82" s="32" t="s">
        <v>21</v>
      </c>
      <c r="T82" s="33" t="s">
        <v>22</v>
      </c>
      <c r="U82" s="34" t="n">
        <v>588.93</v>
      </c>
      <c r="V82" s="35" t="n">
        <v>1</v>
      </c>
      <c r="W82" s="36" t="n">
        <f aca="false">ROUND(U82*V82,2)</f>
        <v>588.93</v>
      </c>
    </row>
    <row r="83" customFormat="false" ht="49.5" hidden="false" customHeight="true" outlineLevel="0" collapsed="false">
      <c r="B83" s="10"/>
      <c r="C83" s="24" t="n">
        <f aca="false">Q83</f>
        <v>70</v>
      </c>
      <c r="D83" s="25"/>
      <c r="E83" s="26"/>
      <c r="F83" s="26"/>
      <c r="G83" s="26"/>
      <c r="H83" s="24" t="str">
        <f aca="false">T83</f>
        <v>шт.</v>
      </c>
      <c r="I83" s="27" t="n">
        <f aca="false">U83</f>
        <v>649.7</v>
      </c>
      <c r="J83" s="28"/>
      <c r="K83" s="29" t="n">
        <f aca="false">V83</f>
        <v>1</v>
      </c>
      <c r="L83" s="27" t="n">
        <f aca="false">J83*K83</f>
        <v>0</v>
      </c>
      <c r="M83" s="12"/>
      <c r="Q83" s="30" t="n">
        <v>70</v>
      </c>
      <c r="R83" s="31" t="s">
        <v>96</v>
      </c>
      <c r="S83" s="32" t="s">
        <v>21</v>
      </c>
      <c r="T83" s="33" t="s">
        <v>22</v>
      </c>
      <c r="U83" s="34" t="n">
        <v>649.7</v>
      </c>
      <c r="V83" s="35" t="n">
        <v>1</v>
      </c>
      <c r="W83" s="36" t="n">
        <f aca="false">ROUND(U83*V83,2)</f>
        <v>649.7</v>
      </c>
    </row>
    <row r="84" customFormat="false" ht="49.5" hidden="false" customHeight="true" outlineLevel="0" collapsed="false">
      <c r="B84" s="10"/>
      <c r="C84" s="24" t="n">
        <f aca="false">Q84</f>
        <v>71</v>
      </c>
      <c r="D84" s="25"/>
      <c r="E84" s="26"/>
      <c r="F84" s="26"/>
      <c r="G84" s="26"/>
      <c r="H84" s="24" t="str">
        <f aca="false">T84</f>
        <v>шт.</v>
      </c>
      <c r="I84" s="27" t="n">
        <f aca="false">U84</f>
        <v>3446.02</v>
      </c>
      <c r="J84" s="28"/>
      <c r="K84" s="29" t="n">
        <f aca="false">V84</f>
        <v>1</v>
      </c>
      <c r="L84" s="27" t="n">
        <f aca="false">J84*K84</f>
        <v>0</v>
      </c>
      <c r="M84" s="12"/>
      <c r="Q84" s="30" t="n">
        <v>71</v>
      </c>
      <c r="R84" s="31" t="s">
        <v>97</v>
      </c>
      <c r="S84" s="32" t="s">
        <v>21</v>
      </c>
      <c r="T84" s="33" t="s">
        <v>22</v>
      </c>
      <c r="U84" s="34" t="n">
        <v>3446.02</v>
      </c>
      <c r="V84" s="35" t="n">
        <v>1</v>
      </c>
      <c r="W84" s="36" t="n">
        <f aca="false">ROUND(U84*V84,2)</f>
        <v>3446.02</v>
      </c>
    </row>
    <row r="85" customFormat="false" ht="49.5" hidden="false" customHeight="true" outlineLevel="0" collapsed="false">
      <c r="B85" s="10"/>
      <c r="C85" s="24" t="n">
        <f aca="false">Q85</f>
        <v>72</v>
      </c>
      <c r="D85" s="25"/>
      <c r="E85" s="26"/>
      <c r="F85" s="26"/>
      <c r="G85" s="26"/>
      <c r="H85" s="24" t="str">
        <f aca="false">T85</f>
        <v>шт.</v>
      </c>
      <c r="I85" s="27" t="n">
        <f aca="false">U85</f>
        <v>1931.55</v>
      </c>
      <c r="J85" s="28"/>
      <c r="K85" s="29" t="n">
        <f aca="false">V85</f>
        <v>1</v>
      </c>
      <c r="L85" s="27" t="n">
        <f aca="false">J85*K85</f>
        <v>0</v>
      </c>
      <c r="M85" s="12"/>
      <c r="Q85" s="30" t="n">
        <v>72</v>
      </c>
      <c r="R85" s="31" t="s">
        <v>98</v>
      </c>
      <c r="S85" s="32" t="s">
        <v>21</v>
      </c>
      <c r="T85" s="33" t="s">
        <v>22</v>
      </c>
      <c r="U85" s="34" t="n">
        <v>1931.55</v>
      </c>
      <c r="V85" s="35" t="n">
        <v>1</v>
      </c>
      <c r="W85" s="36" t="n">
        <f aca="false">ROUND(U85*V85,2)</f>
        <v>1931.55</v>
      </c>
    </row>
    <row r="86" customFormat="false" ht="49.5" hidden="false" customHeight="true" outlineLevel="0" collapsed="false">
      <c r="B86" s="10"/>
      <c r="C86" s="24" t="n">
        <f aca="false">Q86</f>
        <v>73</v>
      </c>
      <c r="D86" s="25"/>
      <c r="E86" s="26"/>
      <c r="F86" s="26"/>
      <c r="G86" s="26"/>
      <c r="H86" s="24" t="str">
        <f aca="false">T86</f>
        <v>шт.</v>
      </c>
      <c r="I86" s="27" t="n">
        <f aca="false">U86</f>
        <v>127.14</v>
      </c>
      <c r="J86" s="28"/>
      <c r="K86" s="29" t="n">
        <f aca="false">V86</f>
        <v>1</v>
      </c>
      <c r="L86" s="27" t="n">
        <f aca="false">J86*K86</f>
        <v>0</v>
      </c>
      <c r="M86" s="12"/>
      <c r="Q86" s="30" t="n">
        <v>73</v>
      </c>
      <c r="R86" s="31" t="s">
        <v>99</v>
      </c>
      <c r="S86" s="32" t="s">
        <v>21</v>
      </c>
      <c r="T86" s="33" t="s">
        <v>22</v>
      </c>
      <c r="U86" s="34" t="n">
        <v>127.14</v>
      </c>
      <c r="V86" s="35" t="n">
        <v>1</v>
      </c>
      <c r="W86" s="36" t="n">
        <f aca="false">ROUND(U86*V86,2)</f>
        <v>127.14</v>
      </c>
    </row>
    <row r="87" customFormat="false" ht="49.5" hidden="false" customHeight="true" outlineLevel="0" collapsed="false">
      <c r="B87" s="10"/>
      <c r="C87" s="24" t="n">
        <f aca="false">Q87</f>
        <v>74</v>
      </c>
      <c r="D87" s="25"/>
      <c r="E87" s="26"/>
      <c r="F87" s="26"/>
      <c r="G87" s="26"/>
      <c r="H87" s="24" t="str">
        <f aca="false">T87</f>
        <v>шт.</v>
      </c>
      <c r="I87" s="27" t="n">
        <f aca="false">U87</f>
        <v>5361.42</v>
      </c>
      <c r="J87" s="28"/>
      <c r="K87" s="29" t="n">
        <f aca="false">V87</f>
        <v>1</v>
      </c>
      <c r="L87" s="27" t="n">
        <f aca="false">J87*K87</f>
        <v>0</v>
      </c>
      <c r="M87" s="12"/>
      <c r="Q87" s="30" t="n">
        <v>74</v>
      </c>
      <c r="R87" s="31" t="s">
        <v>100</v>
      </c>
      <c r="S87" s="32" t="s">
        <v>21</v>
      </c>
      <c r="T87" s="33" t="s">
        <v>22</v>
      </c>
      <c r="U87" s="34" t="n">
        <v>5361.42</v>
      </c>
      <c r="V87" s="35" t="n">
        <v>1</v>
      </c>
      <c r="W87" s="36" t="n">
        <f aca="false">ROUND(U87*V87,2)</f>
        <v>5361.42</v>
      </c>
    </row>
    <row r="88" customFormat="false" ht="49.5" hidden="false" customHeight="true" outlineLevel="0" collapsed="false">
      <c r="B88" s="10"/>
      <c r="C88" s="24" t="n">
        <f aca="false">Q88</f>
        <v>75</v>
      </c>
      <c r="D88" s="25"/>
      <c r="E88" s="26"/>
      <c r="F88" s="26"/>
      <c r="G88" s="26"/>
      <c r="H88" s="24" t="str">
        <f aca="false">T88</f>
        <v>шт.</v>
      </c>
      <c r="I88" s="27" t="n">
        <f aca="false">U88</f>
        <v>419.81</v>
      </c>
      <c r="J88" s="28"/>
      <c r="K88" s="29" t="n">
        <f aca="false">V88</f>
        <v>1</v>
      </c>
      <c r="L88" s="27" t="n">
        <f aca="false">J88*K88</f>
        <v>0</v>
      </c>
      <c r="M88" s="12"/>
      <c r="Q88" s="30" t="n">
        <v>75</v>
      </c>
      <c r="R88" s="31" t="s">
        <v>101</v>
      </c>
      <c r="S88" s="32" t="s">
        <v>21</v>
      </c>
      <c r="T88" s="33" t="s">
        <v>22</v>
      </c>
      <c r="U88" s="34" t="n">
        <v>419.81</v>
      </c>
      <c r="V88" s="35" t="n">
        <v>1</v>
      </c>
      <c r="W88" s="36" t="n">
        <f aca="false">ROUND(U88*V88,2)</f>
        <v>419.81</v>
      </c>
    </row>
    <row r="89" customFormat="false" ht="49.5" hidden="false" customHeight="true" outlineLevel="0" collapsed="false">
      <c r="B89" s="10"/>
      <c r="C89" s="24" t="n">
        <f aca="false">Q89</f>
        <v>76</v>
      </c>
      <c r="D89" s="25"/>
      <c r="E89" s="26"/>
      <c r="F89" s="26"/>
      <c r="G89" s="26"/>
      <c r="H89" s="24" t="str">
        <f aca="false">T89</f>
        <v>шт.</v>
      </c>
      <c r="I89" s="27" t="n">
        <f aca="false">U89</f>
        <v>1098.48</v>
      </c>
      <c r="J89" s="28"/>
      <c r="K89" s="29" t="n">
        <f aca="false">V89</f>
        <v>1</v>
      </c>
      <c r="L89" s="27" t="n">
        <f aca="false">J89*K89</f>
        <v>0</v>
      </c>
      <c r="M89" s="12"/>
      <c r="Q89" s="30" t="n">
        <v>76</v>
      </c>
      <c r="R89" s="31" t="s">
        <v>102</v>
      </c>
      <c r="S89" s="32" t="s">
        <v>21</v>
      </c>
      <c r="T89" s="33" t="s">
        <v>22</v>
      </c>
      <c r="U89" s="34" t="n">
        <v>1098.48</v>
      </c>
      <c r="V89" s="35" t="n">
        <v>1</v>
      </c>
      <c r="W89" s="36" t="n">
        <f aca="false">ROUND(U89*V89,2)</f>
        <v>1098.48</v>
      </c>
    </row>
    <row r="90" customFormat="false" ht="49.5" hidden="false" customHeight="true" outlineLevel="0" collapsed="false">
      <c r="B90" s="10"/>
      <c r="C90" s="24" t="n">
        <f aca="false">Q90</f>
        <v>77</v>
      </c>
      <c r="D90" s="25"/>
      <c r="E90" s="26"/>
      <c r="F90" s="26"/>
      <c r="G90" s="26"/>
      <c r="H90" s="24" t="str">
        <f aca="false">T90</f>
        <v>шт.</v>
      </c>
      <c r="I90" s="27" t="n">
        <f aca="false">U90</f>
        <v>1440.02</v>
      </c>
      <c r="J90" s="28"/>
      <c r="K90" s="29" t="n">
        <f aca="false">V90</f>
        <v>1</v>
      </c>
      <c r="L90" s="27" t="n">
        <f aca="false">J90*K90</f>
        <v>0</v>
      </c>
      <c r="M90" s="12"/>
      <c r="Q90" s="30" t="n">
        <v>77</v>
      </c>
      <c r="R90" s="31" t="s">
        <v>103</v>
      </c>
      <c r="S90" s="32" t="s">
        <v>21</v>
      </c>
      <c r="T90" s="33" t="s">
        <v>22</v>
      </c>
      <c r="U90" s="34" t="n">
        <v>1440.02</v>
      </c>
      <c r="V90" s="35" t="n">
        <v>1</v>
      </c>
      <c r="W90" s="36" t="n">
        <f aca="false">ROUND(U90*V90,2)</f>
        <v>1440.02</v>
      </c>
    </row>
    <row r="91" customFormat="false" ht="49.5" hidden="false" customHeight="true" outlineLevel="0" collapsed="false">
      <c r="B91" s="10"/>
      <c r="C91" s="24" t="n">
        <f aca="false">Q91</f>
        <v>78</v>
      </c>
      <c r="D91" s="25"/>
      <c r="E91" s="26"/>
      <c r="F91" s="26"/>
      <c r="G91" s="26"/>
      <c r="H91" s="24" t="str">
        <f aca="false">T91</f>
        <v>шт.</v>
      </c>
      <c r="I91" s="27" t="n">
        <f aca="false">U91</f>
        <v>6962.62</v>
      </c>
      <c r="J91" s="28"/>
      <c r="K91" s="29" t="n">
        <f aca="false">V91</f>
        <v>1</v>
      </c>
      <c r="L91" s="27" t="n">
        <f aca="false">J91*K91</f>
        <v>0</v>
      </c>
      <c r="M91" s="12"/>
      <c r="Q91" s="30" t="n">
        <v>78</v>
      </c>
      <c r="R91" s="31" t="s">
        <v>104</v>
      </c>
      <c r="S91" s="32" t="s">
        <v>21</v>
      </c>
      <c r="T91" s="33" t="s">
        <v>22</v>
      </c>
      <c r="U91" s="34" t="n">
        <v>6962.62</v>
      </c>
      <c r="V91" s="35" t="n">
        <v>1</v>
      </c>
      <c r="W91" s="36" t="n">
        <f aca="false">ROUND(U91*V91,2)</f>
        <v>6962.62</v>
      </c>
    </row>
    <row r="92" customFormat="false" ht="49.5" hidden="false" customHeight="true" outlineLevel="0" collapsed="false">
      <c r="B92" s="10"/>
      <c r="C92" s="24" t="n">
        <f aca="false">Q92</f>
        <v>79</v>
      </c>
      <c r="D92" s="25"/>
      <c r="E92" s="26"/>
      <c r="F92" s="26"/>
      <c r="G92" s="26"/>
      <c r="H92" s="24" t="str">
        <f aca="false">T92</f>
        <v>шт.</v>
      </c>
      <c r="I92" s="27" t="n">
        <f aca="false">U92</f>
        <v>193.11</v>
      </c>
      <c r="J92" s="28"/>
      <c r="K92" s="29" t="n">
        <f aca="false">V92</f>
        <v>20</v>
      </c>
      <c r="L92" s="27" t="n">
        <f aca="false">J92*K92</f>
        <v>0</v>
      </c>
      <c r="M92" s="12"/>
      <c r="Q92" s="30" t="n">
        <v>79</v>
      </c>
      <c r="R92" s="31" t="s">
        <v>105</v>
      </c>
      <c r="S92" s="32" t="s">
        <v>24</v>
      </c>
      <c r="T92" s="33" t="s">
        <v>22</v>
      </c>
      <c r="U92" s="34" t="n">
        <v>193.11</v>
      </c>
      <c r="V92" s="35" t="n">
        <v>20</v>
      </c>
      <c r="W92" s="36" t="n">
        <f aca="false">ROUND(U92*V92,2)</f>
        <v>3862.2</v>
      </c>
    </row>
    <row r="93" customFormat="false" ht="31.95" hidden="false" customHeight="true" outlineLevel="0" collapsed="false">
      <c r="B93" s="10"/>
      <c r="C93" s="24" t="n">
        <f aca="false">Q93</f>
        <v>80</v>
      </c>
      <c r="D93" s="25"/>
      <c r="E93" s="26"/>
      <c r="F93" s="26"/>
      <c r="G93" s="26"/>
      <c r="H93" s="24" t="str">
        <f aca="false">T93</f>
        <v>шт.</v>
      </c>
      <c r="I93" s="27" t="n">
        <f aca="false">U93</f>
        <v>10218.28</v>
      </c>
      <c r="J93" s="28"/>
      <c r="K93" s="29" t="n">
        <f aca="false">V93</f>
        <v>1</v>
      </c>
      <c r="L93" s="27" t="n">
        <f aca="false">J93*K93</f>
        <v>0</v>
      </c>
      <c r="M93" s="12"/>
      <c r="Q93" s="30" t="n">
        <v>80</v>
      </c>
      <c r="R93" s="31" t="s">
        <v>106</v>
      </c>
      <c r="S93" s="32" t="s">
        <v>24</v>
      </c>
      <c r="T93" s="33" t="s">
        <v>22</v>
      </c>
      <c r="U93" s="34" t="n">
        <v>10218.28</v>
      </c>
      <c r="V93" s="35" t="n">
        <v>1</v>
      </c>
      <c r="W93" s="36" t="n">
        <f aca="false">ROUND(U93*V93,2)</f>
        <v>10218.28</v>
      </c>
    </row>
    <row r="94" customFormat="false" ht="49.5" hidden="false" customHeight="true" outlineLevel="0" collapsed="false">
      <c r="B94" s="10"/>
      <c r="C94" s="24" t="n">
        <f aca="false">Q94</f>
        <v>81</v>
      </c>
      <c r="D94" s="25"/>
      <c r="E94" s="26"/>
      <c r="F94" s="26"/>
      <c r="G94" s="26"/>
      <c r="H94" s="24" t="str">
        <f aca="false">T94</f>
        <v>шт.</v>
      </c>
      <c r="I94" s="27" t="n">
        <f aca="false">U94</f>
        <v>21958.15</v>
      </c>
      <c r="J94" s="28"/>
      <c r="K94" s="29" t="n">
        <f aca="false">V94</f>
        <v>1</v>
      </c>
      <c r="L94" s="27" t="n">
        <f aca="false">J94*K94</f>
        <v>0</v>
      </c>
      <c r="M94" s="12"/>
      <c r="Q94" s="30" t="n">
        <v>81</v>
      </c>
      <c r="R94" s="31" t="s">
        <v>107</v>
      </c>
      <c r="S94" s="32" t="s">
        <v>108</v>
      </c>
      <c r="T94" s="33" t="s">
        <v>22</v>
      </c>
      <c r="U94" s="34" t="n">
        <v>21958.15</v>
      </c>
      <c r="V94" s="35" t="n">
        <v>1</v>
      </c>
      <c r="W94" s="36" t="n">
        <f aca="false">ROUND(U94*V94,2)</f>
        <v>21958.15</v>
      </c>
    </row>
    <row r="95" customFormat="false" ht="49.5" hidden="false" customHeight="true" outlineLevel="0" collapsed="false">
      <c r="B95" s="10"/>
      <c r="C95" s="24" t="n">
        <f aca="false">Q95</f>
        <v>82</v>
      </c>
      <c r="D95" s="25"/>
      <c r="E95" s="26"/>
      <c r="F95" s="26"/>
      <c r="G95" s="26"/>
      <c r="H95" s="24" t="str">
        <f aca="false">T95</f>
        <v>шт.</v>
      </c>
      <c r="I95" s="27" t="n">
        <f aca="false">U95</f>
        <v>5277.58</v>
      </c>
      <c r="J95" s="28"/>
      <c r="K95" s="29" t="n">
        <f aca="false">V95</f>
        <v>1</v>
      </c>
      <c r="L95" s="27" t="n">
        <f aca="false">J95*K95</f>
        <v>0</v>
      </c>
      <c r="M95" s="12"/>
      <c r="Q95" s="30" t="n">
        <v>82</v>
      </c>
      <c r="R95" s="31" t="s">
        <v>109</v>
      </c>
      <c r="S95" s="32" t="s">
        <v>21</v>
      </c>
      <c r="T95" s="33" t="s">
        <v>22</v>
      </c>
      <c r="U95" s="34" t="n">
        <v>5277.58</v>
      </c>
      <c r="V95" s="35" t="n">
        <v>1</v>
      </c>
      <c r="W95" s="36" t="n">
        <f aca="false">ROUND(U95*V95,2)</f>
        <v>5277.58</v>
      </c>
    </row>
    <row r="96" customFormat="false" ht="49.5" hidden="false" customHeight="true" outlineLevel="0" collapsed="false">
      <c r="B96" s="10"/>
      <c r="C96" s="24" t="n">
        <f aca="false">Q96</f>
        <v>83</v>
      </c>
      <c r="D96" s="25"/>
      <c r="E96" s="26"/>
      <c r="F96" s="26"/>
      <c r="G96" s="26"/>
      <c r="H96" s="24" t="str">
        <f aca="false">T96</f>
        <v>шт.</v>
      </c>
      <c r="I96" s="27" t="n">
        <f aca="false">U96</f>
        <v>1799.18</v>
      </c>
      <c r="J96" s="28"/>
      <c r="K96" s="29" t="n">
        <f aca="false">V96</f>
        <v>1</v>
      </c>
      <c r="L96" s="27" t="n">
        <f aca="false">J96*K96</f>
        <v>0</v>
      </c>
      <c r="M96" s="12"/>
      <c r="Q96" s="30" t="n">
        <v>83</v>
      </c>
      <c r="R96" s="31" t="s">
        <v>110</v>
      </c>
      <c r="S96" s="32" t="s">
        <v>21</v>
      </c>
      <c r="T96" s="33" t="s">
        <v>22</v>
      </c>
      <c r="U96" s="34" t="n">
        <v>1799.18</v>
      </c>
      <c r="V96" s="35" t="n">
        <v>1</v>
      </c>
      <c r="W96" s="36" t="n">
        <f aca="false">ROUND(U96*V96,2)</f>
        <v>1799.18</v>
      </c>
    </row>
    <row r="97" customFormat="false" ht="24" hidden="false" customHeight="true" outlineLevel="0" collapsed="false">
      <c r="B97" s="10"/>
      <c r="C97" s="39" t="s">
        <v>111</v>
      </c>
      <c r="D97" s="39"/>
      <c r="E97" s="39"/>
      <c r="F97" s="39"/>
      <c r="G97" s="39"/>
      <c r="H97" s="39"/>
      <c r="I97" s="39"/>
      <c r="J97" s="40" t="s">
        <v>112</v>
      </c>
      <c r="K97" s="40"/>
      <c r="L97" s="41" t="n">
        <f aca="false">SUM(L14:L96)</f>
        <v>0</v>
      </c>
      <c r="M97" s="12"/>
      <c r="Q97" s="42" t="s">
        <v>113</v>
      </c>
      <c r="R97" s="42"/>
      <c r="S97" s="42"/>
      <c r="T97" s="42"/>
      <c r="U97" s="43" t="s">
        <v>112</v>
      </c>
      <c r="V97" s="43"/>
      <c r="W97" s="44" t="n">
        <f aca="false">SUM(W14:W96)</f>
        <v>3100935.28</v>
      </c>
      <c r="X97" s="45"/>
      <c r="Y97" s="45"/>
    </row>
    <row r="98" customFormat="false" ht="31.5" hidden="false" customHeight="true" outlineLevel="0" collapsed="false">
      <c r="B98" s="10"/>
      <c r="C98" s="39"/>
      <c r="D98" s="39"/>
      <c r="E98" s="39"/>
      <c r="F98" s="39"/>
      <c r="G98" s="39"/>
      <c r="H98" s="39"/>
      <c r="I98" s="39"/>
      <c r="J98" s="46" t="s">
        <v>114</v>
      </c>
      <c r="K98" s="47" t="n">
        <f aca="false">V98</f>
        <v>0.22</v>
      </c>
      <c r="L98" s="41" t="n">
        <f aca="false">K98*L97</f>
        <v>0</v>
      </c>
      <c r="M98" s="12"/>
      <c r="Q98" s="42"/>
      <c r="R98" s="42"/>
      <c r="S98" s="42"/>
      <c r="T98" s="42"/>
      <c r="U98" s="43" t="s">
        <v>114</v>
      </c>
      <c r="V98" s="48" t="n">
        <v>0.22</v>
      </c>
      <c r="W98" s="44" t="n">
        <f aca="false">V98*W97</f>
        <v>682205.7616</v>
      </c>
    </row>
    <row r="99" customFormat="false" ht="24" hidden="false" customHeight="true" outlineLevel="0" collapsed="false">
      <c r="B99" s="10"/>
      <c r="C99" s="39"/>
      <c r="D99" s="39"/>
      <c r="E99" s="39"/>
      <c r="F99" s="39"/>
      <c r="G99" s="39"/>
      <c r="H99" s="39"/>
      <c r="I99" s="39"/>
      <c r="J99" s="40" t="s">
        <v>115</v>
      </c>
      <c r="K99" s="40"/>
      <c r="L99" s="41" t="n">
        <f aca="false">SUM(L97:L98)</f>
        <v>0</v>
      </c>
      <c r="M99" s="12"/>
      <c r="Q99" s="42"/>
      <c r="R99" s="42"/>
      <c r="S99" s="42"/>
      <c r="T99" s="42"/>
      <c r="U99" s="43" t="s">
        <v>115</v>
      </c>
      <c r="V99" s="43"/>
      <c r="W99" s="44" t="n">
        <f aca="false">SUM(W97:W98)</f>
        <v>3783141.0416</v>
      </c>
    </row>
    <row r="100" customFormat="false" ht="24" hidden="false" customHeight="true" outlineLevel="0" collapsed="false">
      <c r="B100" s="10"/>
      <c r="M100" s="12"/>
      <c r="Q100" s="14"/>
      <c r="R100" s="15"/>
      <c r="S100" s="15"/>
      <c r="T100" s="14"/>
      <c r="U100" s="15"/>
      <c r="V100" s="16"/>
      <c r="W100" s="14"/>
    </row>
    <row r="101" customFormat="false" ht="15.75" hidden="false" customHeight="true" outlineLevel="0" collapsed="false">
      <c r="B101" s="10"/>
      <c r="C101" s="20"/>
      <c r="D101" s="20"/>
      <c r="E101" s="20"/>
      <c r="F101" s="49"/>
      <c r="G101" s="50"/>
      <c r="H101" s="49"/>
      <c r="I101" s="51"/>
      <c r="J101" s="51"/>
      <c r="K101" s="51"/>
      <c r="L101" s="51"/>
      <c r="M101" s="12"/>
      <c r="Q101" s="4"/>
      <c r="R101" s="4"/>
      <c r="S101" s="4"/>
      <c r="T101" s="4"/>
      <c r="U101" s="4"/>
      <c r="V101" s="4"/>
      <c r="W101" s="4"/>
    </row>
    <row r="102" customFormat="false" ht="15.75" hidden="false" customHeight="false" outlineLevel="0" collapsed="false">
      <c r="B102" s="10"/>
      <c r="C102" s="52" t="s">
        <v>116</v>
      </c>
      <c r="D102" s="52"/>
      <c r="E102" s="52"/>
      <c r="F102" s="49"/>
      <c r="G102" s="53" t="s">
        <v>117</v>
      </c>
      <c r="H102" s="49" t="s">
        <v>118</v>
      </c>
      <c r="I102" s="52" t="s">
        <v>119</v>
      </c>
      <c r="J102" s="52"/>
      <c r="K102" s="52"/>
      <c r="L102" s="52"/>
      <c r="M102" s="12"/>
      <c r="Q102" s="4"/>
      <c r="R102" s="4"/>
      <c r="S102" s="4"/>
      <c r="T102" s="4"/>
      <c r="U102" s="4"/>
      <c r="V102" s="4"/>
      <c r="W102" s="4"/>
    </row>
    <row r="103" customFormat="false" ht="15.75" hidden="false" customHeight="false" outlineLevel="0" collapsed="false"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Q103" s="14"/>
      <c r="R103" s="15"/>
      <c r="S103" s="15"/>
      <c r="T103" s="14"/>
      <c r="U103" s="15"/>
      <c r="V103" s="16"/>
      <c r="W103" s="14"/>
    </row>
    <row r="104" customFormat="false" ht="15.75" hidden="false" customHeight="true" outlineLevel="0" collapsed="false">
      <c r="Q104" s="4"/>
      <c r="R104" s="4"/>
      <c r="S104" s="4"/>
      <c r="T104" s="4"/>
      <c r="U104" s="4"/>
      <c r="V104" s="4"/>
      <c r="W104" s="4"/>
    </row>
    <row r="105" customFormat="false" ht="15.75" hidden="false" customHeight="true" outlineLevel="0" collapsed="false">
      <c r="B105" s="57" t="s">
        <v>120</v>
      </c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Q105" s="4"/>
      <c r="R105" s="4"/>
      <c r="S105" s="4"/>
      <c r="T105" s="4"/>
      <c r="U105" s="4"/>
      <c r="V105" s="4"/>
      <c r="W105" s="4"/>
    </row>
    <row r="106" customFormat="false" ht="15.75" hidden="false" customHeight="false" outlineLevel="0" collapsed="false"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Q106" s="4"/>
      <c r="R106" s="4"/>
      <c r="S106" s="4"/>
      <c r="T106" s="4"/>
      <c r="U106" s="4"/>
      <c r="V106" s="4"/>
      <c r="W106" s="4"/>
    </row>
    <row r="107" customFormat="false" ht="15.75" hidden="false" customHeight="false" outlineLevel="0" collapsed="false">
      <c r="Q107" s="4"/>
      <c r="R107" s="4"/>
      <c r="S107" s="4"/>
      <c r="T107" s="4"/>
      <c r="U107" s="4"/>
      <c r="V107" s="4"/>
      <c r="W107" s="4"/>
    </row>
    <row r="108" customFormat="false" ht="15.75" hidden="false" customHeight="false" outlineLevel="0" collapsed="false">
      <c r="Q108" s="4"/>
      <c r="R108" s="4"/>
      <c r="S108" s="4"/>
      <c r="T108" s="4"/>
      <c r="U108" s="4"/>
      <c r="V108" s="4"/>
      <c r="W108" s="4"/>
    </row>
    <row r="109" customFormat="false" ht="15.75" hidden="false" customHeight="false" outlineLevel="0" collapsed="false">
      <c r="Q109" s="4"/>
      <c r="R109" s="4"/>
      <c r="S109" s="4"/>
      <c r="T109" s="4"/>
      <c r="U109" s="4"/>
      <c r="V109" s="4"/>
      <c r="W109" s="4"/>
    </row>
    <row r="110" customFormat="false" ht="15.75" hidden="false" customHeight="false" outlineLevel="0" collapsed="false">
      <c r="Q110" s="4"/>
      <c r="R110" s="4"/>
      <c r="S110" s="4"/>
      <c r="T110" s="4"/>
      <c r="U110" s="4"/>
      <c r="V110" s="4"/>
      <c r="W110" s="4"/>
    </row>
    <row r="111" customFormat="false" ht="15.75" hidden="false" customHeight="false" outlineLevel="0" collapsed="false">
      <c r="Q111" s="4"/>
      <c r="R111" s="4"/>
      <c r="S111" s="4"/>
      <c r="T111" s="4"/>
      <c r="U111" s="4"/>
      <c r="V111" s="4"/>
      <c r="W111" s="4"/>
    </row>
    <row r="112" customFormat="false" ht="15.75" hidden="false" customHeight="false" outlineLevel="0" collapsed="false">
      <c r="Q112" s="4"/>
      <c r="R112" s="4"/>
      <c r="S112" s="4"/>
      <c r="T112" s="4"/>
      <c r="U112" s="4"/>
      <c r="V112" s="4"/>
      <c r="W112" s="4"/>
    </row>
    <row r="113" customFormat="false" ht="15.75" hidden="false" customHeight="false" outlineLevel="0" collapsed="false">
      <c r="Q113" s="4"/>
      <c r="R113" s="4"/>
      <c r="S113" s="4"/>
      <c r="T113" s="4"/>
      <c r="U113" s="4"/>
      <c r="V113" s="4"/>
      <c r="W113" s="4"/>
    </row>
    <row r="114" customFormat="false" ht="15.75" hidden="false" customHeight="false" outlineLevel="0" collapsed="false">
      <c r="Q114" s="4"/>
      <c r="R114" s="4"/>
      <c r="S114" s="4"/>
      <c r="T114" s="4"/>
      <c r="U114" s="4"/>
      <c r="V114" s="4"/>
      <c r="W114" s="4"/>
    </row>
    <row r="115" customFormat="false" ht="15.75" hidden="false" customHeight="false" outlineLevel="0" collapsed="false">
      <c r="Q115" s="4"/>
      <c r="R115" s="4"/>
      <c r="S115" s="4"/>
      <c r="T115" s="4"/>
      <c r="U115" s="4"/>
      <c r="V115" s="4"/>
      <c r="W115" s="4"/>
    </row>
  </sheetData>
  <autoFilter ref="Q13:W99"/>
  <mergeCells count="23">
    <mergeCell ref="B1:W1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C97:I99"/>
    <mergeCell ref="J97:K97"/>
    <mergeCell ref="Q97:T99"/>
    <mergeCell ref="U97:V97"/>
    <mergeCell ref="J99:K99"/>
    <mergeCell ref="U99:V99"/>
    <mergeCell ref="C101:E101"/>
    <mergeCell ref="I101:L101"/>
    <mergeCell ref="Q101:W102"/>
    <mergeCell ref="C102:E102"/>
    <mergeCell ref="I102:L102"/>
    <mergeCell ref="Q104:W115"/>
    <mergeCell ref="B105:M106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Юлия Викторовна Воронина</cp:lastModifiedBy>
  <cp:lastPrinted>2023-05-26T09:59:13Z</cp:lastPrinted>
  <dcterms:modified xsi:type="dcterms:W3CDTF">2026-06-29T13:22:26Z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