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!ЗАЯВКИ НА ЗАКУПКУ\ЗП-26-000000021977 МП 671050\ДОКУМЕНТАЦИЯ\"/>
    </mc:Choice>
  </mc:AlternateContent>
  <xr:revisionPtr revIDLastSave="0" documentId="13_ncr:1_{5CA53892-1B9F-4E29-A394-2D798E4ECAFE}" xr6:coauthVersionLast="47" xr6:coauthVersionMax="47" xr10:uidLastSave="{00000000-0000-0000-0000-000000000000}"/>
  <bookViews>
    <workbookView xWindow="-120" yWindow="-120" windowWidth="27420" windowHeight="16440" xr2:uid="{00000000-000D-0000-FFFF-FFFF00000000}"/>
  </bookViews>
  <sheets>
    <sheet name="TDSheet" sheetId="1" r:id="rId1"/>
  </sheets>
  <definedNames>
    <definedName name="_xlnm.Print_Area" localSheetId="0">TDSheet!$A$1:$L$19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6" i="1"/>
  <c r="K7" i="1"/>
  <c r="L7" i="1" s="1"/>
  <c r="K8" i="1"/>
  <c r="L8" i="1" s="1"/>
  <c r="K9" i="1"/>
  <c r="L9" i="1" s="1"/>
  <c r="K10" i="1"/>
  <c r="L10" i="1" s="1"/>
  <c r="K6" i="1"/>
  <c r="L6" i="1" s="1"/>
  <c r="I7" i="1"/>
  <c r="I8" i="1"/>
  <c r="I9" i="1"/>
  <c r="I10" i="1"/>
  <c r="I6" i="1"/>
  <c r="H11" i="1"/>
  <c r="G11" i="1"/>
  <c r="F11" i="1"/>
  <c r="J11" i="1" l="1"/>
  <c r="I11" i="1"/>
  <c r="L12" i="1"/>
</calcChain>
</file>

<file path=xl/sharedStrings.xml><?xml version="1.0" encoding="utf-8"?>
<sst xmlns="http://schemas.openxmlformats.org/spreadsheetml/2006/main" count="43" uniqueCount="30">
  <si>
    <t>Приложение №1 к Обоснованию НМЦ</t>
  </si>
  <si>
    <t>№</t>
  </si>
  <si>
    <t>Наименование товара, работы, услуги</t>
  </si>
  <si>
    <t>Единица измерения</t>
  </si>
  <si>
    <t>Количество</t>
  </si>
  <si>
    <t>Количество источников ценовой информации</t>
  </si>
  <si>
    <t>Цены поставщиков (исполнителей, подрядчиков) за единицу товара (работы, услуги), рублей</t>
  </si>
  <si>
    <t>Средняя цена за единицу ТРУ, руб.</t>
  </si>
  <si>
    <t>Коэффициент вариации, %</t>
  </si>
  <si>
    <t>Цена за единицу ТРУ минимального ценового предложения, руб.</t>
  </si>
  <si>
    <t>Начальная (максимальная) цена, руб. с НДС</t>
  </si>
  <si>
    <t>Источник №1</t>
  </si>
  <si>
    <t>Источник №2</t>
  </si>
  <si>
    <t>Источник №3</t>
  </si>
  <si>
    <t>1</t>
  </si>
  <si>
    <t>Условная единица</t>
  </si>
  <si>
    <t>3</t>
  </si>
  <si>
    <t>2</t>
  </si>
  <si>
    <t>4</t>
  </si>
  <si>
    <t>5</t>
  </si>
  <si>
    <t>ИТОГО НМЦ, руб. с НДС:</t>
  </si>
  <si>
    <t>Источники ценовой информации:</t>
  </si>
  <si>
    <t>Реквизиты коммерческого предложения / отчета независимого оценщика (дата, исх. номер) / ссылка на страницу с ценовой информацией в сети Интернет / ссылка на источник ценовой информации</t>
  </si>
  <si>
    <t>Срок действия</t>
  </si>
  <si>
    <t>Расчет начальной (максимальной) цены договора методом сопоставимых рыночных цен (анализа рынка)
Поставка и монтаж модульного отделения почтовой связи площадью 41,8 кв. м. (МОПС 671050) для нужд УФПС Республики Бурятия АО "Почта России"</t>
  </si>
  <si>
    <t>МОПС (ОПС 671050)</t>
  </si>
  <si>
    <t>Подготовка площадки (ОПС 671050)</t>
  </si>
  <si>
    <t>Монтаж МОПС (ОПС 671050)</t>
  </si>
  <si>
    <t xml:space="preserve">Наружное оформление МОПС (ОПС 671050) </t>
  </si>
  <si>
    <t>Пусконаладочные работ (ОПС 671050)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</si>
</sst>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00"/>
    <numFmt numFmtId="165" formatCode="0.00&quot;%&quot;"/>
    <numFmt numFmtId="166" formatCode="_-* #,##0.00\ _₽_-;\-* #,##0.00\ _₽_-;_-* &quot;-&quot;??\ _₽_-;_-@_-"/>
  </numFmts>
  <fonts count="13" x14ac:knownFonts="1">
    <font>
      <sz val="8"/>
      <name val="Arial"/>
    </font>
    <font>
      <sz val="10"/>
      <color rgb="FF000000"/>
      <name val="Times New Roman"/>
    </font>
    <font>
      <b/>
      <sz val="12"/>
      <color rgb="FF000000"/>
      <name val="Times New Roman"/>
    </font>
    <font>
      <sz val="9"/>
      <color rgb="FF000000"/>
      <name val="Times New Roman"/>
    </font>
    <font>
      <sz val="11"/>
      <color rgb="FF000000"/>
      <name val="Calibri"/>
    </font>
    <font>
      <b/>
      <sz val="10"/>
      <color rgb="FF000000"/>
      <name val="Times New Roman"/>
    </font>
    <font>
      <b/>
      <sz val="10"/>
      <name val="Times New Roman"/>
    </font>
    <font>
      <b/>
      <sz val="11"/>
      <name val="Times New Roman"/>
    </font>
    <font>
      <sz val="10"/>
      <name val="Times New Roman"/>
    </font>
    <font>
      <sz val="8"/>
      <name val="Arial"/>
    </font>
    <font>
      <u/>
      <sz val="8"/>
      <color theme="10"/>
      <name val="Arial"/>
    </font>
    <font>
      <sz val="8"/>
      <name val="Arial"/>
      <family val="2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E4E4E4"/>
        <bgColor auto="1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right" vertical="center"/>
    </xf>
    <xf numFmtId="0" fontId="3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164" fontId="1" fillId="0" borderId="5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right" vertical="center" wrapText="1"/>
    </xf>
    <xf numFmtId="0" fontId="0" fillId="0" borderId="2" xfId="0" applyBorder="1" applyAlignment="1">
      <alignment horizontal="left"/>
    </xf>
    <xf numFmtId="0" fontId="5" fillId="0" borderId="5" xfId="0" applyFont="1" applyBorder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2" borderId="5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/>
    </xf>
    <xf numFmtId="4" fontId="5" fillId="0" borderId="5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43" fontId="0" fillId="0" borderId="0" xfId="1" applyFont="1" applyAlignment="1">
      <alignment horizontal="left"/>
    </xf>
    <xf numFmtId="166" fontId="0" fillId="0" borderId="0" xfId="0" applyNumberFormat="1" applyAlignment="1">
      <alignment horizontal="left"/>
    </xf>
    <xf numFmtId="43" fontId="8" fillId="0" borderId="7" xfId="1" applyFont="1" applyFill="1" applyBorder="1" applyAlignment="1">
      <alignment horizontal="right" vertical="center"/>
    </xf>
    <xf numFmtId="4" fontId="5" fillId="0" borderId="5" xfId="0" applyNumberFormat="1" applyFont="1" applyFill="1" applyBorder="1" applyAlignment="1">
      <alignment horizontal="center" vertical="center" wrapText="1"/>
    </xf>
    <xf numFmtId="43" fontId="1" fillId="0" borderId="5" xfId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/>
    </xf>
    <xf numFmtId="0" fontId="11" fillId="0" borderId="2" xfId="0" applyFont="1" applyFill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1" fillId="0" borderId="5" xfId="2" applyFont="1" applyBorder="1" applyAlignment="1">
      <alignment horizontal="left" wrapText="1"/>
    </xf>
    <xf numFmtId="0" fontId="12" fillId="0" borderId="5" xfId="0" applyFont="1" applyBorder="1" applyAlignment="1">
      <alignment horizontal="left" wrapText="1"/>
    </xf>
    <xf numFmtId="0" fontId="12" fillId="0" borderId="6" xfId="0" applyFont="1" applyBorder="1" applyAlignment="1">
      <alignment horizontal="left" wrapText="1"/>
    </xf>
    <xf numFmtId="14" fontId="8" fillId="0" borderId="8" xfId="0" applyNumberFormat="1" applyFont="1" applyBorder="1" applyAlignment="1">
      <alignment horizontal="left" wrapText="1"/>
    </xf>
    <xf numFmtId="0" fontId="10" fillId="0" borderId="5" xfId="2" applyBorder="1" applyAlignment="1">
      <alignment horizontal="left" wrapText="1"/>
    </xf>
    <xf numFmtId="0" fontId="8" fillId="0" borderId="5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5" fillId="0" borderId="6" xfId="0" applyFont="1" applyBorder="1" applyAlignment="1">
      <alignment horizontal="right" vertical="center"/>
    </xf>
    <xf numFmtId="0" fontId="8" fillId="2" borderId="5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left" wrapText="1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M19"/>
  <sheetViews>
    <sheetView tabSelected="1" zoomScale="115" zoomScaleNormal="115" zoomScaleSheetLayoutView="120" workbookViewId="0">
      <selection activeCell="G12" sqref="G12"/>
    </sheetView>
  </sheetViews>
  <sheetFormatPr defaultColWidth="10.5" defaultRowHeight="11.45" customHeight="1" x14ac:dyDescent="0.2"/>
  <cols>
    <col min="1" max="1" width="7" style="1" customWidth="1"/>
    <col min="2" max="2" width="45.5" style="1" customWidth="1"/>
    <col min="3" max="3" width="12.83203125" style="1" customWidth="1"/>
    <col min="4" max="4" width="16.83203125" style="1" customWidth="1"/>
    <col min="5" max="5" width="14.5" style="1" customWidth="1"/>
    <col min="6" max="8" width="18.5" style="1" customWidth="1"/>
    <col min="9" max="9" width="17.33203125" style="1" customWidth="1"/>
    <col min="10" max="10" width="14.1640625" style="1" customWidth="1"/>
    <col min="11" max="11" width="17.33203125" style="1" customWidth="1"/>
    <col min="12" max="13" width="17.5" style="1" customWidth="1"/>
  </cols>
  <sheetData>
    <row r="1" spans="1:13" ht="15" customHeight="1" x14ac:dyDescent="0.2">
      <c r="L1" s="2" t="s">
        <v>0</v>
      </c>
    </row>
    <row r="2" spans="1:13" ht="32.1" customHeight="1" x14ac:dyDescent="0.2">
      <c r="A2" s="29" t="s">
        <v>24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ht="15" customHeight="1" x14ac:dyDescent="0.2"/>
    <row r="4" spans="1:13" ht="30.95" customHeight="1" x14ac:dyDescent="0.25">
      <c r="A4" s="30" t="s">
        <v>1</v>
      </c>
      <c r="B4" s="30" t="s">
        <v>2</v>
      </c>
      <c r="C4" s="30" t="s">
        <v>3</v>
      </c>
      <c r="D4" s="30" t="s">
        <v>4</v>
      </c>
      <c r="E4" s="30" t="s">
        <v>5</v>
      </c>
      <c r="F4" s="32" t="s">
        <v>6</v>
      </c>
      <c r="G4" s="32"/>
      <c r="H4" s="32"/>
      <c r="I4" s="30" t="s">
        <v>7</v>
      </c>
      <c r="J4" s="30" t="s">
        <v>8</v>
      </c>
      <c r="K4" s="30" t="s">
        <v>9</v>
      </c>
      <c r="L4" s="30" t="s">
        <v>10</v>
      </c>
      <c r="M4" s="4"/>
    </row>
    <row r="5" spans="1:13" ht="30.95" customHeight="1" x14ac:dyDescent="0.2">
      <c r="A5" s="31"/>
      <c r="B5" s="31"/>
      <c r="C5" s="31"/>
      <c r="D5" s="31"/>
      <c r="E5" s="31"/>
      <c r="F5" s="3" t="s">
        <v>11</v>
      </c>
      <c r="G5" s="3" t="s">
        <v>12</v>
      </c>
      <c r="H5" s="3" t="s">
        <v>13</v>
      </c>
      <c r="I5" s="31"/>
      <c r="J5" s="31"/>
      <c r="K5" s="31"/>
      <c r="L5" s="31"/>
    </row>
    <row r="6" spans="1:13" ht="26.1" customHeight="1" x14ac:dyDescent="0.25">
      <c r="A6" s="5" t="s">
        <v>14</v>
      </c>
      <c r="B6" s="6" t="s">
        <v>25</v>
      </c>
      <c r="C6" s="6" t="s">
        <v>15</v>
      </c>
      <c r="D6" s="7">
        <v>1</v>
      </c>
      <c r="E6" s="8" t="s">
        <v>16</v>
      </c>
      <c r="F6" s="25">
        <v>6874500</v>
      </c>
      <c r="G6" s="23">
        <v>6950000</v>
      </c>
      <c r="H6" s="25">
        <v>7163250</v>
      </c>
      <c r="I6" s="9">
        <f>(F6+G6+H6)/3</f>
        <v>6995916.666666667</v>
      </c>
      <c r="J6" s="19">
        <f>STDEV(F6:H6)/AVERAGE(F6:H6)*100</f>
        <v>2.1405502680647333</v>
      </c>
      <c r="K6" s="9">
        <f>F6</f>
        <v>6874500</v>
      </c>
      <c r="L6" s="9">
        <f>K6</f>
        <v>6874500</v>
      </c>
      <c r="M6" s="4"/>
    </row>
    <row r="7" spans="1:13" ht="26.1" customHeight="1" x14ac:dyDescent="0.25">
      <c r="A7" s="5" t="s">
        <v>17</v>
      </c>
      <c r="B7" s="6" t="s">
        <v>26</v>
      </c>
      <c r="C7" s="6" t="s">
        <v>15</v>
      </c>
      <c r="D7" s="7">
        <v>1</v>
      </c>
      <c r="E7" s="8" t="s">
        <v>16</v>
      </c>
      <c r="F7" s="25">
        <v>434592</v>
      </c>
      <c r="G7" s="23">
        <v>451000</v>
      </c>
      <c r="H7" s="25">
        <v>364800</v>
      </c>
      <c r="I7" s="9">
        <f t="shared" ref="I7:I10" si="0">(F7+G7+H7)/3</f>
        <v>416797.33333333331</v>
      </c>
      <c r="J7" s="19">
        <f t="shared" ref="J7:J11" si="1">STDEV(F7:H7)/AVERAGE(F7:H7)*100</f>
        <v>10.98189280465294</v>
      </c>
      <c r="K7" s="9">
        <f t="shared" ref="K7:K10" si="2">F7</f>
        <v>434592</v>
      </c>
      <c r="L7" s="9">
        <f t="shared" ref="L7:L10" si="3">K7</f>
        <v>434592</v>
      </c>
      <c r="M7" s="4"/>
    </row>
    <row r="8" spans="1:13" ht="26.1" customHeight="1" x14ac:dyDescent="0.25">
      <c r="A8" s="5" t="s">
        <v>16</v>
      </c>
      <c r="B8" s="6" t="s">
        <v>27</v>
      </c>
      <c r="C8" s="6" t="s">
        <v>15</v>
      </c>
      <c r="D8" s="7">
        <v>1</v>
      </c>
      <c r="E8" s="8" t="s">
        <v>16</v>
      </c>
      <c r="F8" s="25">
        <v>1215739</v>
      </c>
      <c r="G8" s="23">
        <v>1320000</v>
      </c>
      <c r="H8" s="25">
        <v>1220750</v>
      </c>
      <c r="I8" s="9">
        <f t="shared" si="0"/>
        <v>1252163</v>
      </c>
      <c r="J8" s="19">
        <f t="shared" si="1"/>
        <v>4.696031438305571</v>
      </c>
      <c r="K8" s="9">
        <f t="shared" si="2"/>
        <v>1215739</v>
      </c>
      <c r="L8" s="9">
        <f t="shared" si="3"/>
        <v>1215739</v>
      </c>
      <c r="M8" s="4"/>
    </row>
    <row r="9" spans="1:13" ht="26.1" customHeight="1" x14ac:dyDescent="0.25">
      <c r="A9" s="5" t="s">
        <v>18</v>
      </c>
      <c r="B9" s="6" t="s">
        <v>28</v>
      </c>
      <c r="C9" s="6" t="s">
        <v>15</v>
      </c>
      <c r="D9" s="7">
        <v>1</v>
      </c>
      <c r="E9" s="8" t="s">
        <v>16</v>
      </c>
      <c r="F9" s="25">
        <v>536399</v>
      </c>
      <c r="G9" s="23">
        <v>450000</v>
      </c>
      <c r="H9" s="25">
        <v>572850</v>
      </c>
      <c r="I9" s="9">
        <f t="shared" si="0"/>
        <v>519749.66666666669</v>
      </c>
      <c r="J9" s="19">
        <f t="shared" si="1"/>
        <v>12.139424473428233</v>
      </c>
      <c r="K9" s="9">
        <f t="shared" si="2"/>
        <v>536399</v>
      </c>
      <c r="L9" s="9">
        <f t="shared" si="3"/>
        <v>536399</v>
      </c>
      <c r="M9" s="4"/>
    </row>
    <row r="10" spans="1:13" ht="26.1" customHeight="1" x14ac:dyDescent="0.25">
      <c r="A10" s="5" t="s">
        <v>19</v>
      </c>
      <c r="B10" s="6" t="s">
        <v>29</v>
      </c>
      <c r="C10" s="6" t="s">
        <v>15</v>
      </c>
      <c r="D10" s="7">
        <v>1</v>
      </c>
      <c r="E10" s="8" t="s">
        <v>16</v>
      </c>
      <c r="F10" s="25">
        <v>281937</v>
      </c>
      <c r="G10" s="23">
        <v>245000</v>
      </c>
      <c r="H10" s="25">
        <v>354350</v>
      </c>
      <c r="I10" s="9">
        <f t="shared" si="0"/>
        <v>293762.33333333331</v>
      </c>
      <c r="J10" s="19">
        <f t="shared" si="1"/>
        <v>18.935662458683421</v>
      </c>
      <c r="K10" s="9">
        <f t="shared" si="2"/>
        <v>281937</v>
      </c>
      <c r="L10" s="9">
        <f t="shared" si="3"/>
        <v>281937</v>
      </c>
      <c r="M10" s="4"/>
    </row>
    <row r="11" spans="1:13" s="10" customFormat="1" ht="15" customHeight="1" x14ac:dyDescent="0.25">
      <c r="A11" s="11"/>
      <c r="B11" s="11"/>
      <c r="C11" s="11"/>
      <c r="D11" s="11"/>
      <c r="E11" s="11"/>
      <c r="F11" s="24">
        <f>SUM(F6:F10)</f>
        <v>9343167</v>
      </c>
      <c r="G11" s="24">
        <f>SUM(G6:G10)</f>
        <v>9416000</v>
      </c>
      <c r="H11" s="18">
        <f>SUM(H6:H10)</f>
        <v>9676000</v>
      </c>
      <c r="I11" s="18">
        <f>SUM(I6:I10)</f>
        <v>9478389</v>
      </c>
      <c r="J11" s="19">
        <f t="shared" si="1"/>
        <v>1.8459659254683716</v>
      </c>
      <c r="K11" s="9"/>
      <c r="L11" s="9"/>
      <c r="M11" s="4"/>
    </row>
    <row r="12" spans="1:13" ht="12.95" customHeight="1" x14ac:dyDescent="0.2">
      <c r="A12" s="40" t="s">
        <v>20</v>
      </c>
      <c r="B12" s="40"/>
      <c r="C12" s="40"/>
      <c r="D12" s="40"/>
      <c r="E12" s="40"/>
      <c r="F12" s="11"/>
      <c r="G12" s="11"/>
      <c r="H12" s="11"/>
      <c r="I12" s="11"/>
      <c r="J12" s="11"/>
      <c r="K12" s="11"/>
      <c r="L12" s="12">
        <f>SUM(L6:L11)</f>
        <v>9343167</v>
      </c>
    </row>
    <row r="13" spans="1:13" ht="11.1" customHeight="1" x14ac:dyDescent="0.2">
      <c r="F13" s="21"/>
    </row>
    <row r="14" spans="1:13" ht="11.1" customHeight="1" x14ac:dyDescent="0.2">
      <c r="F14" s="22"/>
    </row>
    <row r="15" spans="1:13" s="13" customFormat="1" ht="15" customHeight="1" x14ac:dyDescent="0.2">
      <c r="A15" s="14" t="s">
        <v>21</v>
      </c>
    </row>
    <row r="16" spans="1:13" s="15" customFormat="1" ht="38.1" customHeight="1" x14ac:dyDescent="0.2">
      <c r="A16" s="16" t="s">
        <v>1</v>
      </c>
      <c r="B16" s="41" t="s">
        <v>22</v>
      </c>
      <c r="C16" s="41"/>
      <c r="D16" s="41"/>
      <c r="E16" s="42"/>
      <c r="F16" s="43" t="s">
        <v>23</v>
      </c>
      <c r="G16" s="43"/>
      <c r="H16" s="43"/>
      <c r="I16" s="26"/>
    </row>
    <row r="17" spans="1:10" ht="12.95" customHeight="1" x14ac:dyDescent="0.2">
      <c r="A17" s="17" t="s">
        <v>14</v>
      </c>
      <c r="B17" s="33"/>
      <c r="C17" s="34"/>
      <c r="D17" s="34"/>
      <c r="E17" s="35"/>
      <c r="F17" s="36"/>
      <c r="G17" s="44"/>
      <c r="H17" s="44"/>
      <c r="I17" s="27"/>
      <c r="J17" s="20"/>
    </row>
    <row r="18" spans="1:10" ht="12.95" customHeight="1" x14ac:dyDescent="0.2">
      <c r="A18" s="17" t="s">
        <v>17</v>
      </c>
      <c r="B18" s="33"/>
      <c r="C18" s="34"/>
      <c r="D18" s="34"/>
      <c r="E18" s="35"/>
      <c r="F18" s="36"/>
      <c r="G18" s="36"/>
      <c r="H18" s="36"/>
      <c r="I18" s="27"/>
      <c r="J18" s="20"/>
    </row>
    <row r="19" spans="1:10" ht="12.95" customHeight="1" x14ac:dyDescent="0.2">
      <c r="A19" s="17" t="s">
        <v>16</v>
      </c>
      <c r="B19" s="37"/>
      <c r="C19" s="38"/>
      <c r="D19" s="38"/>
      <c r="E19" s="39"/>
      <c r="F19" s="36"/>
      <c r="G19" s="36"/>
      <c r="H19" s="36"/>
      <c r="I19" s="28"/>
    </row>
  </sheetData>
  <mergeCells count="20">
    <mergeCell ref="B18:E18"/>
    <mergeCell ref="F18:H18"/>
    <mergeCell ref="B19:E19"/>
    <mergeCell ref="F19:H19"/>
    <mergeCell ref="A12:E12"/>
    <mergeCell ref="B16:E16"/>
    <mergeCell ref="F16:H16"/>
    <mergeCell ref="B17:E17"/>
    <mergeCell ref="F17:H17"/>
    <mergeCell ref="A2:M2"/>
    <mergeCell ref="A4:A5"/>
    <mergeCell ref="B4:B5"/>
    <mergeCell ref="C4:C5"/>
    <mergeCell ref="D4:D5"/>
    <mergeCell ref="E4:E5"/>
    <mergeCell ref="F4:H4"/>
    <mergeCell ref="I4:I5"/>
    <mergeCell ref="J4:J5"/>
    <mergeCell ref="K4:K5"/>
    <mergeCell ref="L4:L5"/>
  </mergeCells>
  <pageMargins left="0.39370078740157483" right="0.39370078740157483" top="0.39370078740157483" bottom="0.39370078740157483" header="0" footer="0"/>
  <pageSetup scale="75" pageOrder="overThenDown" orientation="landscape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Гергенов Эдуард Владимирович</dc:creator>
  <cp:lastModifiedBy>Мармыло Константин Юрьевич</cp:lastModifiedBy>
  <cp:lastPrinted>2026-07-09T08:51:39Z</cp:lastPrinted>
  <dcterms:created xsi:type="dcterms:W3CDTF">2025-06-10T00:06:08Z</dcterms:created>
  <dcterms:modified xsi:type="dcterms:W3CDTF">2026-07-14T01:59:36Z</dcterms:modified>
</cp:coreProperties>
</file>