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и Структура НМЦ" sheetId="1" state="visible" r:id="rId2"/>
    <sheet name="Справочники" sheetId="2" state="hidden" r:id="rId3"/>
  </sheets>
  <definedNames>
    <definedName function="false" hidden="false" localSheetId="0" name="_xlnm.Print_Area" vbProcedure="false">'Комм. предл. и Структура НМЦ'!$A$1:$Z$70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<sst xmlns="http://schemas.openxmlformats.org/spreadsheetml/2006/main" count="359" uniqueCount="169">
  <si>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</si>
  <si>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</si>
  <si>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</si>
  <si>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</si>
  <si>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</si>
  <si>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</si>
  <si>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</si>
  <si>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</si>
  <si>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
продукции
(товара, работы, услуги)</t>
  </si>
  <si>
    <t xml:space="preserve">Применение законодательства
о национальном режиме (ст. 3.1-4 Закона 223-ФЗ, ПП 1875)</t>
  </si>
  <si>
    <t xml:space="preserve">Единица
измерения</t>
  </si>
  <si>
    <t xml:space="preserve">Закупаемое
количество</t>
  </si>
  <si>
    <t xml:space="preserve">Страна происхождения предлагаемого товара /
страна регистрации лица выполняющего работу, оказывающего услугу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</si>
  <si>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
номер реестровой записи
</t>
    </r>
    <r>
      <rPr>
        <sz val="12"/>
        <color rgb="FF767171"/>
        <rFont val="Times New Roman"/>
        <family val="1"/>
        <charset val="1"/>
      </rPr>
      <t xml:space="preserve">(</t>
    </r>
    <r>
      <rPr>
        <i val="true"/>
        <sz val="12"/>
        <color rgb="FF767171"/>
        <rFont val="Times New Roman"/>
        <family val="1"/>
        <charset val="1"/>
      </rPr>
      <t xml:space="preserve">указывается обязательно при "запрете или ограничении", а также при "минимальной обязательной доле закупок товаров российского происхождения")</t>
    </r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</si>
  <si>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</si>
  <si>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НМЦ единицы закупаемой продукции,
руб. без НДС
</t>
    </r>
    <r>
      <rPr>
        <b val="true"/>
        <i val="true"/>
        <sz val="12"/>
        <color rgb="FF000000"/>
        <rFont val="Times New Roman"/>
        <family val="1"/>
        <charset val="1"/>
      </rPr>
      <t xml:space="preserve">(опционально)</t>
    </r>
  </si>
  <si>
    <t xml:space="preserve">Предлагаемая цена одной единицы продукции,
руб. без НДС</t>
  </si>
  <si>
    <t xml:space="preserve">Итоговая стоимость позиции,
руб. без НДС</t>
  </si>
  <si>
    <t xml:space="preserve">Наименование
закупаемой продукции
(товара, работы, услуги)</t>
  </si>
  <si>
    <t xml:space="preserve">Применение законодательств
о национальном режиме (ст. 3.1-4 Закона 223-ФЗ, ПП 1875)</t>
  </si>
  <si>
    <t xml:space="preserve">Код ОКПД 2
закупаемой продукции
(товара, работы, услуги)</t>
  </si>
  <si>
    <r>
      <rPr>
        <b val="true"/>
        <sz val="12"/>
        <color rgb="FF000000"/>
        <rFont val="Times New Roman"/>
        <family val="1"/>
        <charset val="1"/>
      </rPr>
      <t xml:space="preserve">Сведения, которые должны быть представлены Участником
в Коммерческом предложении
для подтверждения соответствия установленным требованиям в части применения законодательства
о национальном режиме 
</t>
    </r>
    <r>
      <rPr>
        <i val="true"/>
        <sz val="12"/>
        <color rgb="FF767171"/>
        <rFont val="Times New Roman"/>
        <family val="1"/>
        <charset val="1"/>
      </rPr>
      <t xml:space="preserve">(номера столбцов, которые должны быть заполнены в Коммерческом предложении)</t>
    </r>
  </si>
  <si>
    <t xml:space="preserve">Примечание*</t>
  </si>
  <si>
    <t xml:space="preserve">НМЦ по позиции продукции,
руб. без НДС</t>
  </si>
  <si>
    <t xml:space="preserve">…</t>
  </si>
  <si>
    <t xml:space="preserve">1.</t>
  </si>
  <si>
    <t xml:space="preserve">Присоска TECHNICOM с ручной помпой и манометром, нагрузка 160кг</t>
  </si>
  <si>
    <t xml:space="preserve">Национальный режим не предоставляется – ограничение</t>
  </si>
  <si>
    <t xml:space="preserve">26.51.52.130</t>
  </si>
  <si>
    <t xml:space="preserve">шт.</t>
  </si>
  <si>
    <t xml:space="preserve">столбцы 6, 7</t>
  </si>
  <si>
    <t xml:space="preserve"> -</t>
  </si>
  <si>
    <t xml:space="preserve">2.</t>
  </si>
  <si>
    <t xml:space="preserve">Управляемый POE коммутатор уровня 2 SNR-S2985G-8T-POE-DC</t>
  </si>
  <si>
    <t xml:space="preserve">26.30.11.110</t>
  </si>
  <si>
    <t xml:space="preserve">3.</t>
  </si>
  <si>
    <t xml:space="preserve">Кабель оптический в грунт с ЦТ. бронированный стальной проволокой. G.652.D. 24 волокна. 8 кН КОС-ОКБ-24хG.652.D-Т 8кН </t>
  </si>
  <si>
    <t xml:space="preserve">27.31.12.120</t>
  </si>
  <si>
    <t xml:space="preserve">м</t>
  </si>
  <si>
    <t xml:space="preserve">4.</t>
  </si>
  <si>
    <t xml:space="preserve">Батарейка Крона LR6LR61</t>
  </si>
  <si>
    <t xml:space="preserve">Национальный режим не предоставляется – преимущество</t>
  </si>
  <si>
    <t xml:space="preserve">27.20.11.000</t>
  </si>
  <si>
    <t xml:space="preserve">столбец 6, 
столбец 7 (при наличии информации)</t>
  </si>
  <si>
    <t xml:space="preserve">Товар отсутствует в реестре</t>
  </si>
  <si>
    <t xml:space="preserve">5.</t>
  </si>
  <si>
    <t xml:space="preserve">Провод телефонной связи ПРППМ 2x1.2 мм2</t>
  </si>
  <si>
    <t xml:space="preserve">27.32.13.150</t>
  </si>
  <si>
    <t xml:space="preserve">6.</t>
  </si>
  <si>
    <t xml:space="preserve">Блок питания OptiPower DR-75-24-1</t>
  </si>
  <si>
    <t xml:space="preserve">26.20.40.110</t>
  </si>
  <si>
    <t xml:space="preserve">7.</t>
  </si>
  <si>
    <t xml:space="preserve">Разъем REXANT RJ-45(8P8C) под витую пару, UTP, CAT 5e, 100 шт.</t>
  </si>
  <si>
    <t xml:space="preserve">27.33.13.120</t>
  </si>
  <si>
    <t xml:space="preserve">8.</t>
  </si>
  <si>
    <t xml:space="preserve">Жесткий диск WD Purple WD33PURZ, 3ТБ, HDD, SATA III, 3.5"</t>
  </si>
  <si>
    <t xml:space="preserve">26.20.21.100</t>
  </si>
  <si>
    <t xml:space="preserve">9.</t>
  </si>
  <si>
    <t xml:space="preserve">Медиаконвертер Netlink GE-920A20SC (Tx-1310nm, Rx-1550nm) 10/100/1000 Mb</t>
  </si>
  <si>
    <t xml:space="preserve">26.30.11.120</t>
  </si>
  <si>
    <t xml:space="preserve">10.</t>
  </si>
  <si>
    <t xml:space="preserve">Медиаконвертер Netlink GE-920B20SC (Tx-1550nm, Rx-1310nm) 10/100/1000 Mb</t>
  </si>
  <si>
    <t xml:space="preserve">11.</t>
  </si>
  <si>
    <t xml:space="preserve">Заклепки вытяжные 4,0x12 100 шт. цинк</t>
  </si>
  <si>
    <t xml:space="preserve">25.94.12.120</t>
  </si>
  <si>
    <t xml:space="preserve">столбцы 6, 8</t>
  </si>
  <si>
    <t xml:space="preserve">12.</t>
  </si>
  <si>
    <t xml:space="preserve">Заклепки вытяжные 4,8x12 100 шт. цинк</t>
  </si>
  <si>
    <t xml:space="preserve">столбцы 6, 9</t>
  </si>
  <si>
    <t xml:space="preserve">13.</t>
  </si>
  <si>
    <t xml:space="preserve">Заклепка 3,2x12 100 шт цинк</t>
  </si>
  <si>
    <t xml:space="preserve">столбцы 6, 10</t>
  </si>
  <si>
    <t xml:space="preserve">14.</t>
  </si>
  <si>
    <t xml:space="preserve">Наконечник ТМЛ 16-8-6 луженая медь 100шт</t>
  </si>
  <si>
    <t xml:space="preserve">27.33.13.130</t>
  </si>
  <si>
    <t xml:space="preserve">столбцы 6, 11</t>
  </si>
  <si>
    <t xml:space="preserve">15.</t>
  </si>
  <si>
    <t xml:space="preserve">Кабель Cabeus UTP, категория 5e, 4 пары 0,51мм ,витая пара, серый 305 м, UTP-4P-Cat.5e-SOLID-GY</t>
  </si>
  <si>
    <t xml:space="preserve">27.32.13.159</t>
  </si>
  <si>
    <t xml:space="preserve">столбцы 6, 12</t>
  </si>
  <si>
    <t xml:space="preserve">16.</t>
  </si>
  <si>
    <t xml:space="preserve">Витая пара ITK F/UTP кат.6 4х2х23AWG LDPE черный 305м</t>
  </si>
  <si>
    <t xml:space="preserve">столбцы 6, 13</t>
  </si>
  <si>
    <t xml:space="preserve">17.</t>
  </si>
  <si>
    <t xml:space="preserve">Компьютерная розетка Cabeus RJ-45, категория 5e, одинарная, внешняя, Dual IDC WS-8P8C-Cat.5e-1</t>
  </si>
  <si>
    <t xml:space="preserve">27.33.13.110</t>
  </si>
  <si>
    <t xml:space="preserve">столбцы 6, 14</t>
  </si>
  <si>
    <t xml:space="preserve">18.</t>
  </si>
  <si>
    <t xml:space="preserve">Инструмент для заделки витой пары, нож для кроссов типа 110 в комплекте NIKOMAX NMC-3640RB</t>
  </si>
  <si>
    <t xml:space="preserve">25.71.11.110</t>
  </si>
  <si>
    <t xml:space="preserve">столбцы 6, 15</t>
  </si>
  <si>
    <t xml:space="preserve">19.</t>
  </si>
  <si>
    <t xml:space="preserve">Инструмент для заделки витой пары КВТ PD-01 85736</t>
  </si>
  <si>
    <t xml:space="preserve">столбцы 6, 16</t>
  </si>
  <si>
    <t xml:space="preserve">20.</t>
  </si>
  <si>
    <t xml:space="preserve">ОГЦ-16А-5кН - бронированный оптический кабель для грунта и канализации, 16 волокон, 5кН</t>
  </si>
  <si>
    <t xml:space="preserve">столбцы 6, 17</t>
  </si>
  <si>
    <t xml:space="preserve">21.</t>
  </si>
  <si>
    <t xml:space="preserve">Аккумулятор (14.4 В; 2.0 А*ч; NiCd) для инструментов MAKITA коробка ПРАКТИКА 032-133</t>
  </si>
  <si>
    <t xml:space="preserve">27.20.23.190</t>
  </si>
  <si>
    <t xml:space="preserve">столбцы 6, 18</t>
  </si>
  <si>
    <t xml:space="preserve">22.</t>
  </si>
  <si>
    <t xml:space="preserve">Перфоратор Elitech SDS+ RH 0928RE (E2205.027.01) HD 205381 или эквивалент</t>
  </si>
  <si>
    <t xml:space="preserve">Национальный режим не предоставляется – запрет</t>
  </si>
  <si>
    <t xml:space="preserve">28.24.11.000</t>
  </si>
  <si>
    <t xml:space="preserve">столбцы 6, 19</t>
  </si>
  <si>
    <t xml:space="preserve">23.</t>
  </si>
  <si>
    <t xml:space="preserve">Оптическая муфта NIKOMAX проходная, 48 волокон, механическая герметизация NMF-SC-3H-48-6MS</t>
  </si>
  <si>
    <t xml:space="preserve">27.90.40.120 </t>
  </si>
  <si>
    <t xml:space="preserve">столбцы 6, 20</t>
  </si>
  <si>
    <t xml:space="preserve">24.</t>
  </si>
  <si>
    <t xml:space="preserve">Спрей BURO BU-Sscreen для экранов ЖК мониторов, 250 мл 817433</t>
  </si>
  <si>
    <t xml:space="preserve">20.41.32.119</t>
  </si>
  <si>
    <t xml:space="preserve">столбцы 6, 21</t>
  </si>
  <si>
    <t xml:space="preserve">25.</t>
  </si>
  <si>
    <t xml:space="preserve">Электроды INNO Instrument E-50</t>
  </si>
  <si>
    <t xml:space="preserve">25.93.15.120</t>
  </si>
  <si>
    <t xml:space="preserve">столбцы 6, 22</t>
  </si>
  <si>
    <t xml:space="preserve">26.</t>
  </si>
  <si>
    <t xml:space="preserve">Протяжка для кабеля мини УЗК стеклопруток, 3,5 мм/15 м в бухте Gigant GECB-3,5/15</t>
  </si>
  <si>
    <t xml:space="preserve">25.73.40.180</t>
  </si>
  <si>
    <t xml:space="preserve">столбцы 6, 23</t>
  </si>
  <si>
    <t xml:space="preserve">27.</t>
  </si>
  <si>
    <t xml:space="preserve">Проволока оцинкованная 4 мм</t>
  </si>
  <si>
    <t xml:space="preserve">24.34.11.180</t>
  </si>
  <si>
    <t xml:space="preserve">столбцы 6, 24</t>
  </si>
  <si>
    <t xml:space="preserve">28.</t>
  </si>
  <si>
    <t xml:space="preserve">Пылесос NAVITEL CL80</t>
  </si>
  <si>
    <t xml:space="preserve">27.51.21.111</t>
  </si>
  <si>
    <t xml:space="preserve">столбцы 6, 25</t>
  </si>
  <si>
    <t xml:space="preserve">29.</t>
  </si>
  <si>
    <t xml:space="preserve">Набор сверл по металлу НС25 (25 шт; от 1 до 13 мм, шаг 0.5 мм) Gigant GT-157</t>
  </si>
  <si>
    <t xml:space="preserve">25.73.40.110</t>
  </si>
  <si>
    <t xml:space="preserve">столбцы 6, 26</t>
  </si>
  <si>
    <t xml:space="preserve">30.</t>
  </si>
  <si>
    <t xml:space="preserve">Набор для крепления ВИРТУОЗ дюбель 6x50 К, шуруп 4x60 потайная головка, желтый цинк, 100 шт. 550-00552</t>
  </si>
  <si>
    <t xml:space="preserve">25.94.11.190</t>
  </si>
  <si>
    <t xml:space="preserve">столбцы 6, 27</t>
  </si>
  <si>
    <t xml:space="preserve">31.</t>
  </si>
  <si>
    <t xml:space="preserve">Штыковая лопата Землеройка 0113-Ч</t>
  </si>
  <si>
    <t xml:space="preserve">25.99.29.129</t>
  </si>
  <si>
    <t xml:space="preserve">столбцы 6, 28</t>
  </si>
  <si>
    <t xml:space="preserve">32.</t>
  </si>
  <si>
    <t xml:space="preserve">Профессиональная изолента AVIORA ПВХ 19мм*20м черная </t>
  </si>
  <si>
    <t xml:space="preserve">22.29.21.000</t>
  </si>
  <si>
    <t xml:space="preserve">столбцы 6, 29</t>
  </si>
  <si>
    <t xml:space="preserve">33.</t>
  </si>
  <si>
    <t xml:space="preserve">Нейлоновый хомут Вихрь 3.6х200 Б 100 шт</t>
  </si>
  <si>
    <t xml:space="preserve">22.29.26.119</t>
  </si>
  <si>
    <t xml:space="preserve">столбцы 6, 30</t>
  </si>
  <si>
    <t xml:space="preserve">34.</t>
  </si>
  <si>
    <t xml:space="preserve">Нейлоновый хомут Вихрь 2.5х100 Б 100шт </t>
  </si>
  <si>
    <t xml:space="preserve">столбцы 6, 31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</si>
  <si>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</si>
  <si>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</si>
  <si>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</si>
  <si>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</si>
  <si>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</si>
  <si>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* Если в столбце 8 в отношении закупаемой продукции (с применяемой защитной мерой "Ограничение") указано "Товар отсутствует в реестре" – это означает, что закупаемый товар с характеристиками, соответствующими потребностям Заказчика, отсутствует в Реестре российской промышленной продукции. При заполнении формы Коммерческого предложения в отношении такого товара Участник должен указать наименование страны происхождения предлагаемого товара (без указания номера реестровой записи), за исключением случая, если Участником предлагается к поставке товар, который по состоянию на момент подачи заявки на участие в закупке включен в Реестр российской промышленной продукции (необходимо заполнить соответствующим образом столбцы 6 и 7 Коммерческого предложения).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</si>
  <si>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</si>
  <si>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</si>
  <si>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</si>
  <si>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</si>
  <si>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в том числе ячейк</t>
    </r>
    <r>
      <rPr>
        <i val="true"/>
        <sz val="12"/>
        <rFont val="Times New Roman"/>
        <family val="1"/>
        <charset val="204"/>
      </rPr>
      <t xml:space="preserve">и в столбцах 6 и 7 (в соответствии с требованиями столбца 7 Структуры НМЦ), 8, 10,</t>
    </r>
    <r>
      <rPr>
        <i val="true"/>
        <sz val="12"/>
        <color rgb="FF000000"/>
        <rFont val="Times New Roman"/>
        <family val="1"/>
        <charset val="1"/>
      </rPr>
      <t xml:space="preserve">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</t>
    </r>
    <r>
      <rPr>
        <i val="true"/>
        <sz val="12"/>
        <rFont val="Times New Roman"/>
        <family val="1"/>
        <charset val="1"/>
      </rPr>
      <t xml:space="preserve">. Если Участником предлагается эквивалентная продукция, то в этом случае ее наименование в столбце 2 может быть скорректировано.
Страна происхождения предлагаемого товара / страна регистрации лица выполняющего работу, оказывающего услугу заполняется в соответствии с общероссийским классификатором стран мира.
В столбце 7 при необходимости указывается наименование соответствующего реестра (Реестр российской промышленной продукции; Реестр промышленных товаров государств – членов Евразийского экономического союза, за исключением Российской Федерации; Единый реестр российских программ для электронных вычислительных машин и баз данных; Единый реестр программ для электронных вычислительных машин и баз данных из государств – членов Евразийского экономического союза, за исключением Рос</t>
    </r>
    <r>
      <rPr>
        <i val="true"/>
        <sz val="12"/>
        <color rgb="FF000000"/>
        <rFont val="Times New Roman"/>
        <family val="1"/>
        <charset val="1"/>
      </rPr>
      <t xml:space="preserve">сийской Федерации) и номер реестровой записи.
</t>
    </r>
    <r>
      <rPr>
        <i val="true"/>
        <u val="single"/>
        <sz val="12"/>
        <color rgb="FF000000"/>
        <rFont val="Times New Roman"/>
        <family val="1"/>
        <charset val="204"/>
      </rPr>
      <t xml:space="preserve">Примечание</t>
    </r>
    <r>
      <rPr>
        <i val="true"/>
        <sz val="12"/>
        <color rgb="FF000000"/>
        <rFont val="Times New Roman"/>
        <family val="1"/>
        <charset val="1"/>
      </rPr>
      <t xml:space="preserve">: если в столбце 8 Структуры НМЦ указано "Товар не в реестре" – это означает, что закупаемый товар с характеристиками, соответствующими потребностям Заказчика, отсутствует в реестре российской промышленной продукции. При заполнении формы Коммерческого предложения в отношении такого товара Участник указывает в столбце 6 наименование страны происхождения предлагаемого товара (без заполнения соответствующей ячейки столбца 7), за исключением случая, если Участником предлагается к поставке товар, который по состоянию на момент подачи заявки на участие в закупке включен в реестр российской промышленной продукции (необходимо заполнить соответствующим образом ячейки столбцов 6 и 7).
В столбце 10 при необходимости указать коррективную ставку НДС в процентах.]
</t>
    </r>
    <r>
      <rPr>
        <b val="true"/>
        <i val="true"/>
        <u val="single"/>
        <sz val="12"/>
        <color rgb="FF000000"/>
        <rFont val="Times New Roman"/>
        <family val="1"/>
        <charset val="204"/>
      </rPr>
      <t xml:space="preserve">ВНИМАНИЕ: </t>
    </r>
    <r>
      <rPr>
        <i val="true"/>
        <u val="single"/>
        <sz val="12"/>
        <color rgb="FF000000"/>
        <rFont val="Times New Roman"/>
        <family val="1"/>
        <charset val="204"/>
      </rPr>
      <t xml:space="preserve">указание Участником в Коммерческом предложении кодов ОКПД 2 не требуется. Предлагаемая к поставке продукция должна соответствовать кодам ОКПД 2, указанным в столбце 4 Структуры НМЦ (данные коды будут перенесены в заключаемый по результатам закупки договор)</t>
    </r>
    <r>
      <rPr>
        <i val="true"/>
        <sz val="12"/>
        <color rgb="FF000000"/>
        <rFont val="Times New Roman"/>
        <family val="1"/>
        <charset val="1"/>
      </rPr>
      <t xml:space="preserve">.</t>
    </r>
  </si>
  <si>
    <t xml:space="preserve">Национальный режим предоставляется</t>
  </si>
  <si>
    <t xml:space="preserve">Национальный режим не предоставляется – минимальная обязательная доля</t>
  </si>
  <si>
    <t xml:space="preserve">столбец 6, столбец 7 (при наличии информации)</t>
  </si>
  <si>
    <t xml:space="preserve">не применимо</t>
  </si>
  <si>
    <t xml:space="preserve">Требования к подтверждающим документам установлены в Технических требованиях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</si>
</sst>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#,##0"/>
    <numFmt numFmtId="167" formatCode="@"/>
    <numFmt numFmtId="168" formatCode="#,##0.00"/>
    <numFmt numFmtId="169" formatCode="dd/mmm"/>
    <numFmt numFmtId="170" formatCode="0%"/>
  </numFmts>
  <fonts count="26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767171"/>
      <name val="Times New Roman"/>
      <family val="1"/>
      <charset val="1"/>
    </font>
    <font>
      <i val="true"/>
      <sz val="12"/>
      <color rgb="FF767171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i val="true"/>
      <sz val="12"/>
      <name val="Times New Roman"/>
      <family val="1"/>
      <charset val="1"/>
    </font>
    <font>
      <sz val="11.5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1"/>
    </font>
    <font>
      <sz val="11.5"/>
      <color rgb="FF00000A"/>
      <name val="Times New Roman"/>
      <family val="1"/>
      <charset val="204"/>
    </font>
    <font>
      <sz val="11"/>
      <color rgb="FF00000A"/>
      <name val="Times New Roman"/>
      <family val="1"/>
      <charset val="204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204"/>
    </font>
    <font>
      <i val="true"/>
      <sz val="12"/>
      <color rgb="FF70AD47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u val="single"/>
      <sz val="12"/>
      <color rgb="FF000000"/>
      <name val="Times New Roman"/>
      <family val="1"/>
      <charset val="204"/>
    </font>
    <font>
      <b val="true"/>
      <i val="true"/>
      <u val="single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E2F0D9"/>
        <bgColor rgb="FFFBE5D6"/>
      </patternFill>
    </fill>
    <fill>
      <patternFill patternType="solid">
        <fgColor rgb="FFFBE5D6"/>
        <bgColor rgb="FFE2F0D9"/>
      </patternFill>
    </fill>
    <fill>
      <patternFill patternType="solid">
        <fgColor rgb="FFFFFF00"/>
        <bgColor rgb="FFFFFF00"/>
      </patternFill>
    </fill>
    <fill>
      <patternFill patternType="solid">
        <fgColor rgb="FF81D41A"/>
        <bgColor rgb="FF70AD47"/>
      </patternFill>
    </fill>
    <fill>
      <patternFill patternType="solid">
        <fgColor rgb="FFFF4000"/>
        <bgColor rgb="FFFF0000"/>
      </patternFill>
    </fill>
    <fill>
      <patternFill patternType="solid">
        <fgColor rgb="FFD0CECE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/>
      <diagonal/>
    </border>
    <border diagonalUp="false" diagonalDown="false"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 diagonalUp="false" diagonalDown="false">
      <left/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4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9" fillId="4" borderId="9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4" fillId="2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3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1" fillId="0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5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4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" fillId="0" borderId="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5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7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6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6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19" fillId="0" borderId="1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8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D0CECE"/>
      <rgbColor rgb="FF7F7F7F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4000"/>
      <rgbColor rgb="FF767171"/>
      <rgbColor rgb="FFA6A6A6"/>
      <rgbColor rgb="FF003366"/>
      <rgbColor rgb="FF70AD47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A69"/>
  <sheetViews>
    <sheetView showFormulas="false" showGridLines="false" showRowColHeaders="true" showZeros="true" rightToLeft="false" tabSelected="true" showOutlineSymbols="true" defaultGridColor="true" view="pageBreakPreview" topLeftCell="P32" colorId="64" zoomScale="70" zoomScaleNormal="70" zoomScalePageLayoutView="70" workbookViewId="0">
      <selection pane="topLeft" activeCell="T44" activeCellId="0" sqref="T44"/>
    </sheetView>
  </sheetViews>
  <sheetFormatPr defaultColWidth="18.6171875" defaultRowHeight="15" zeroHeight="false" outlineLevelRow="0" outlineLevelCol="0"/>
  <cols>
    <col collapsed="false" customWidth="true" hidden="false" outlineLevel="0" max="2" min="1" style="1" width="4.63"/>
    <col collapsed="false" customWidth="true" hidden="false" outlineLevel="0" max="3" min="3" style="1" width="6.62"/>
    <col collapsed="false" customWidth="true" hidden="false" outlineLevel="0" max="4" min="4" style="1" width="30.62"/>
    <col collapsed="false" customWidth="true" hidden="false" outlineLevel="0" max="5" min="5" style="1" width="33.63"/>
    <col collapsed="false" customWidth="true" hidden="false" outlineLevel="0" max="7" min="6" style="1" width="11.39"/>
    <col collapsed="false" customWidth="true" hidden="false" outlineLevel="0" max="8" min="8" style="1" width="27.86"/>
    <col collapsed="false" customWidth="true" hidden="false" outlineLevel="0" max="9" min="9" style="1" width="40.63"/>
    <col collapsed="false" customWidth="true" hidden="false" outlineLevel="0" max="10" min="10" style="1" width="28.89"/>
    <col collapsed="false" customWidth="false" hidden="false" outlineLevel="0" max="13" min="11" style="1" width="18.62"/>
    <col collapsed="false" customWidth="true" hidden="false" outlineLevel="0" max="16" min="14" style="1" width="4.63"/>
    <col collapsed="false" customWidth="true" hidden="false" outlineLevel="0" max="17" min="17" style="1" width="6.62"/>
    <col collapsed="false" customWidth="true" hidden="false" outlineLevel="0" max="18" min="18" style="1" width="44.84"/>
    <col collapsed="false" customWidth="true" hidden="false" outlineLevel="0" max="19" min="19" style="1" width="30.51"/>
    <col collapsed="false" customWidth="true" hidden="false" outlineLevel="0" max="20" min="20" style="1" width="18.74"/>
    <col collapsed="false" customWidth="true" hidden="false" outlineLevel="0" max="22" min="21" style="1" width="11.76"/>
    <col collapsed="false" customWidth="true" hidden="false" outlineLevel="0" max="23" min="23" style="1" width="39.25"/>
    <col collapsed="false" customWidth="true" hidden="false" outlineLevel="0" max="24" min="24" style="1" width="24.37"/>
    <col collapsed="false" customWidth="true" hidden="false" outlineLevel="0" max="26" min="25" style="1" width="20.63"/>
    <col collapsed="false" customWidth="false" hidden="false" outlineLevel="0" max="16384" min="27" style="1" width="18.62"/>
  </cols>
  <sheetData>
    <row r="1" s="2" customFormat="true" ht="15" hidden="false" customHeight="false" outlineLevel="0" collapsed="false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false" ht="15" hidden="false" customHeight="false" outlineLevel="0" collapsed="false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Q2" s="7"/>
      <c r="R2" s="8"/>
      <c r="S2" s="7"/>
      <c r="T2" s="8"/>
      <c r="U2" s="8"/>
      <c r="V2" s="8"/>
      <c r="W2" s="8"/>
      <c r="X2" s="8"/>
      <c r="Y2" s="8"/>
      <c r="Z2" s="8"/>
    </row>
    <row r="3" customFormat="false" ht="15" hidden="false" customHeight="false" outlineLevel="0" collapsed="false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</row>
    <row r="4" customFormat="false" ht="15" hidden="false" customHeight="false" outlineLevel="0" collapsed="false">
      <c r="B4" s="12"/>
      <c r="C4" s="13" t="s">
        <v>0</v>
      </c>
      <c r="D4" s="13"/>
      <c r="E4" s="13"/>
      <c r="F4" s="13"/>
      <c r="G4" s="13"/>
      <c r="H4" s="13"/>
      <c r="N4" s="14"/>
    </row>
    <row r="5" customFormat="false" ht="15" hidden="false" customHeight="false" outlineLevel="0" collapsed="false">
      <c r="B5" s="12"/>
      <c r="C5" s="15" t="s">
        <v>1</v>
      </c>
      <c r="D5" s="15"/>
      <c r="E5" s="15"/>
      <c r="F5" s="13"/>
      <c r="G5" s="13"/>
      <c r="H5" s="13"/>
      <c r="N5" s="14"/>
    </row>
    <row r="6" customFormat="false" ht="15" hidden="false" customHeight="false" outlineLevel="0" collapsed="false">
      <c r="B6" s="12"/>
      <c r="F6" s="13"/>
      <c r="G6" s="13"/>
      <c r="H6" s="13"/>
      <c r="N6" s="14"/>
      <c r="Q6" s="7"/>
      <c r="R6" s="7"/>
    </row>
    <row r="7" customFormat="false" ht="15" hidden="false" customHeight="false" outlineLevel="0" collapsed="false">
      <c r="B7" s="12"/>
      <c r="C7" s="16" t="s">
        <v>2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4"/>
      <c r="Q7" s="16" t="s">
        <v>3</v>
      </c>
      <c r="R7" s="16"/>
      <c r="S7" s="16"/>
      <c r="T7" s="16"/>
      <c r="U7" s="16"/>
      <c r="V7" s="16"/>
      <c r="W7" s="16"/>
      <c r="X7" s="16"/>
      <c r="Y7" s="16"/>
      <c r="Z7" s="16"/>
    </row>
    <row r="8" customFormat="false" ht="15" hidden="false" customHeight="false" outlineLevel="0" collapsed="false">
      <c r="B8" s="12"/>
      <c r="N8" s="14"/>
    </row>
    <row r="9" customFormat="false" ht="15" hidden="false" customHeight="false" outlineLevel="0" collapsed="false">
      <c r="B9" s="12"/>
      <c r="C9" s="17" t="s">
        <v>4</v>
      </c>
      <c r="D9" s="17"/>
      <c r="F9" s="18"/>
      <c r="G9" s="18"/>
      <c r="N9" s="14"/>
    </row>
    <row r="10" customFormat="false" ht="15" hidden="false" customHeight="false" outlineLevel="0" collapsed="false">
      <c r="B10" s="12"/>
      <c r="C10" s="17" t="s">
        <v>5</v>
      </c>
      <c r="D10" s="17"/>
      <c r="F10" s="19"/>
      <c r="G10" s="19"/>
      <c r="N10" s="14"/>
    </row>
    <row r="11" customFormat="false" ht="15" hidden="false" customHeight="false" outlineLevel="0" collapsed="false">
      <c r="B11" s="12"/>
      <c r="C11" s="17" t="s">
        <v>6</v>
      </c>
      <c r="D11" s="17"/>
      <c r="F11" s="19"/>
      <c r="G11" s="19"/>
      <c r="N11" s="14"/>
    </row>
    <row r="12" customFormat="false" ht="15" hidden="false" customHeight="false" outlineLevel="0" collapsed="false">
      <c r="B12" s="12"/>
      <c r="N12" s="14"/>
    </row>
    <row r="13" customFormat="false" ht="115.1" hidden="false" customHeight="false" outlineLevel="0" collapsed="false">
      <c r="B13" s="12"/>
      <c r="C13" s="20" t="s">
        <v>7</v>
      </c>
      <c r="D13" s="20" t="s">
        <v>8</v>
      </c>
      <c r="E13" s="20" t="s">
        <v>9</v>
      </c>
      <c r="F13" s="20" t="s">
        <v>10</v>
      </c>
      <c r="G13" s="20" t="s">
        <v>11</v>
      </c>
      <c r="H13" s="20" t="s">
        <v>12</v>
      </c>
      <c r="I13" s="20" t="s">
        <v>13</v>
      </c>
      <c r="J13" s="20" t="s">
        <v>14</v>
      </c>
      <c r="K13" s="20" t="s">
        <v>15</v>
      </c>
      <c r="L13" s="20" t="s">
        <v>16</v>
      </c>
      <c r="M13" s="20" t="s">
        <v>17</v>
      </c>
      <c r="N13" s="14"/>
      <c r="Q13" s="21" t="s">
        <v>7</v>
      </c>
      <c r="R13" s="21" t="s">
        <v>18</v>
      </c>
      <c r="S13" s="21" t="s">
        <v>19</v>
      </c>
      <c r="T13" s="21" t="s">
        <v>20</v>
      </c>
      <c r="U13" s="21" t="s">
        <v>10</v>
      </c>
      <c r="V13" s="21" t="s">
        <v>11</v>
      </c>
      <c r="W13" s="22" t="s">
        <v>21</v>
      </c>
      <c r="X13" s="22" t="s">
        <v>22</v>
      </c>
      <c r="Y13" s="21" t="s">
        <v>15</v>
      </c>
      <c r="Z13" s="21" t="s">
        <v>23</v>
      </c>
    </row>
    <row r="14" customFormat="false" ht="15.75" hidden="false" customHeight="false" outlineLevel="0" collapsed="false">
      <c r="B14" s="12"/>
      <c r="C14" s="23" t="n">
        <v>1</v>
      </c>
      <c r="D14" s="23" t="n">
        <v>2</v>
      </c>
      <c r="E14" s="23" t="n">
        <v>3</v>
      </c>
      <c r="F14" s="24" t="n">
        <v>4</v>
      </c>
      <c r="G14" s="23" t="n">
        <v>5</v>
      </c>
      <c r="H14" s="23" t="n">
        <v>6</v>
      </c>
      <c r="I14" s="23" t="n">
        <v>7</v>
      </c>
      <c r="J14" s="24" t="n">
        <v>8</v>
      </c>
      <c r="K14" s="23" t="n">
        <v>9</v>
      </c>
      <c r="L14" s="23" t="n">
        <v>10</v>
      </c>
      <c r="M14" s="23" t="n">
        <v>11</v>
      </c>
      <c r="N14" s="14"/>
      <c r="Q14" s="25" t="n">
        <v>1</v>
      </c>
      <c r="R14" s="25" t="n">
        <v>2</v>
      </c>
      <c r="S14" s="25" t="n">
        <v>3</v>
      </c>
      <c r="T14" s="25" t="n">
        <v>4</v>
      </c>
      <c r="U14" s="25" t="n">
        <v>5</v>
      </c>
      <c r="V14" s="25" t="n">
        <v>6</v>
      </c>
      <c r="W14" s="26" t="n">
        <v>7</v>
      </c>
      <c r="X14" s="26" t="n">
        <v>8</v>
      </c>
      <c r="Y14" s="25" t="n">
        <v>9</v>
      </c>
      <c r="Z14" s="25" t="n">
        <v>10</v>
      </c>
    </row>
    <row r="15" s="2" customFormat="true" ht="38.35" hidden="false" customHeight="false" outlineLevel="0" collapsed="false">
      <c r="B15" s="27"/>
      <c r="C15" s="28" t="str">
        <f aca="false">Q15</f>
        <v>1.</v>
      </c>
      <c r="D15" s="29" t="str">
        <f aca="false">R15</f>
        <v>Присоска TECHNICOM с ручной помпой и манометром, нагрузка 160кг</v>
      </c>
      <c r="E15" s="30" t="str">
        <f aca="false">S15</f>
        <v>Национальный режим не предоставляется – ограничение</v>
      </c>
      <c r="F15" s="28" t="str">
        <f aca="false">U15</f>
        <v>шт.</v>
      </c>
      <c r="G15" s="31" t="n">
        <f aca="false">V15</f>
        <v>3</v>
      </c>
      <c r="H15" s="32" t="s">
        <v>24</v>
      </c>
      <c r="I15" s="33" t="s">
        <v>24</v>
      </c>
      <c r="J15" s="33"/>
      <c r="K15" s="34" t="n">
        <f aca="false">Y15</f>
        <v>5400</v>
      </c>
      <c r="L15" s="35" t="n">
        <v>0</v>
      </c>
      <c r="M15" s="36" t="n">
        <f aca="false">G15*L15</f>
        <v>0</v>
      </c>
      <c r="N15" s="37"/>
      <c r="Q15" s="28" t="s">
        <v>25</v>
      </c>
      <c r="R15" s="38" t="s">
        <v>26</v>
      </c>
      <c r="S15" s="39" t="s">
        <v>27</v>
      </c>
      <c r="T15" s="40" t="s">
        <v>28</v>
      </c>
      <c r="U15" s="41" t="s">
        <v>29</v>
      </c>
      <c r="V15" s="42" t="n">
        <v>3</v>
      </c>
      <c r="W15" s="43" t="s">
        <v>30</v>
      </c>
      <c r="X15" s="43" t="s">
        <v>31</v>
      </c>
      <c r="Y15" s="44" t="n">
        <v>5400</v>
      </c>
      <c r="Z15" s="36" t="n">
        <f aca="false">V15*Y15</f>
        <v>16200</v>
      </c>
    </row>
    <row r="16" s="2" customFormat="true" ht="38.35" hidden="false" customHeight="false" outlineLevel="0" collapsed="false">
      <c r="B16" s="27"/>
      <c r="C16" s="28" t="str">
        <f aca="false">Q16</f>
        <v>2.</v>
      </c>
      <c r="D16" s="29" t="str">
        <f aca="false">R16</f>
        <v>Управляемый POE коммутатор уровня 2 SNR-S2985G-8T-POE-DC</v>
      </c>
      <c r="E16" s="30" t="str">
        <f aca="false">S16</f>
        <v>Национальный режим не предоставляется – ограничение</v>
      </c>
      <c r="F16" s="28" t="str">
        <f aca="false">U16</f>
        <v>шт.</v>
      </c>
      <c r="G16" s="31" t="n">
        <f aca="false">V16</f>
        <v>4</v>
      </c>
      <c r="H16" s="32" t="s">
        <v>24</v>
      </c>
      <c r="I16" s="33" t="s">
        <v>24</v>
      </c>
      <c r="J16" s="33"/>
      <c r="K16" s="34" t="n">
        <f aca="false">Y16</f>
        <v>38400</v>
      </c>
      <c r="L16" s="35" t="n">
        <v>0</v>
      </c>
      <c r="M16" s="36" t="n">
        <f aca="false">G16*L16</f>
        <v>0</v>
      </c>
      <c r="N16" s="37"/>
      <c r="Q16" s="28" t="s">
        <v>32</v>
      </c>
      <c r="R16" s="38" t="s">
        <v>33</v>
      </c>
      <c r="S16" s="39" t="s">
        <v>27</v>
      </c>
      <c r="T16" s="45" t="s">
        <v>34</v>
      </c>
      <c r="U16" s="41" t="s">
        <v>29</v>
      </c>
      <c r="V16" s="42" t="n">
        <v>4</v>
      </c>
      <c r="W16" s="43" t="s">
        <v>30</v>
      </c>
      <c r="X16" s="43" t="s">
        <v>31</v>
      </c>
      <c r="Y16" s="44" t="n">
        <v>38400</v>
      </c>
      <c r="Z16" s="36" t="n">
        <f aca="false">V16*Y16</f>
        <v>153600</v>
      </c>
    </row>
    <row r="17" s="2" customFormat="true" ht="63.95" hidden="false" customHeight="false" outlineLevel="0" collapsed="false">
      <c r="B17" s="27"/>
      <c r="C17" s="28" t="str">
        <f aca="false">Q17</f>
        <v>3.</v>
      </c>
      <c r="D17" s="29" t="str">
        <f aca="false">R17</f>
        <v>Кабель оптический в грунт с ЦТ. бронированный стальной проволокой. G.652.D. 24 волокна. 8 кН КОС-ОКБ-24хG.652.D-Т 8кН</v>
      </c>
      <c r="E17" s="30" t="str">
        <f aca="false">S17</f>
        <v>Национальный режим не предоставляется – ограничение</v>
      </c>
      <c r="F17" s="28" t="str">
        <f aca="false">U17</f>
        <v>м</v>
      </c>
      <c r="G17" s="31" t="n">
        <f aca="false">V17</f>
        <v>500</v>
      </c>
      <c r="H17" s="32" t="s">
        <v>24</v>
      </c>
      <c r="I17" s="33" t="s">
        <v>24</v>
      </c>
      <c r="J17" s="33"/>
      <c r="K17" s="34" t="n">
        <f aca="false">Y17</f>
        <v>62</v>
      </c>
      <c r="L17" s="35" t="n">
        <v>0</v>
      </c>
      <c r="M17" s="36" t="n">
        <f aca="false">G17*L17</f>
        <v>0</v>
      </c>
      <c r="N17" s="37"/>
      <c r="Q17" s="28" t="s">
        <v>35</v>
      </c>
      <c r="R17" s="38" t="s">
        <v>36</v>
      </c>
      <c r="S17" s="39" t="s">
        <v>27</v>
      </c>
      <c r="T17" s="45" t="s">
        <v>37</v>
      </c>
      <c r="U17" s="41" t="s">
        <v>38</v>
      </c>
      <c r="V17" s="42" t="n">
        <v>500</v>
      </c>
      <c r="W17" s="43" t="s">
        <v>30</v>
      </c>
      <c r="X17" s="43" t="s">
        <v>31</v>
      </c>
      <c r="Y17" s="44" t="n">
        <v>62</v>
      </c>
      <c r="Z17" s="36" t="n">
        <f aca="false">V17*Y17</f>
        <v>31000</v>
      </c>
    </row>
    <row r="18" s="2" customFormat="true" ht="25.55" hidden="false" customHeight="false" outlineLevel="0" collapsed="false">
      <c r="B18" s="27"/>
      <c r="C18" s="28" t="str">
        <f aca="false">Q18</f>
        <v>4.</v>
      </c>
      <c r="D18" s="29" t="str">
        <f aca="false">R18</f>
        <v>Батарейка Крона LR6LR61</v>
      </c>
      <c r="E18" s="30" t="str">
        <f aca="false">S18</f>
        <v>Национальный режим не предоставляется – преимущество</v>
      </c>
      <c r="F18" s="28" t="str">
        <f aca="false">U18</f>
        <v>шт.</v>
      </c>
      <c r="G18" s="31" t="n">
        <f aca="false">V18</f>
        <v>30</v>
      </c>
      <c r="H18" s="32" t="s">
        <v>24</v>
      </c>
      <c r="I18" s="33" t="s">
        <v>24</v>
      </c>
      <c r="J18" s="33"/>
      <c r="K18" s="34" t="n">
        <f aca="false">Y18</f>
        <v>125</v>
      </c>
      <c r="L18" s="35" t="n">
        <v>0</v>
      </c>
      <c r="M18" s="36" t="n">
        <f aca="false">G18*L18</f>
        <v>0</v>
      </c>
      <c r="N18" s="37"/>
      <c r="Q18" s="28" t="s">
        <v>39</v>
      </c>
      <c r="R18" s="38" t="s">
        <v>40</v>
      </c>
      <c r="S18" s="46" t="s">
        <v>41</v>
      </c>
      <c r="T18" s="47" t="s">
        <v>42</v>
      </c>
      <c r="U18" s="41" t="s">
        <v>29</v>
      </c>
      <c r="V18" s="42" t="n">
        <v>30</v>
      </c>
      <c r="W18" s="43" t="s">
        <v>43</v>
      </c>
      <c r="X18" s="43" t="s">
        <v>44</v>
      </c>
      <c r="Y18" s="44" t="n">
        <v>125</v>
      </c>
      <c r="Z18" s="36" t="n">
        <f aca="false">V18*Y18</f>
        <v>3750</v>
      </c>
    </row>
    <row r="19" s="2" customFormat="true" ht="25.55" hidden="false" customHeight="false" outlineLevel="0" collapsed="false">
      <c r="B19" s="27"/>
      <c r="C19" s="28" t="str">
        <f aca="false">Q19</f>
        <v>5.</v>
      </c>
      <c r="D19" s="29" t="str">
        <f aca="false">R19</f>
        <v>Провод телефонной связи ПРППМ 2x1.2 мм2</v>
      </c>
      <c r="E19" s="30" t="str">
        <f aca="false">S19</f>
        <v>Национальный режим не предоставляется – ограничение</v>
      </c>
      <c r="F19" s="28" t="str">
        <f aca="false">U19</f>
        <v>м</v>
      </c>
      <c r="G19" s="31" t="n">
        <f aca="false">V19</f>
        <v>500</v>
      </c>
      <c r="H19" s="32" t="s">
        <v>24</v>
      </c>
      <c r="I19" s="33" t="s">
        <v>24</v>
      </c>
      <c r="J19" s="33"/>
      <c r="K19" s="34" t="n">
        <f aca="false">Y19</f>
        <v>96</v>
      </c>
      <c r="L19" s="35" t="n">
        <v>0</v>
      </c>
      <c r="M19" s="36" t="n">
        <f aca="false">G19*L19</f>
        <v>0</v>
      </c>
      <c r="N19" s="37"/>
      <c r="Q19" s="28" t="s">
        <v>45</v>
      </c>
      <c r="R19" s="38" t="s">
        <v>46</v>
      </c>
      <c r="S19" s="39" t="s">
        <v>27</v>
      </c>
      <c r="T19" s="47" t="s">
        <v>47</v>
      </c>
      <c r="U19" s="41" t="s">
        <v>38</v>
      </c>
      <c r="V19" s="42" t="n">
        <v>500</v>
      </c>
      <c r="W19" s="43" t="s">
        <v>30</v>
      </c>
      <c r="X19" s="43" t="s">
        <v>31</v>
      </c>
      <c r="Y19" s="44" t="n">
        <v>96</v>
      </c>
      <c r="Z19" s="36" t="n">
        <f aca="false">V19*Y19</f>
        <v>48000</v>
      </c>
    </row>
    <row r="20" s="2" customFormat="true" ht="25.55" hidden="false" customHeight="false" outlineLevel="0" collapsed="false">
      <c r="B20" s="27"/>
      <c r="C20" s="28" t="str">
        <f aca="false">Q20</f>
        <v>6.</v>
      </c>
      <c r="D20" s="29" t="str">
        <f aca="false">R20</f>
        <v>Блок питания OptiPower DR-75-24-1</v>
      </c>
      <c r="E20" s="30" t="str">
        <f aca="false">S20</f>
        <v>Национальный режим не предоставляется – ограничение</v>
      </c>
      <c r="F20" s="28" t="str">
        <f aca="false">U20</f>
        <v>шт.</v>
      </c>
      <c r="G20" s="31" t="n">
        <f aca="false">V20</f>
        <v>6</v>
      </c>
      <c r="H20" s="32" t="s">
        <v>24</v>
      </c>
      <c r="I20" s="33" t="s">
        <v>24</v>
      </c>
      <c r="J20" s="33"/>
      <c r="K20" s="34" t="n">
        <f aca="false">Y20</f>
        <v>3840</v>
      </c>
      <c r="L20" s="35" t="n">
        <v>0</v>
      </c>
      <c r="M20" s="36" t="n">
        <f aca="false">G20*L20</f>
        <v>0</v>
      </c>
      <c r="N20" s="37"/>
      <c r="Q20" s="28" t="s">
        <v>48</v>
      </c>
      <c r="R20" s="38" t="s">
        <v>49</v>
      </c>
      <c r="S20" s="39" t="s">
        <v>27</v>
      </c>
      <c r="T20" s="47" t="s">
        <v>50</v>
      </c>
      <c r="U20" s="41" t="s">
        <v>29</v>
      </c>
      <c r="V20" s="42" t="n">
        <v>6</v>
      </c>
      <c r="W20" s="43" t="s">
        <v>30</v>
      </c>
      <c r="X20" s="43" t="s">
        <v>31</v>
      </c>
      <c r="Y20" s="44" t="n">
        <v>3840</v>
      </c>
      <c r="Z20" s="36" t="n">
        <f aca="false">V20*Y20</f>
        <v>23040</v>
      </c>
    </row>
    <row r="21" s="2" customFormat="true" ht="38.35" hidden="false" customHeight="false" outlineLevel="0" collapsed="false">
      <c r="B21" s="27"/>
      <c r="C21" s="28" t="str">
        <f aca="false">Q21</f>
        <v>7.</v>
      </c>
      <c r="D21" s="29" t="str">
        <f aca="false">R21</f>
        <v>Разъем REXANT RJ-45(8P8C) под витую пару, UTP, CAT 5e, 100 шт.</v>
      </c>
      <c r="E21" s="30" t="str">
        <f aca="false">S21</f>
        <v>Национальный режим не предоставляется – преимущество</v>
      </c>
      <c r="F21" s="28" t="str">
        <f aca="false">U21</f>
        <v>шт.</v>
      </c>
      <c r="G21" s="31" t="n">
        <f aca="false">V21</f>
        <v>4</v>
      </c>
      <c r="H21" s="32" t="s">
        <v>24</v>
      </c>
      <c r="I21" s="33" t="s">
        <v>24</v>
      </c>
      <c r="J21" s="33"/>
      <c r="K21" s="34" t="n">
        <f aca="false">Y21</f>
        <v>650</v>
      </c>
      <c r="L21" s="35" t="n">
        <v>0</v>
      </c>
      <c r="M21" s="36" t="n">
        <f aca="false">G21*L21</f>
        <v>0</v>
      </c>
      <c r="N21" s="37"/>
      <c r="Q21" s="28" t="s">
        <v>51</v>
      </c>
      <c r="R21" s="38" t="s">
        <v>52</v>
      </c>
      <c r="S21" s="46" t="s">
        <v>41</v>
      </c>
      <c r="T21" s="47" t="s">
        <v>53</v>
      </c>
      <c r="U21" s="41" t="s">
        <v>29</v>
      </c>
      <c r="V21" s="42" t="n">
        <v>4</v>
      </c>
      <c r="W21" s="43" t="s">
        <v>30</v>
      </c>
      <c r="X21" s="43" t="s">
        <v>31</v>
      </c>
      <c r="Y21" s="44" t="n">
        <v>650</v>
      </c>
      <c r="Z21" s="36" t="n">
        <f aca="false">V21*Y21</f>
        <v>2600</v>
      </c>
    </row>
    <row r="22" s="2" customFormat="true" ht="38.35" hidden="false" customHeight="false" outlineLevel="0" collapsed="false">
      <c r="B22" s="27"/>
      <c r="C22" s="28" t="str">
        <f aca="false">Q22</f>
        <v>8.</v>
      </c>
      <c r="D22" s="29" t="str">
        <f aca="false">R22</f>
        <v>Жесткий диск WD Purple WD33PURZ, 3ТБ, HDD, SATA III, 3.5"</v>
      </c>
      <c r="E22" s="30" t="str">
        <f aca="false">S22</f>
        <v>Национальный режим не предоставляется – ограничение</v>
      </c>
      <c r="F22" s="28" t="str">
        <f aca="false">U22</f>
        <v>шт.</v>
      </c>
      <c r="G22" s="31" t="n">
        <f aca="false">V22</f>
        <v>6</v>
      </c>
      <c r="H22" s="32" t="s">
        <v>24</v>
      </c>
      <c r="I22" s="33" t="s">
        <v>24</v>
      </c>
      <c r="J22" s="33"/>
      <c r="K22" s="34" t="n">
        <f aca="false">Y22</f>
        <v>19200</v>
      </c>
      <c r="L22" s="35" t="n">
        <v>0</v>
      </c>
      <c r="M22" s="36" t="n">
        <f aca="false">G22*L22</f>
        <v>0</v>
      </c>
      <c r="N22" s="37"/>
      <c r="Q22" s="28" t="s">
        <v>54</v>
      </c>
      <c r="R22" s="38" t="s">
        <v>55</v>
      </c>
      <c r="S22" s="39" t="s">
        <v>27</v>
      </c>
      <c r="T22" s="47" t="s">
        <v>56</v>
      </c>
      <c r="U22" s="41" t="s">
        <v>29</v>
      </c>
      <c r="V22" s="42" t="n">
        <v>6</v>
      </c>
      <c r="W22" s="43" t="s">
        <v>30</v>
      </c>
      <c r="X22" s="43" t="s">
        <v>31</v>
      </c>
      <c r="Y22" s="44" t="n">
        <v>19200</v>
      </c>
      <c r="Z22" s="36" t="n">
        <f aca="false">V22*Y22</f>
        <v>115200</v>
      </c>
    </row>
    <row r="23" s="2" customFormat="true" ht="38.35" hidden="false" customHeight="false" outlineLevel="0" collapsed="false">
      <c r="B23" s="27"/>
      <c r="C23" s="28" t="str">
        <f aca="false">Q23</f>
        <v>9.</v>
      </c>
      <c r="D23" s="29" t="str">
        <f aca="false">R23</f>
        <v>Медиаконвертер Netlink GE-920A20SC (Tx-1310nm, Rx-1550nm) 10/100/1000 Mb</v>
      </c>
      <c r="E23" s="30" t="str">
        <f aca="false">S23</f>
        <v>Национальный режим не предоставляется – ограничение</v>
      </c>
      <c r="F23" s="28" t="str">
        <f aca="false">U23</f>
        <v>шт.</v>
      </c>
      <c r="G23" s="31" t="n">
        <f aca="false">V23</f>
        <v>5</v>
      </c>
      <c r="H23" s="32" t="s">
        <v>24</v>
      </c>
      <c r="I23" s="33" t="s">
        <v>24</v>
      </c>
      <c r="J23" s="33"/>
      <c r="K23" s="34" t="n">
        <f aca="false">Y23</f>
        <v>1376</v>
      </c>
      <c r="L23" s="35" t="n">
        <v>0</v>
      </c>
      <c r="M23" s="36" t="n">
        <f aca="false">G23*L23</f>
        <v>0</v>
      </c>
      <c r="N23" s="37"/>
      <c r="Q23" s="28" t="s">
        <v>57</v>
      </c>
      <c r="R23" s="38" t="s">
        <v>58</v>
      </c>
      <c r="S23" s="39" t="s">
        <v>27</v>
      </c>
      <c r="T23" s="47" t="s">
        <v>59</v>
      </c>
      <c r="U23" s="41" t="s">
        <v>29</v>
      </c>
      <c r="V23" s="42" t="n">
        <v>5</v>
      </c>
      <c r="W23" s="43" t="s">
        <v>30</v>
      </c>
      <c r="X23" s="43" t="s">
        <v>31</v>
      </c>
      <c r="Y23" s="44" t="n">
        <v>1376</v>
      </c>
      <c r="Z23" s="36" t="n">
        <f aca="false">V23*Y23</f>
        <v>6880</v>
      </c>
    </row>
    <row r="24" s="2" customFormat="true" ht="38.35" hidden="false" customHeight="false" outlineLevel="0" collapsed="false">
      <c r="B24" s="27"/>
      <c r="C24" s="28" t="str">
        <f aca="false">Q24</f>
        <v>10.</v>
      </c>
      <c r="D24" s="29" t="str">
        <f aca="false">R24</f>
        <v>Медиаконвертер Netlink GE-920B20SC (Tx-1550nm, Rx-1310nm) 10/100/1000 Mb</v>
      </c>
      <c r="E24" s="30" t="str">
        <f aca="false">S24</f>
        <v>Национальный режим не предоставляется – ограничение</v>
      </c>
      <c r="F24" s="28" t="str">
        <f aca="false">U24</f>
        <v>шт.</v>
      </c>
      <c r="G24" s="31" t="n">
        <f aca="false">V24</f>
        <v>5</v>
      </c>
      <c r="H24" s="32" t="s">
        <v>24</v>
      </c>
      <c r="I24" s="33" t="s">
        <v>24</v>
      </c>
      <c r="J24" s="33"/>
      <c r="K24" s="34" t="n">
        <f aca="false">Y24</f>
        <v>1620</v>
      </c>
      <c r="L24" s="35" t="n">
        <v>0</v>
      </c>
      <c r="M24" s="36" t="n">
        <f aca="false">G24*L24</f>
        <v>0</v>
      </c>
      <c r="N24" s="37"/>
      <c r="Q24" s="48" t="s">
        <v>60</v>
      </c>
      <c r="R24" s="38" t="s">
        <v>61</v>
      </c>
      <c r="S24" s="39" t="s">
        <v>27</v>
      </c>
      <c r="T24" s="45" t="s">
        <v>59</v>
      </c>
      <c r="U24" s="41" t="s">
        <v>29</v>
      </c>
      <c r="V24" s="42" t="n">
        <v>5</v>
      </c>
      <c r="W24" s="43" t="s">
        <v>30</v>
      </c>
      <c r="X24" s="43" t="s">
        <v>31</v>
      </c>
      <c r="Y24" s="44" t="n">
        <v>1620</v>
      </c>
      <c r="Z24" s="36" t="n">
        <f aca="false">V24*Y24</f>
        <v>8100</v>
      </c>
    </row>
    <row r="25" s="2" customFormat="true" ht="25.55" hidden="false" customHeight="false" outlineLevel="0" collapsed="false">
      <c r="B25" s="27"/>
      <c r="C25" s="28" t="str">
        <f aca="false">Q25</f>
        <v>11.</v>
      </c>
      <c r="D25" s="29" t="str">
        <f aca="false">R25</f>
        <v>Заклепки вытяжные 4,0x12 100 шт. цинк</v>
      </c>
      <c r="E25" s="30" t="str">
        <f aca="false">S25</f>
        <v>Национальный режим не предоставляется – преимущество</v>
      </c>
      <c r="F25" s="28" t="str">
        <f aca="false">U25</f>
        <v>шт.</v>
      </c>
      <c r="G25" s="31" t="n">
        <f aca="false">V25</f>
        <v>1</v>
      </c>
      <c r="H25" s="32" t="s">
        <v>24</v>
      </c>
      <c r="I25" s="33" t="s">
        <v>24</v>
      </c>
      <c r="J25" s="33"/>
      <c r="K25" s="34" t="n">
        <f aca="false">Y25</f>
        <v>280</v>
      </c>
      <c r="L25" s="35" t="n">
        <v>1</v>
      </c>
      <c r="M25" s="36" t="n">
        <f aca="false">G25*L25</f>
        <v>1</v>
      </c>
      <c r="N25" s="37"/>
      <c r="Q25" s="28" t="s">
        <v>62</v>
      </c>
      <c r="R25" s="38" t="s">
        <v>63</v>
      </c>
      <c r="S25" s="46" t="s">
        <v>41</v>
      </c>
      <c r="T25" s="49" t="s">
        <v>64</v>
      </c>
      <c r="U25" s="41" t="s">
        <v>29</v>
      </c>
      <c r="V25" s="42" t="n">
        <v>1</v>
      </c>
      <c r="W25" s="43" t="s">
        <v>65</v>
      </c>
      <c r="X25" s="43" t="s">
        <v>31</v>
      </c>
      <c r="Y25" s="44" t="n">
        <v>280</v>
      </c>
      <c r="Z25" s="36" t="n">
        <f aca="false">V25*Y25</f>
        <v>280</v>
      </c>
    </row>
    <row r="26" s="2" customFormat="true" ht="25.55" hidden="false" customHeight="false" outlineLevel="0" collapsed="false">
      <c r="B26" s="27"/>
      <c r="C26" s="28" t="str">
        <f aca="false">Q26</f>
        <v>12.</v>
      </c>
      <c r="D26" s="29" t="str">
        <f aca="false">R26</f>
        <v>Заклепки вытяжные 4,8x12 100 шт. цинк</v>
      </c>
      <c r="E26" s="30" t="str">
        <f aca="false">S26</f>
        <v>Национальный режим не предоставляется – преимущество</v>
      </c>
      <c r="F26" s="28" t="str">
        <f aca="false">U26</f>
        <v>шт.</v>
      </c>
      <c r="G26" s="31" t="n">
        <f aca="false">V26</f>
        <v>1</v>
      </c>
      <c r="H26" s="32" t="s">
        <v>24</v>
      </c>
      <c r="I26" s="33" t="s">
        <v>24</v>
      </c>
      <c r="J26" s="33"/>
      <c r="K26" s="34" t="n">
        <f aca="false">Y26</f>
        <v>420</v>
      </c>
      <c r="L26" s="35" t="n">
        <v>2</v>
      </c>
      <c r="M26" s="36" t="n">
        <f aca="false">G26*L26</f>
        <v>2</v>
      </c>
      <c r="N26" s="37"/>
      <c r="Q26" s="48" t="s">
        <v>66</v>
      </c>
      <c r="R26" s="38" t="s">
        <v>67</v>
      </c>
      <c r="S26" s="46" t="s">
        <v>41</v>
      </c>
      <c r="T26" s="47" t="s">
        <v>64</v>
      </c>
      <c r="U26" s="41" t="s">
        <v>29</v>
      </c>
      <c r="V26" s="42" t="n">
        <v>1</v>
      </c>
      <c r="W26" s="43" t="s">
        <v>68</v>
      </c>
      <c r="X26" s="43" t="s">
        <v>31</v>
      </c>
      <c r="Y26" s="44" t="n">
        <v>420</v>
      </c>
      <c r="Z26" s="36" t="n">
        <f aca="false">V26*Y26</f>
        <v>420</v>
      </c>
    </row>
    <row r="27" s="2" customFormat="true" ht="25.55" hidden="false" customHeight="false" outlineLevel="0" collapsed="false">
      <c r="B27" s="27"/>
      <c r="C27" s="28" t="str">
        <f aca="false">Q27</f>
        <v>13.</v>
      </c>
      <c r="D27" s="29" t="str">
        <f aca="false">R27</f>
        <v>Заклепка 3,2x12 100 шт цинк</v>
      </c>
      <c r="E27" s="30" t="str">
        <f aca="false">S27</f>
        <v>Национальный режим не предоставляется – преимущество</v>
      </c>
      <c r="F27" s="28" t="str">
        <f aca="false">U27</f>
        <v>шт.</v>
      </c>
      <c r="G27" s="31" t="n">
        <f aca="false">V27</f>
        <v>1</v>
      </c>
      <c r="H27" s="32" t="s">
        <v>24</v>
      </c>
      <c r="I27" s="33" t="s">
        <v>24</v>
      </c>
      <c r="J27" s="33"/>
      <c r="K27" s="34" t="n">
        <f aca="false">Y27</f>
        <v>206</v>
      </c>
      <c r="L27" s="35" t="n">
        <v>3</v>
      </c>
      <c r="M27" s="36" t="n">
        <f aca="false">G27*L27</f>
        <v>3</v>
      </c>
      <c r="N27" s="37"/>
      <c r="Q27" s="28" t="s">
        <v>69</v>
      </c>
      <c r="R27" s="38" t="s">
        <v>70</v>
      </c>
      <c r="S27" s="46" t="s">
        <v>41</v>
      </c>
      <c r="T27" s="47" t="s">
        <v>64</v>
      </c>
      <c r="U27" s="41" t="s">
        <v>29</v>
      </c>
      <c r="V27" s="42" t="n">
        <v>1</v>
      </c>
      <c r="W27" s="43" t="s">
        <v>71</v>
      </c>
      <c r="X27" s="43" t="s">
        <v>31</v>
      </c>
      <c r="Y27" s="44" t="n">
        <v>206</v>
      </c>
      <c r="Z27" s="36" t="n">
        <f aca="false">V27*Y27</f>
        <v>206</v>
      </c>
    </row>
    <row r="28" s="2" customFormat="true" ht="25.55" hidden="false" customHeight="false" outlineLevel="0" collapsed="false">
      <c r="B28" s="27"/>
      <c r="C28" s="28" t="str">
        <f aca="false">Q28</f>
        <v>14.</v>
      </c>
      <c r="D28" s="29" t="str">
        <f aca="false">R28</f>
        <v>Наконечник ТМЛ 16-8-6 луженая медь 100шт</v>
      </c>
      <c r="E28" s="30" t="str">
        <f aca="false">S28</f>
        <v>Национальный режим не предоставляется – преимущество</v>
      </c>
      <c r="F28" s="28" t="str">
        <f aca="false">U28</f>
        <v>шт.</v>
      </c>
      <c r="G28" s="31" t="n">
        <f aca="false">V28</f>
        <v>1</v>
      </c>
      <c r="H28" s="32" t="s">
        <v>24</v>
      </c>
      <c r="I28" s="33" t="s">
        <v>24</v>
      </c>
      <c r="J28" s="33"/>
      <c r="K28" s="34" t="n">
        <f aca="false">Y28</f>
        <v>5180</v>
      </c>
      <c r="L28" s="35" t="n">
        <v>4</v>
      </c>
      <c r="M28" s="36" t="n">
        <f aca="false">G28*L28</f>
        <v>4</v>
      </c>
      <c r="N28" s="37"/>
      <c r="Q28" s="48" t="s">
        <v>72</v>
      </c>
      <c r="R28" s="38" t="s">
        <v>73</v>
      </c>
      <c r="S28" s="46" t="s">
        <v>41</v>
      </c>
      <c r="T28" s="47" t="s">
        <v>74</v>
      </c>
      <c r="U28" s="50" t="s">
        <v>29</v>
      </c>
      <c r="V28" s="42" t="n">
        <v>1</v>
      </c>
      <c r="W28" s="43" t="s">
        <v>75</v>
      </c>
      <c r="X28" s="43" t="s">
        <v>31</v>
      </c>
      <c r="Y28" s="44" t="n">
        <v>5180</v>
      </c>
      <c r="Z28" s="36" t="n">
        <f aca="false">V28*Y28</f>
        <v>5180</v>
      </c>
    </row>
    <row r="29" s="2" customFormat="true" ht="38.35" hidden="false" customHeight="false" outlineLevel="0" collapsed="false">
      <c r="B29" s="27"/>
      <c r="C29" s="28" t="str">
        <f aca="false">Q29</f>
        <v>15.</v>
      </c>
      <c r="D29" s="29" t="str">
        <f aca="false">R29</f>
        <v>Кабель Cabeus UTP, категория 5e, 4 пары 0,51мм ,витая пара, серый 305 м, UTP-4P-Cat.5e-SOLID-GY</v>
      </c>
      <c r="E29" s="30" t="str">
        <f aca="false">S29</f>
        <v>Национальный режим не предоставляется – ограничение</v>
      </c>
      <c r="F29" s="28" t="str">
        <f aca="false">U29</f>
        <v>шт.</v>
      </c>
      <c r="G29" s="31" t="n">
        <f aca="false">V29</f>
        <v>5</v>
      </c>
      <c r="H29" s="32" t="s">
        <v>24</v>
      </c>
      <c r="I29" s="33" t="s">
        <v>24</v>
      </c>
      <c r="J29" s="33"/>
      <c r="K29" s="34" t="n">
        <f aca="false">Y29</f>
        <v>14800</v>
      </c>
      <c r="L29" s="35" t="n">
        <v>5</v>
      </c>
      <c r="M29" s="36" t="n">
        <f aca="false">G29*L29</f>
        <v>25</v>
      </c>
      <c r="N29" s="37"/>
      <c r="Q29" s="28" t="s">
        <v>76</v>
      </c>
      <c r="R29" s="38" t="s">
        <v>77</v>
      </c>
      <c r="S29" s="39" t="s">
        <v>27</v>
      </c>
      <c r="T29" s="47" t="s">
        <v>78</v>
      </c>
      <c r="U29" s="50" t="s">
        <v>29</v>
      </c>
      <c r="V29" s="42" t="n">
        <v>5</v>
      </c>
      <c r="W29" s="43" t="s">
        <v>79</v>
      </c>
      <c r="X29" s="43" t="s">
        <v>31</v>
      </c>
      <c r="Y29" s="44" t="n">
        <v>14800</v>
      </c>
      <c r="Z29" s="36" t="n">
        <f aca="false">V29*Y29</f>
        <v>74000</v>
      </c>
    </row>
    <row r="30" s="2" customFormat="true" ht="25.55" hidden="false" customHeight="false" outlineLevel="0" collapsed="false">
      <c r="B30" s="27"/>
      <c r="C30" s="28" t="str">
        <f aca="false">Q30</f>
        <v>16.</v>
      </c>
      <c r="D30" s="29" t="str">
        <f aca="false">R30</f>
        <v>Витая пара ITK F/UTP кат.6 4х2х23AWG LDPE черный 305м</v>
      </c>
      <c r="E30" s="30" t="str">
        <f aca="false">S30</f>
        <v>Национальный режим не предоставляется – ограничение</v>
      </c>
      <c r="F30" s="28" t="str">
        <f aca="false">U30</f>
        <v>шт.</v>
      </c>
      <c r="G30" s="31" t="n">
        <f aca="false">V30</f>
        <v>1</v>
      </c>
      <c r="H30" s="32" t="s">
        <v>24</v>
      </c>
      <c r="I30" s="33" t="s">
        <v>24</v>
      </c>
      <c r="J30" s="33"/>
      <c r="K30" s="34" t="n">
        <f aca="false">Y30</f>
        <v>38620</v>
      </c>
      <c r="L30" s="35" t="n">
        <v>6</v>
      </c>
      <c r="M30" s="36" t="n">
        <f aca="false">G30*L30</f>
        <v>6</v>
      </c>
      <c r="N30" s="37"/>
      <c r="Q30" s="48" t="s">
        <v>80</v>
      </c>
      <c r="R30" s="51" t="s">
        <v>81</v>
      </c>
      <c r="S30" s="39" t="s">
        <v>27</v>
      </c>
      <c r="T30" s="47" t="s">
        <v>78</v>
      </c>
      <c r="U30" s="41" t="s">
        <v>29</v>
      </c>
      <c r="V30" s="52" t="n">
        <v>1</v>
      </c>
      <c r="W30" s="43" t="s">
        <v>82</v>
      </c>
      <c r="X30" s="43" t="s">
        <v>31</v>
      </c>
      <c r="Y30" s="44" t="n">
        <v>38620</v>
      </c>
      <c r="Z30" s="36" t="n">
        <f aca="false">V30*Y30</f>
        <v>38620</v>
      </c>
    </row>
    <row r="31" s="2" customFormat="true" ht="51.15" hidden="false" customHeight="false" outlineLevel="0" collapsed="false">
      <c r="B31" s="27"/>
      <c r="C31" s="28" t="str">
        <f aca="false">Q31</f>
        <v>17.</v>
      </c>
      <c r="D31" s="29" t="str">
        <f aca="false">R31</f>
        <v>Компьютерная розетка Cabeus RJ-45, категория 5e, одинарная, внешняя, Dual IDC WS-8P8C-Cat.5e-1</v>
      </c>
      <c r="E31" s="30" t="str">
        <f aca="false">S31</f>
        <v>Национальный режим не предоставляется – преимущество</v>
      </c>
      <c r="F31" s="28" t="str">
        <f aca="false">U31</f>
        <v>шт.</v>
      </c>
      <c r="G31" s="31" t="n">
        <f aca="false">V31</f>
        <v>63</v>
      </c>
      <c r="H31" s="32" t="s">
        <v>24</v>
      </c>
      <c r="I31" s="33" t="s">
        <v>24</v>
      </c>
      <c r="J31" s="33"/>
      <c r="K31" s="34" t="n">
        <f aca="false">Y31</f>
        <v>148</v>
      </c>
      <c r="L31" s="35" t="n">
        <v>7</v>
      </c>
      <c r="M31" s="36" t="n">
        <f aca="false">G31*L31</f>
        <v>441</v>
      </c>
      <c r="N31" s="37"/>
      <c r="Q31" s="28" t="s">
        <v>83</v>
      </c>
      <c r="R31" s="38" t="s">
        <v>84</v>
      </c>
      <c r="S31" s="46" t="s">
        <v>41</v>
      </c>
      <c r="T31" s="47" t="s">
        <v>85</v>
      </c>
      <c r="U31" s="41" t="s">
        <v>29</v>
      </c>
      <c r="V31" s="42" t="n">
        <v>63</v>
      </c>
      <c r="W31" s="43" t="s">
        <v>86</v>
      </c>
      <c r="X31" s="43" t="s">
        <v>31</v>
      </c>
      <c r="Y31" s="44" t="n">
        <v>148</v>
      </c>
      <c r="Z31" s="36" t="n">
        <f aca="false">V31*Y31</f>
        <v>9324</v>
      </c>
    </row>
    <row r="32" s="2" customFormat="true" ht="51.15" hidden="false" customHeight="false" outlineLevel="0" collapsed="false">
      <c r="B32" s="27"/>
      <c r="C32" s="28" t="str">
        <f aca="false">Q32</f>
        <v>18.</v>
      </c>
      <c r="D32" s="29" t="str">
        <f aca="false">R32</f>
        <v>Инструмент для заделки витой пары, нож для кроссов типа 110 в комплекте NIKOMAX NMC-3640RB</v>
      </c>
      <c r="E32" s="30" t="str">
        <f aca="false">S32</f>
        <v>Национальный режим не предоставляется – ограничение</v>
      </c>
      <c r="F32" s="28" t="str">
        <f aca="false">U32</f>
        <v>шт.</v>
      </c>
      <c r="G32" s="31" t="n">
        <f aca="false">V32</f>
        <v>3</v>
      </c>
      <c r="H32" s="32" t="s">
        <v>24</v>
      </c>
      <c r="I32" s="33" t="s">
        <v>24</v>
      </c>
      <c r="J32" s="33"/>
      <c r="K32" s="34" t="n">
        <f aca="false">Y32</f>
        <v>3950</v>
      </c>
      <c r="L32" s="35" t="n">
        <v>8</v>
      </c>
      <c r="M32" s="36" t="n">
        <f aca="false">G32*L32</f>
        <v>24</v>
      </c>
      <c r="N32" s="37"/>
      <c r="Q32" s="48" t="s">
        <v>87</v>
      </c>
      <c r="R32" s="38" t="s">
        <v>88</v>
      </c>
      <c r="S32" s="39" t="s">
        <v>27</v>
      </c>
      <c r="T32" s="47" t="s">
        <v>89</v>
      </c>
      <c r="U32" s="41" t="s">
        <v>29</v>
      </c>
      <c r="V32" s="42" t="n">
        <v>3</v>
      </c>
      <c r="W32" s="43" t="s">
        <v>90</v>
      </c>
      <c r="X32" s="43" t="s">
        <v>31</v>
      </c>
      <c r="Y32" s="44" t="n">
        <v>3950</v>
      </c>
      <c r="Z32" s="36" t="n">
        <f aca="false">V32*Y32</f>
        <v>11850</v>
      </c>
    </row>
    <row r="33" s="2" customFormat="true" ht="25.55" hidden="false" customHeight="false" outlineLevel="0" collapsed="false">
      <c r="B33" s="27"/>
      <c r="C33" s="28" t="str">
        <f aca="false">Q33</f>
        <v>19.</v>
      </c>
      <c r="D33" s="29" t="str">
        <f aca="false">R33</f>
        <v>Инструмент для заделки витой пары КВТ PD-01 85736</v>
      </c>
      <c r="E33" s="30" t="str">
        <f aca="false">S33</f>
        <v>Национальный режим не предоставляется – ограничение</v>
      </c>
      <c r="F33" s="28" t="str">
        <f aca="false">U33</f>
        <v>шт.</v>
      </c>
      <c r="G33" s="31" t="n">
        <f aca="false">V33</f>
        <v>6</v>
      </c>
      <c r="H33" s="32" t="s">
        <v>24</v>
      </c>
      <c r="I33" s="33" t="s">
        <v>24</v>
      </c>
      <c r="J33" s="33"/>
      <c r="K33" s="34" t="n">
        <f aca="false">Y33</f>
        <v>460</v>
      </c>
      <c r="L33" s="35" t="n">
        <v>9</v>
      </c>
      <c r="M33" s="36" t="n">
        <f aca="false">G33*L33</f>
        <v>54</v>
      </c>
      <c r="N33" s="37"/>
      <c r="Q33" s="28" t="s">
        <v>91</v>
      </c>
      <c r="R33" s="38" t="s">
        <v>92</v>
      </c>
      <c r="S33" s="39" t="s">
        <v>27</v>
      </c>
      <c r="T33" s="47" t="s">
        <v>89</v>
      </c>
      <c r="U33" s="41" t="s">
        <v>29</v>
      </c>
      <c r="V33" s="42" t="n">
        <v>6</v>
      </c>
      <c r="W33" s="43" t="s">
        <v>93</v>
      </c>
      <c r="X33" s="43" t="s">
        <v>31</v>
      </c>
      <c r="Y33" s="44" t="n">
        <v>460</v>
      </c>
      <c r="Z33" s="36" t="n">
        <f aca="false">V33*Y33</f>
        <v>2760</v>
      </c>
    </row>
    <row r="34" s="2" customFormat="true" ht="38.35" hidden="false" customHeight="false" outlineLevel="0" collapsed="false">
      <c r="B34" s="27"/>
      <c r="C34" s="28" t="str">
        <f aca="false">Q34</f>
        <v>20.</v>
      </c>
      <c r="D34" s="29" t="str">
        <f aca="false">R34</f>
        <v>ОГЦ-16А-5кН - бронированный оптический кабель для грунта и канализации, 16 волокон, 5кН</v>
      </c>
      <c r="E34" s="30" t="str">
        <f aca="false">S34</f>
        <v>Национальный режим не предоставляется – ограничение</v>
      </c>
      <c r="F34" s="28" t="str">
        <f aca="false">U34</f>
        <v>м</v>
      </c>
      <c r="G34" s="31" t="n">
        <f aca="false">V34</f>
        <v>1500</v>
      </c>
      <c r="H34" s="32" t="s">
        <v>24</v>
      </c>
      <c r="I34" s="33" t="s">
        <v>24</v>
      </c>
      <c r="J34" s="33"/>
      <c r="K34" s="34" t="n">
        <f aca="false">Y34</f>
        <v>62</v>
      </c>
      <c r="L34" s="35" t="n">
        <v>10</v>
      </c>
      <c r="M34" s="36" t="n">
        <f aca="false">G34*L34</f>
        <v>15000</v>
      </c>
      <c r="N34" s="37"/>
      <c r="Q34" s="48" t="s">
        <v>94</v>
      </c>
      <c r="R34" s="38" t="s">
        <v>95</v>
      </c>
      <c r="S34" s="39" t="s">
        <v>27</v>
      </c>
      <c r="T34" s="45" t="s">
        <v>37</v>
      </c>
      <c r="U34" s="41" t="s">
        <v>38</v>
      </c>
      <c r="V34" s="42" t="n">
        <v>1500</v>
      </c>
      <c r="W34" s="43" t="s">
        <v>96</v>
      </c>
      <c r="X34" s="43" t="s">
        <v>31</v>
      </c>
      <c r="Y34" s="44" t="n">
        <v>62</v>
      </c>
      <c r="Z34" s="36" t="n">
        <f aca="false">V34*Y34</f>
        <v>93000</v>
      </c>
    </row>
    <row r="35" s="2" customFormat="true" ht="51.15" hidden="false" customHeight="false" outlineLevel="0" collapsed="false">
      <c r="B35" s="27"/>
      <c r="C35" s="28" t="str">
        <f aca="false">Q35</f>
        <v>21.</v>
      </c>
      <c r="D35" s="29" t="str">
        <f aca="false">R35</f>
        <v>Аккумулятор (14.4 В; 2.0 А*ч; NiCd) для инструментов MAKITA коробка ПРАКТИКА 032-133</v>
      </c>
      <c r="E35" s="30" t="str">
        <f aca="false">S35</f>
        <v>Национальный режим не предоставляется – преимущество</v>
      </c>
      <c r="F35" s="28" t="str">
        <f aca="false">U35</f>
        <v>шт.</v>
      </c>
      <c r="G35" s="31" t="n">
        <f aca="false">V35</f>
        <v>2</v>
      </c>
      <c r="H35" s="32" t="s">
        <v>24</v>
      </c>
      <c r="I35" s="33" t="s">
        <v>24</v>
      </c>
      <c r="J35" s="33"/>
      <c r="K35" s="34" t="n">
        <f aca="false">Y35</f>
        <v>4640</v>
      </c>
      <c r="L35" s="35" t="n">
        <v>11</v>
      </c>
      <c r="M35" s="36" t="n">
        <f aca="false">G35*L35</f>
        <v>22</v>
      </c>
      <c r="N35" s="37"/>
      <c r="Q35" s="28" t="s">
        <v>97</v>
      </c>
      <c r="R35" s="38" t="s">
        <v>98</v>
      </c>
      <c r="S35" s="46" t="s">
        <v>41</v>
      </c>
      <c r="T35" s="45" t="s">
        <v>99</v>
      </c>
      <c r="U35" s="41" t="s">
        <v>29</v>
      </c>
      <c r="V35" s="42" t="n">
        <v>2</v>
      </c>
      <c r="W35" s="43" t="s">
        <v>100</v>
      </c>
      <c r="X35" s="43" t="s">
        <v>31</v>
      </c>
      <c r="Y35" s="44" t="n">
        <v>4640</v>
      </c>
      <c r="Z35" s="36" t="n">
        <f aca="false">V35*Y35</f>
        <v>9280</v>
      </c>
    </row>
    <row r="36" s="2" customFormat="true" ht="38.35" hidden="false" customHeight="false" outlineLevel="0" collapsed="false">
      <c r="B36" s="27"/>
      <c r="C36" s="28" t="str">
        <f aca="false">Q36</f>
        <v>22.</v>
      </c>
      <c r="D36" s="29" t="str">
        <f aca="false">R36</f>
        <v>Перфоратор Elitech SDS+ RH 0928RE (E2205.027.01) HD 205381 или эквивалент</v>
      </c>
      <c r="E36" s="30" t="str">
        <f aca="false">S36</f>
        <v>Национальный режим не предоставляется – запрет</v>
      </c>
      <c r="F36" s="28" t="str">
        <f aca="false">U36</f>
        <v>шт.</v>
      </c>
      <c r="G36" s="31" t="n">
        <f aca="false">V36</f>
        <v>1</v>
      </c>
      <c r="H36" s="32" t="s">
        <v>24</v>
      </c>
      <c r="I36" s="33" t="s">
        <v>24</v>
      </c>
      <c r="J36" s="33"/>
      <c r="K36" s="34" t="n">
        <f aca="false">Y36</f>
        <v>13970</v>
      </c>
      <c r="L36" s="35" t="n">
        <v>12</v>
      </c>
      <c r="M36" s="36" t="n">
        <f aca="false">G36*L36</f>
        <v>12</v>
      </c>
      <c r="N36" s="37"/>
      <c r="Q36" s="48" t="s">
        <v>101</v>
      </c>
      <c r="R36" s="38" t="s">
        <v>102</v>
      </c>
      <c r="S36" s="53" t="s">
        <v>103</v>
      </c>
      <c r="T36" s="45" t="s">
        <v>104</v>
      </c>
      <c r="U36" s="41" t="s">
        <v>29</v>
      </c>
      <c r="V36" s="42" t="n">
        <v>1</v>
      </c>
      <c r="W36" s="43" t="s">
        <v>105</v>
      </c>
      <c r="X36" s="43" t="s">
        <v>31</v>
      </c>
      <c r="Y36" s="44" t="n">
        <v>13970</v>
      </c>
      <c r="Z36" s="36" t="n">
        <f aca="false">V36*Y36</f>
        <v>13970</v>
      </c>
    </row>
    <row r="37" s="2" customFormat="true" ht="51.15" hidden="false" customHeight="false" outlineLevel="0" collapsed="false">
      <c r="B37" s="27"/>
      <c r="C37" s="28" t="str">
        <f aca="false">Q37</f>
        <v>23.</v>
      </c>
      <c r="D37" s="29" t="str">
        <f aca="false">R37</f>
        <v>Оптическая муфта NIKOMAX проходная, 48 волокон, механическая герметизация NMF-SC-3H-48-6MS</v>
      </c>
      <c r="E37" s="30" t="str">
        <f aca="false">S37</f>
        <v>Национальный режим не предоставляется – преимущество</v>
      </c>
      <c r="F37" s="28" t="str">
        <f aca="false">U37</f>
        <v>шт.</v>
      </c>
      <c r="G37" s="31" t="n">
        <f aca="false">V37</f>
        <v>30</v>
      </c>
      <c r="H37" s="32" t="s">
        <v>24</v>
      </c>
      <c r="I37" s="33" t="s">
        <v>24</v>
      </c>
      <c r="J37" s="33"/>
      <c r="K37" s="34" t="n">
        <f aca="false">Y37</f>
        <v>6400</v>
      </c>
      <c r="L37" s="35" t="n">
        <v>13</v>
      </c>
      <c r="M37" s="36" t="n">
        <f aca="false">G37*L37</f>
        <v>390</v>
      </c>
      <c r="N37" s="37"/>
      <c r="Q37" s="28" t="s">
        <v>106</v>
      </c>
      <c r="R37" s="38" t="s">
        <v>107</v>
      </c>
      <c r="S37" s="46" t="s">
        <v>41</v>
      </c>
      <c r="T37" s="45" t="s">
        <v>108</v>
      </c>
      <c r="U37" s="41" t="s">
        <v>29</v>
      </c>
      <c r="V37" s="42" t="n">
        <v>30</v>
      </c>
      <c r="W37" s="43" t="s">
        <v>109</v>
      </c>
      <c r="X37" s="43" t="s">
        <v>31</v>
      </c>
      <c r="Y37" s="44" t="n">
        <v>6400</v>
      </c>
      <c r="Z37" s="36" t="n">
        <f aca="false">V37*Y37</f>
        <v>192000</v>
      </c>
    </row>
    <row r="38" s="2" customFormat="true" ht="38.35" hidden="false" customHeight="false" outlineLevel="0" collapsed="false">
      <c r="B38" s="27"/>
      <c r="C38" s="28" t="str">
        <f aca="false">Q38</f>
        <v>24.</v>
      </c>
      <c r="D38" s="29" t="str">
        <f aca="false">R38</f>
        <v>Спрей BURO BU-Sscreen для экранов ЖК мониторов, 250 мл 817433</v>
      </c>
      <c r="E38" s="30" t="str">
        <f aca="false">S38</f>
        <v>Национальный режим не предоставляется – ограничение</v>
      </c>
      <c r="F38" s="28" t="str">
        <f aca="false">U38</f>
        <v>шт.</v>
      </c>
      <c r="G38" s="31" t="n">
        <f aca="false">V38</f>
        <v>3</v>
      </c>
      <c r="H38" s="32" t="s">
        <v>24</v>
      </c>
      <c r="I38" s="33" t="s">
        <v>24</v>
      </c>
      <c r="J38" s="33"/>
      <c r="K38" s="34" t="n">
        <f aca="false">Y38</f>
        <v>288</v>
      </c>
      <c r="L38" s="35" t="n">
        <v>14</v>
      </c>
      <c r="M38" s="36" t="n">
        <f aca="false">G38*L38</f>
        <v>42</v>
      </c>
      <c r="N38" s="37"/>
      <c r="Q38" s="48" t="s">
        <v>110</v>
      </c>
      <c r="R38" s="38" t="s">
        <v>111</v>
      </c>
      <c r="S38" s="39" t="s">
        <v>27</v>
      </c>
      <c r="T38" s="45" t="s">
        <v>112</v>
      </c>
      <c r="U38" s="41" t="s">
        <v>29</v>
      </c>
      <c r="V38" s="42" t="n">
        <v>3</v>
      </c>
      <c r="W38" s="43" t="s">
        <v>113</v>
      </c>
      <c r="X38" s="43" t="s">
        <v>31</v>
      </c>
      <c r="Y38" s="44" t="n">
        <v>288</v>
      </c>
      <c r="Z38" s="36" t="n">
        <f aca="false">V38*Y38</f>
        <v>864</v>
      </c>
    </row>
    <row r="39" s="2" customFormat="true" ht="25.55" hidden="false" customHeight="false" outlineLevel="0" collapsed="false">
      <c r="B39" s="27"/>
      <c r="C39" s="28" t="str">
        <f aca="false">Q39</f>
        <v>25.</v>
      </c>
      <c r="D39" s="29" t="str">
        <f aca="false">R39</f>
        <v>Электроды INNO Instrument E-50</v>
      </c>
      <c r="E39" s="30" t="str">
        <f aca="false">S39</f>
        <v>Национальный режим не предоставляется – преимущество</v>
      </c>
      <c r="F39" s="28" t="str">
        <f aca="false">U39</f>
        <v>шт.</v>
      </c>
      <c r="G39" s="31" t="n">
        <f aca="false">V39</f>
        <v>1</v>
      </c>
      <c r="H39" s="32" t="s">
        <v>24</v>
      </c>
      <c r="I39" s="33" t="s">
        <v>24</v>
      </c>
      <c r="J39" s="33"/>
      <c r="K39" s="34" t="n">
        <f aca="false">Y39</f>
        <v>4080</v>
      </c>
      <c r="L39" s="35" t="n">
        <v>15</v>
      </c>
      <c r="M39" s="36" t="n">
        <f aca="false">G39*L39</f>
        <v>15</v>
      </c>
      <c r="N39" s="37"/>
      <c r="Q39" s="28" t="s">
        <v>114</v>
      </c>
      <c r="R39" s="38" t="s">
        <v>115</v>
      </c>
      <c r="S39" s="46" t="s">
        <v>41</v>
      </c>
      <c r="T39" s="45" t="s">
        <v>116</v>
      </c>
      <c r="U39" s="50" t="s">
        <v>29</v>
      </c>
      <c r="V39" s="42" t="n">
        <v>1</v>
      </c>
      <c r="W39" s="43" t="s">
        <v>117</v>
      </c>
      <c r="X39" s="43" t="s">
        <v>31</v>
      </c>
      <c r="Y39" s="44" t="n">
        <v>4080</v>
      </c>
      <c r="Z39" s="36" t="n">
        <f aca="false">V39*Y39</f>
        <v>4080</v>
      </c>
    </row>
    <row r="40" s="2" customFormat="true" ht="38.35" hidden="false" customHeight="false" outlineLevel="0" collapsed="false">
      <c r="B40" s="27"/>
      <c r="C40" s="28" t="str">
        <f aca="false">Q40</f>
        <v>26.</v>
      </c>
      <c r="D40" s="29" t="str">
        <f aca="false">R40</f>
        <v>Протяжка для кабеля мини УЗК стеклопруток, 3,5 мм/15 м в бухте Gigant GECB-3,5/15</v>
      </c>
      <c r="E40" s="30" t="str">
        <f aca="false">S40</f>
        <v>Национальный режим не предоставляется – запрет</v>
      </c>
      <c r="F40" s="28" t="str">
        <f aca="false">U40</f>
        <v>шт.</v>
      </c>
      <c r="G40" s="31" t="n">
        <f aca="false">V40</f>
        <v>4</v>
      </c>
      <c r="H40" s="32" t="s">
        <v>24</v>
      </c>
      <c r="I40" s="33" t="s">
        <v>24</v>
      </c>
      <c r="J40" s="33"/>
      <c r="K40" s="34" t="n">
        <f aca="false">Y40</f>
        <v>950</v>
      </c>
      <c r="L40" s="35" t="n">
        <v>16</v>
      </c>
      <c r="M40" s="36" t="n">
        <f aca="false">G40*L40</f>
        <v>64</v>
      </c>
      <c r="N40" s="37"/>
      <c r="Q40" s="48" t="s">
        <v>118</v>
      </c>
      <c r="R40" s="38" t="s">
        <v>119</v>
      </c>
      <c r="S40" s="53" t="s">
        <v>103</v>
      </c>
      <c r="T40" s="47" t="s">
        <v>120</v>
      </c>
      <c r="U40" s="41" t="s">
        <v>29</v>
      </c>
      <c r="V40" s="52" t="n">
        <v>4</v>
      </c>
      <c r="W40" s="43" t="s">
        <v>121</v>
      </c>
      <c r="X40" s="43" t="s">
        <v>31</v>
      </c>
      <c r="Y40" s="44" t="n">
        <v>950</v>
      </c>
      <c r="Z40" s="36" t="n">
        <f aca="false">V40*Y40</f>
        <v>3800</v>
      </c>
    </row>
    <row r="41" s="2" customFormat="true" ht="25.55" hidden="false" customHeight="false" outlineLevel="0" collapsed="false">
      <c r="B41" s="27"/>
      <c r="C41" s="28" t="str">
        <f aca="false">Q41</f>
        <v>27.</v>
      </c>
      <c r="D41" s="29" t="str">
        <f aca="false">R41</f>
        <v>Проволока оцинкованная 4 мм</v>
      </c>
      <c r="E41" s="30" t="str">
        <f aca="false">S41</f>
        <v>Национальный режим не предоставляется – преимущество</v>
      </c>
      <c r="F41" s="28" t="str">
        <f aca="false">U41</f>
        <v>м</v>
      </c>
      <c r="G41" s="31" t="n">
        <f aca="false">V41</f>
        <v>500</v>
      </c>
      <c r="H41" s="32" t="s">
        <v>24</v>
      </c>
      <c r="I41" s="33" t="s">
        <v>24</v>
      </c>
      <c r="J41" s="33"/>
      <c r="K41" s="34" t="n">
        <f aca="false">Y41</f>
        <v>12</v>
      </c>
      <c r="L41" s="35" t="n">
        <v>17</v>
      </c>
      <c r="M41" s="36" t="n">
        <f aca="false">G41*L41</f>
        <v>8500</v>
      </c>
      <c r="N41" s="37"/>
      <c r="Q41" s="28" t="s">
        <v>122</v>
      </c>
      <c r="R41" s="38" t="s">
        <v>123</v>
      </c>
      <c r="S41" s="46" t="s">
        <v>41</v>
      </c>
      <c r="T41" s="45" t="s">
        <v>124</v>
      </c>
      <c r="U41" s="41" t="s">
        <v>38</v>
      </c>
      <c r="V41" s="42" t="n">
        <v>500</v>
      </c>
      <c r="W41" s="43" t="s">
        <v>125</v>
      </c>
      <c r="X41" s="43" t="s">
        <v>31</v>
      </c>
      <c r="Y41" s="44" t="n">
        <v>12</v>
      </c>
      <c r="Z41" s="36" t="n">
        <f aca="false">V41*Y41</f>
        <v>6000</v>
      </c>
    </row>
    <row r="42" s="2" customFormat="true" ht="25.55" hidden="false" customHeight="false" outlineLevel="0" collapsed="false">
      <c r="B42" s="27"/>
      <c r="C42" s="28" t="str">
        <f aca="false">Q42</f>
        <v>28.</v>
      </c>
      <c r="D42" s="29" t="str">
        <f aca="false">R42</f>
        <v>Пылесос NAVITEL CL80</v>
      </c>
      <c r="E42" s="30" t="str">
        <f aca="false">S42</f>
        <v>Национальный режим не предоставляется – преимущество</v>
      </c>
      <c r="F42" s="28" t="str">
        <f aca="false">U42</f>
        <v>шт.</v>
      </c>
      <c r="G42" s="31" t="n">
        <f aca="false">V42</f>
        <v>1</v>
      </c>
      <c r="H42" s="32" t="s">
        <v>24</v>
      </c>
      <c r="I42" s="33" t="s">
        <v>24</v>
      </c>
      <c r="J42" s="33"/>
      <c r="K42" s="34" t="n">
        <f aca="false">Y42</f>
        <v>5980</v>
      </c>
      <c r="L42" s="35" t="n">
        <v>18</v>
      </c>
      <c r="M42" s="36" t="n">
        <f aca="false">G42*L42</f>
        <v>18</v>
      </c>
      <c r="N42" s="37"/>
      <c r="Q42" s="48" t="s">
        <v>126</v>
      </c>
      <c r="R42" s="38" t="s">
        <v>127</v>
      </c>
      <c r="S42" s="46" t="s">
        <v>41</v>
      </c>
      <c r="T42" s="45" t="s">
        <v>128</v>
      </c>
      <c r="U42" s="41" t="s">
        <v>29</v>
      </c>
      <c r="V42" s="42" t="n">
        <v>1</v>
      </c>
      <c r="W42" s="43" t="s">
        <v>129</v>
      </c>
      <c r="X42" s="43" t="s">
        <v>31</v>
      </c>
      <c r="Y42" s="44" t="n">
        <v>5980</v>
      </c>
      <c r="Z42" s="36" t="n">
        <f aca="false">V42*Y42</f>
        <v>5980</v>
      </c>
    </row>
    <row r="43" s="2" customFormat="true" ht="38.35" hidden="false" customHeight="false" outlineLevel="0" collapsed="false">
      <c r="B43" s="27"/>
      <c r="C43" s="28" t="str">
        <f aca="false">Q43</f>
        <v>29.</v>
      </c>
      <c r="D43" s="29" t="str">
        <f aca="false">R43</f>
        <v>Набор сверл по металлу НС25 (25 шт; от 1 до 13 мм, шаг 0.5 мм) Gigant GT-157</v>
      </c>
      <c r="E43" s="30" t="str">
        <f aca="false">S43</f>
        <v>Национальный режим не предоставляется – запрет</v>
      </c>
      <c r="F43" s="28" t="str">
        <f aca="false">U43</f>
        <v>шт.</v>
      </c>
      <c r="G43" s="31" t="n">
        <f aca="false">V43</f>
        <v>1</v>
      </c>
      <c r="H43" s="32" t="s">
        <v>24</v>
      </c>
      <c r="I43" s="33" t="s">
        <v>24</v>
      </c>
      <c r="J43" s="33"/>
      <c r="K43" s="34" t="n">
        <f aca="false">Y43</f>
        <v>3450</v>
      </c>
      <c r="L43" s="35" t="n">
        <v>19</v>
      </c>
      <c r="M43" s="36" t="n">
        <f aca="false">G43*L43</f>
        <v>19</v>
      </c>
      <c r="N43" s="37"/>
      <c r="Q43" s="28" t="s">
        <v>130</v>
      </c>
      <c r="R43" s="38" t="s">
        <v>131</v>
      </c>
      <c r="S43" s="53" t="s">
        <v>103</v>
      </c>
      <c r="T43" s="45" t="s">
        <v>132</v>
      </c>
      <c r="U43" s="41" t="s">
        <v>29</v>
      </c>
      <c r="V43" s="42" t="n">
        <v>1</v>
      </c>
      <c r="W43" s="43" t="s">
        <v>133</v>
      </c>
      <c r="X43" s="43" t="s">
        <v>31</v>
      </c>
      <c r="Y43" s="44" t="n">
        <v>3450</v>
      </c>
      <c r="Z43" s="36" t="n">
        <f aca="false">V43*Y43</f>
        <v>3450</v>
      </c>
    </row>
    <row r="44" s="2" customFormat="true" ht="51.15" hidden="false" customHeight="false" outlineLevel="0" collapsed="false">
      <c r="B44" s="27"/>
      <c r="C44" s="28" t="str">
        <f aca="false">Q44</f>
        <v>30.</v>
      </c>
      <c r="D44" s="29" t="str">
        <f aca="false">R44</f>
        <v>Набор для крепления ВИРТУОЗ дюбель 6x50 К, шуруп 4x60 потайная головка, желтый цинк, 100 шт. 550-00552</v>
      </c>
      <c r="E44" s="30" t="str">
        <f aca="false">S44</f>
        <v>Национальный режим не предоставляется – преимущество</v>
      </c>
      <c r="F44" s="28" t="str">
        <f aca="false">U44</f>
        <v>шт.</v>
      </c>
      <c r="G44" s="31" t="n">
        <f aca="false">V44</f>
        <v>1</v>
      </c>
      <c r="H44" s="32" t="s">
        <v>24</v>
      </c>
      <c r="I44" s="33" t="s">
        <v>24</v>
      </c>
      <c r="J44" s="33"/>
      <c r="K44" s="34" t="n">
        <f aca="false">Y44</f>
        <v>438</v>
      </c>
      <c r="L44" s="35" t="n">
        <v>20</v>
      </c>
      <c r="M44" s="36" t="n">
        <f aca="false">G44*L44</f>
        <v>20</v>
      </c>
      <c r="N44" s="37"/>
      <c r="Q44" s="48" t="s">
        <v>134</v>
      </c>
      <c r="R44" s="38" t="s">
        <v>135</v>
      </c>
      <c r="S44" s="46" t="s">
        <v>41</v>
      </c>
      <c r="T44" s="45" t="s">
        <v>136</v>
      </c>
      <c r="U44" s="50" t="s">
        <v>29</v>
      </c>
      <c r="V44" s="42" t="n">
        <v>1</v>
      </c>
      <c r="W44" s="43" t="s">
        <v>137</v>
      </c>
      <c r="X44" s="43" t="s">
        <v>31</v>
      </c>
      <c r="Y44" s="44" t="n">
        <v>438</v>
      </c>
      <c r="Z44" s="36" t="n">
        <f aca="false">V44*Y44</f>
        <v>438</v>
      </c>
    </row>
    <row r="45" s="2" customFormat="true" ht="25.55" hidden="false" customHeight="false" outlineLevel="0" collapsed="false">
      <c r="B45" s="27"/>
      <c r="C45" s="28" t="str">
        <f aca="false">Q45</f>
        <v>31.</v>
      </c>
      <c r="D45" s="29" t="str">
        <f aca="false">R45</f>
        <v>Штыковая лопата Землеройка 0113-Ч</v>
      </c>
      <c r="E45" s="30" t="str">
        <f aca="false">S45</f>
        <v>Национальный режим не предоставляется – преимущество</v>
      </c>
      <c r="F45" s="28" t="str">
        <f aca="false">U45</f>
        <v>шт.</v>
      </c>
      <c r="G45" s="31" t="n">
        <f aca="false">V45</f>
        <v>3</v>
      </c>
      <c r="H45" s="32" t="s">
        <v>24</v>
      </c>
      <c r="I45" s="33" t="s">
        <v>24</v>
      </c>
      <c r="J45" s="33"/>
      <c r="K45" s="34" t="n">
        <f aca="false">Y45</f>
        <v>1260</v>
      </c>
      <c r="L45" s="35" t="n">
        <v>21</v>
      </c>
      <c r="M45" s="36" t="n">
        <f aca="false">G45*L45</f>
        <v>63</v>
      </c>
      <c r="N45" s="37"/>
      <c r="Q45" s="28" t="s">
        <v>138</v>
      </c>
      <c r="R45" s="38" t="s">
        <v>139</v>
      </c>
      <c r="S45" s="46" t="s">
        <v>41</v>
      </c>
      <c r="T45" s="45" t="s">
        <v>140</v>
      </c>
      <c r="U45" s="50" t="s">
        <v>29</v>
      </c>
      <c r="V45" s="42" t="n">
        <v>3</v>
      </c>
      <c r="W45" s="43" t="s">
        <v>141</v>
      </c>
      <c r="X45" s="43" t="s">
        <v>31</v>
      </c>
      <c r="Y45" s="44" t="n">
        <v>1260</v>
      </c>
      <c r="Z45" s="36" t="n">
        <f aca="false">V45*Y45</f>
        <v>3780</v>
      </c>
    </row>
    <row r="46" s="2" customFormat="true" ht="25.55" hidden="false" customHeight="false" outlineLevel="0" collapsed="false">
      <c r="B46" s="27"/>
      <c r="C46" s="28" t="str">
        <f aca="false">Q46</f>
        <v>32.</v>
      </c>
      <c r="D46" s="29" t="str">
        <f aca="false">R46</f>
        <v>Профессиональная изолента AVIORA ПВХ 19мм*20м черная</v>
      </c>
      <c r="E46" s="30" t="str">
        <f aca="false">S46</f>
        <v>Национальный режим не предоставляется – ограничение</v>
      </c>
      <c r="F46" s="28" t="str">
        <f aca="false">U46</f>
        <v>шт.</v>
      </c>
      <c r="G46" s="31" t="n">
        <f aca="false">V46</f>
        <v>20</v>
      </c>
      <c r="H46" s="32" t="s">
        <v>24</v>
      </c>
      <c r="I46" s="33" t="s">
        <v>24</v>
      </c>
      <c r="J46" s="33"/>
      <c r="K46" s="34" t="n">
        <f aca="false">Y46</f>
        <v>116</v>
      </c>
      <c r="L46" s="35" t="n">
        <v>22</v>
      </c>
      <c r="M46" s="36" t="n">
        <f aca="false">G46*L46</f>
        <v>440</v>
      </c>
      <c r="N46" s="37"/>
      <c r="Q46" s="48" t="s">
        <v>142</v>
      </c>
      <c r="R46" s="38" t="s">
        <v>143</v>
      </c>
      <c r="S46" s="39" t="s">
        <v>27</v>
      </c>
      <c r="T46" s="45" t="s">
        <v>144</v>
      </c>
      <c r="U46" s="41" t="s">
        <v>29</v>
      </c>
      <c r="V46" s="42" t="n">
        <v>20</v>
      </c>
      <c r="W46" s="43" t="s">
        <v>145</v>
      </c>
      <c r="X46" s="43" t="s">
        <v>31</v>
      </c>
      <c r="Y46" s="44" t="n">
        <v>116</v>
      </c>
      <c r="Z46" s="36" t="n">
        <f aca="false">V46*Y46</f>
        <v>2320</v>
      </c>
    </row>
    <row r="47" s="2" customFormat="true" ht="25.55" hidden="false" customHeight="false" outlineLevel="0" collapsed="false">
      <c r="B47" s="27"/>
      <c r="C47" s="28" t="str">
        <f aca="false">Q47</f>
        <v>33.</v>
      </c>
      <c r="D47" s="29" t="str">
        <f aca="false">R47</f>
        <v>Нейлоновый хомут Вихрь 3.6х200 Б 100 шт</v>
      </c>
      <c r="E47" s="30" t="str">
        <f aca="false">S47</f>
        <v>Национальный режим не предоставляется – ограничение</v>
      </c>
      <c r="F47" s="28" t="str">
        <f aca="false">U47</f>
        <v>шт.</v>
      </c>
      <c r="G47" s="31" t="n">
        <f aca="false">V47</f>
        <v>10</v>
      </c>
      <c r="H47" s="32" t="s">
        <v>24</v>
      </c>
      <c r="I47" s="33" t="s">
        <v>24</v>
      </c>
      <c r="J47" s="33"/>
      <c r="K47" s="34" t="n">
        <f aca="false">Y47</f>
        <v>100.2</v>
      </c>
      <c r="L47" s="35" t="n">
        <v>23</v>
      </c>
      <c r="M47" s="36" t="n">
        <f aca="false">G47*L47</f>
        <v>230</v>
      </c>
      <c r="N47" s="37"/>
      <c r="Q47" s="28" t="s">
        <v>146</v>
      </c>
      <c r="R47" s="38" t="s">
        <v>147</v>
      </c>
      <c r="S47" s="39" t="s">
        <v>27</v>
      </c>
      <c r="T47" s="45" t="s">
        <v>148</v>
      </c>
      <c r="U47" s="41" t="s">
        <v>29</v>
      </c>
      <c r="V47" s="42" t="n">
        <v>10</v>
      </c>
      <c r="W47" s="43" t="s">
        <v>149</v>
      </c>
      <c r="X47" s="43" t="s">
        <v>31</v>
      </c>
      <c r="Y47" s="44" t="n">
        <v>100.2</v>
      </c>
      <c r="Z47" s="36" t="n">
        <f aca="false">V47*Y47</f>
        <v>1002</v>
      </c>
    </row>
    <row r="48" s="2" customFormat="true" ht="25.55" hidden="false" customHeight="false" outlineLevel="0" collapsed="false">
      <c r="B48" s="27"/>
      <c r="C48" s="28" t="str">
        <f aca="false">Q48</f>
        <v>34.</v>
      </c>
      <c r="D48" s="29" t="str">
        <f aca="false">R48</f>
        <v>Нейлоновый хомут Вихрь 2.5х100 Б 100шт</v>
      </c>
      <c r="E48" s="30" t="str">
        <f aca="false">S48</f>
        <v>Национальный режим не предоставляется – ограничение</v>
      </c>
      <c r="F48" s="28" t="str">
        <f aca="false">U48</f>
        <v>шт.</v>
      </c>
      <c r="G48" s="31" t="n">
        <f aca="false">V48</f>
        <v>10</v>
      </c>
      <c r="H48" s="32" t="s">
        <v>24</v>
      </c>
      <c r="I48" s="33" t="s">
        <v>24</v>
      </c>
      <c r="J48" s="33"/>
      <c r="K48" s="34" t="n">
        <f aca="false">Y48</f>
        <v>40</v>
      </c>
      <c r="L48" s="35" t="n">
        <v>24</v>
      </c>
      <c r="M48" s="36" t="n">
        <f aca="false">G48*L48</f>
        <v>240</v>
      </c>
      <c r="N48" s="37"/>
      <c r="Q48" s="48" t="s">
        <v>150</v>
      </c>
      <c r="R48" s="38" t="s">
        <v>151</v>
      </c>
      <c r="S48" s="39" t="s">
        <v>27</v>
      </c>
      <c r="T48" s="45" t="s">
        <v>148</v>
      </c>
      <c r="U48" s="41" t="s">
        <v>29</v>
      </c>
      <c r="V48" s="42" t="n">
        <v>10</v>
      </c>
      <c r="W48" s="43" t="s">
        <v>152</v>
      </c>
      <c r="X48" s="43" t="s">
        <v>31</v>
      </c>
      <c r="Y48" s="44" t="n">
        <v>40</v>
      </c>
      <c r="Z48" s="36" t="n">
        <f aca="false">V48*Y48</f>
        <v>400</v>
      </c>
    </row>
    <row r="49" customFormat="false" ht="15" hidden="false" customHeight="false" outlineLevel="0" collapsed="false">
      <c r="B49" s="12"/>
      <c r="C49" s="54" t="s">
        <v>153</v>
      </c>
      <c r="D49" s="54"/>
      <c r="E49" s="54"/>
      <c r="F49" s="54"/>
      <c r="G49" s="54"/>
      <c r="H49" s="54"/>
      <c r="I49" s="54"/>
      <c r="J49" s="55" t="s">
        <v>154</v>
      </c>
      <c r="K49" s="55"/>
      <c r="L49" s="55"/>
      <c r="M49" s="56" t="n">
        <f aca="false">SUM(M15:M24)</f>
        <v>0</v>
      </c>
      <c r="N49" s="14"/>
      <c r="Q49" s="57" t="s">
        <v>155</v>
      </c>
      <c r="R49" s="57"/>
      <c r="S49" s="57"/>
      <c r="T49" s="57"/>
      <c r="U49" s="57"/>
      <c r="V49" s="57"/>
      <c r="W49" s="58" t="s">
        <v>154</v>
      </c>
      <c r="X49" s="58"/>
      <c r="Y49" s="59"/>
      <c r="Z49" s="60" t="n">
        <f aca="false">SUM(Z15:Z48)</f>
        <v>891374</v>
      </c>
    </row>
    <row r="50" customFormat="false" ht="15" hidden="false" customHeight="false" outlineLevel="0" collapsed="false">
      <c r="B50" s="12"/>
      <c r="C50" s="54"/>
      <c r="D50" s="54"/>
      <c r="E50" s="54"/>
      <c r="F50" s="54"/>
      <c r="G50" s="54"/>
      <c r="H50" s="54"/>
      <c r="I50" s="54"/>
      <c r="J50" s="55" t="s">
        <v>156</v>
      </c>
      <c r="K50" s="55"/>
      <c r="L50" s="61" t="n">
        <v>0.22</v>
      </c>
      <c r="M50" s="56" t="n">
        <f aca="false">L50*M49</f>
        <v>0</v>
      </c>
      <c r="N50" s="14"/>
      <c r="Q50" s="57"/>
      <c r="R50" s="57"/>
      <c r="S50" s="57"/>
      <c r="T50" s="57"/>
      <c r="U50" s="57"/>
      <c r="V50" s="57"/>
      <c r="W50" s="59" t="s">
        <v>156</v>
      </c>
      <c r="X50" s="59"/>
      <c r="Y50" s="62" t="n">
        <v>0.22</v>
      </c>
      <c r="Z50" s="60" t="n">
        <f aca="false">Y50*Z49</f>
        <v>196102.28</v>
      </c>
    </row>
    <row r="51" customFormat="false" ht="15" hidden="false" customHeight="false" outlineLevel="0" collapsed="false">
      <c r="B51" s="12"/>
      <c r="C51" s="54"/>
      <c r="D51" s="54"/>
      <c r="E51" s="54"/>
      <c r="F51" s="54"/>
      <c r="G51" s="54"/>
      <c r="H51" s="54"/>
      <c r="I51" s="54"/>
      <c r="J51" s="55" t="s">
        <v>157</v>
      </c>
      <c r="K51" s="55"/>
      <c r="L51" s="55"/>
      <c r="M51" s="56" t="n">
        <f aca="false">SUM(M49:M50)</f>
        <v>0</v>
      </c>
      <c r="N51" s="14"/>
      <c r="Q51" s="57"/>
      <c r="R51" s="57"/>
      <c r="S51" s="57"/>
      <c r="T51" s="57"/>
      <c r="U51" s="57"/>
      <c r="V51" s="57"/>
      <c r="W51" s="58" t="s">
        <v>157</v>
      </c>
      <c r="X51" s="58"/>
      <c r="Y51" s="59"/>
      <c r="Z51" s="60" t="n">
        <f aca="false">SUM(Z49:Z50)</f>
        <v>1087476.28</v>
      </c>
    </row>
    <row r="52" customFormat="false" ht="15" hidden="false" customHeight="true" outlineLevel="0" collapsed="false">
      <c r="B52" s="12"/>
      <c r="J52" s="7"/>
      <c r="K52" s="7"/>
      <c r="N52" s="14"/>
      <c r="Q52" s="63" t="s">
        <v>158</v>
      </c>
      <c r="R52" s="63"/>
      <c r="S52" s="63"/>
      <c r="T52" s="63"/>
      <c r="U52" s="63"/>
      <c r="V52" s="63"/>
      <c r="W52" s="63"/>
      <c r="X52" s="63"/>
      <c r="Y52" s="63"/>
      <c r="Z52" s="63"/>
    </row>
    <row r="53" customFormat="false" ht="15" hidden="false" customHeight="false" outlineLevel="0" collapsed="false">
      <c r="B53" s="12"/>
      <c r="C53" s="18"/>
      <c r="D53" s="18"/>
      <c r="E53" s="18"/>
      <c r="F53" s="64"/>
      <c r="G53" s="65"/>
      <c r="H53" s="64"/>
      <c r="I53" s="65"/>
      <c r="J53" s="66"/>
      <c r="K53" s="66"/>
      <c r="N53" s="14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customFormat="false" ht="15" hidden="false" customHeight="false" outlineLevel="0" collapsed="false">
      <c r="B54" s="12"/>
      <c r="C54" s="67" t="s">
        <v>159</v>
      </c>
      <c r="D54" s="67"/>
      <c r="E54" s="67"/>
      <c r="F54" s="64"/>
      <c r="G54" s="68" t="s">
        <v>160</v>
      </c>
      <c r="H54" s="64" t="s">
        <v>161</v>
      </c>
      <c r="I54" s="67" t="s">
        <v>162</v>
      </c>
      <c r="J54" s="68"/>
      <c r="K54" s="68"/>
      <c r="N54" s="14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customFormat="false" ht="15" hidden="false" customHeight="false" outlineLevel="0" collapsed="false">
      <c r="B55" s="69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1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customFormat="false" ht="15" hidden="false" customHeight="true" outlineLevel="0" collapsed="false"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5" hidden="false" customHeight="true" outlineLevel="0" collapsed="false">
      <c r="B57" s="72" t="s">
        <v>163</v>
      </c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5" hidden="false" customHeight="false" outlineLevel="0" collapsed="false"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5" hidden="false" customHeight="false" outlineLevel="0" collapsed="false"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Q59" s="3"/>
      <c r="R59" s="3"/>
      <c r="S59" s="3"/>
      <c r="T59" s="3"/>
      <c r="U59" s="3"/>
      <c r="V59" s="3"/>
      <c r="W59" s="3"/>
      <c r="X59" s="3"/>
      <c r="Y59" s="3"/>
      <c r="Z59" s="3"/>
      <c r="AA59" s="73"/>
    </row>
    <row r="60" customFormat="false" ht="15" hidden="false" customHeight="false" outlineLevel="0" collapsed="false"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Q60" s="3"/>
      <c r="R60" s="3"/>
      <c r="S60" s="3"/>
      <c r="T60" s="3"/>
      <c r="U60" s="3"/>
      <c r="V60" s="3"/>
      <c r="W60" s="3"/>
      <c r="X60" s="3"/>
      <c r="Y60" s="3"/>
      <c r="Z60" s="3"/>
      <c r="AA60" s="73"/>
    </row>
    <row r="61" customFormat="false" ht="15" hidden="false" customHeight="false" outlineLevel="0" collapsed="false"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Q61" s="3"/>
      <c r="R61" s="3"/>
      <c r="S61" s="3"/>
      <c r="T61" s="3"/>
      <c r="U61" s="3"/>
      <c r="V61" s="3"/>
      <c r="W61" s="3"/>
      <c r="X61" s="3"/>
      <c r="Y61" s="3"/>
      <c r="Z61" s="3"/>
      <c r="AA61" s="73"/>
    </row>
    <row r="62" customFormat="false" ht="15" hidden="false" customHeight="false" outlineLevel="0" collapsed="false"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Q62" s="3"/>
      <c r="R62" s="3"/>
      <c r="S62" s="3"/>
      <c r="T62" s="3"/>
      <c r="U62" s="3"/>
      <c r="V62" s="3"/>
      <c r="W62" s="3"/>
      <c r="X62" s="3"/>
      <c r="Y62" s="3"/>
      <c r="Z62" s="3"/>
      <c r="AA62" s="73"/>
    </row>
    <row r="63" customFormat="false" ht="15" hidden="false" customHeight="false" outlineLevel="0" collapsed="false"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Q63" s="3"/>
      <c r="R63" s="3"/>
      <c r="S63" s="3"/>
      <c r="T63" s="3"/>
      <c r="U63" s="3"/>
      <c r="V63" s="3"/>
      <c r="W63" s="3"/>
      <c r="X63" s="3"/>
      <c r="Y63" s="3"/>
      <c r="Z63" s="3"/>
      <c r="AA63" s="73"/>
    </row>
    <row r="64" customFormat="false" ht="15" hidden="false" customHeight="false" outlineLevel="0" collapsed="false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Q64" s="3"/>
      <c r="R64" s="3"/>
      <c r="S64" s="3"/>
      <c r="T64" s="3"/>
      <c r="U64" s="3"/>
      <c r="V64" s="3"/>
      <c r="W64" s="3"/>
      <c r="X64" s="3"/>
      <c r="Y64" s="3"/>
      <c r="Z64" s="3"/>
      <c r="AA64" s="73"/>
    </row>
    <row r="65" customFormat="false" ht="15" hidden="false" customHeight="false" outlineLevel="0" collapsed="false"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Q65" s="3"/>
      <c r="R65" s="3"/>
      <c r="S65" s="3"/>
      <c r="T65" s="3"/>
      <c r="U65" s="3"/>
      <c r="V65" s="3"/>
      <c r="W65" s="3"/>
      <c r="X65" s="3"/>
      <c r="Y65" s="3"/>
      <c r="Z65" s="3"/>
      <c r="AA65" s="73"/>
    </row>
    <row r="66" customFormat="false" ht="15" hidden="false" customHeight="false" outlineLevel="0" collapsed="false"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Q66" s="3"/>
      <c r="R66" s="3"/>
      <c r="S66" s="3"/>
      <c r="T66" s="3"/>
      <c r="U66" s="3"/>
      <c r="V66" s="3"/>
      <c r="W66" s="3"/>
      <c r="X66" s="3"/>
      <c r="Y66" s="3"/>
      <c r="Z66" s="3"/>
      <c r="AA66" s="73"/>
    </row>
    <row r="67" customFormat="false" ht="15" hidden="false" customHeight="false" outlineLevel="0" collapsed="false"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5" hidden="false" customHeight="false" outlineLevel="0" collapsed="false"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5" hidden="false" customHeight="false" outlineLevel="0" collapsed="false"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Q69" s="3"/>
      <c r="R69" s="3"/>
      <c r="S69" s="3"/>
      <c r="T69" s="3"/>
      <c r="U69" s="3"/>
      <c r="V69" s="3"/>
      <c r="W69" s="3"/>
      <c r="X69" s="3"/>
      <c r="Y69" s="3"/>
      <c r="Z69" s="3"/>
    </row>
  </sheetData>
  <mergeCells count="20">
    <mergeCell ref="B1:N1"/>
    <mergeCell ref="Q1:Z1"/>
    <mergeCell ref="C7:M7"/>
    <mergeCell ref="Q7:Z7"/>
    <mergeCell ref="C9:D9"/>
    <mergeCell ref="F9:G9"/>
    <mergeCell ref="C10:D10"/>
    <mergeCell ref="F10:G10"/>
    <mergeCell ref="C11:D11"/>
    <mergeCell ref="F11:G11"/>
    <mergeCell ref="C49:I51"/>
    <mergeCell ref="J49:L49"/>
    <mergeCell ref="Q49:V51"/>
    <mergeCell ref="J50:K50"/>
    <mergeCell ref="J51:L51"/>
    <mergeCell ref="Q52:Z55"/>
    <mergeCell ref="C53:E53"/>
    <mergeCell ref="C54:E54"/>
    <mergeCell ref="Q56:Z69"/>
    <mergeCell ref="B57:N69"/>
  </mergeCells>
  <dataValidations count="3">
    <dataValidation allowBlank="true" errorStyle="stop" operator="between" showDropDown="false" showErrorMessage="true" showInputMessage="true" sqref="W15:W48" type="list">
      <formula1>Справочники!$A$7:$A$9</formula1>
      <formula2>0</formula2>
    </dataValidation>
    <dataValidation allowBlank="true" errorStyle="stop" operator="between" showDropDown="false" showErrorMessage="true" showInputMessage="true" sqref="X15:X48" type="list">
      <formula1>Справочники!$A$12:$A$14</formula1>
      <formula2>0</formula2>
    </dataValidation>
    <dataValidation allowBlank="true" errorStyle="stop" operator="between" showDropDown="false" showErrorMessage="true" showInputMessage="true" sqref="S15:S48" type="list">
      <formula1>Справочники!$A$1:$A$5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4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2" activeCellId="0" sqref="A12"/>
    </sheetView>
  </sheetViews>
  <sheetFormatPr defaultColWidth="9.00390625" defaultRowHeight="12.75" zeroHeight="false" outlineLevelRow="0" outlineLevelCol="0"/>
  <cols>
    <col collapsed="false" customWidth="false" hidden="false" outlineLevel="0" max="16384" min="1" style="73" width="9"/>
  </cols>
  <sheetData>
    <row r="1" customFormat="false" ht="15.75" hidden="false" customHeight="false" outlineLevel="0" collapsed="false">
      <c r="A1" s="1" t="s">
        <v>164</v>
      </c>
    </row>
    <row r="2" customFormat="false" ht="15.75" hidden="false" customHeight="false" outlineLevel="0" collapsed="false">
      <c r="A2" s="1" t="s">
        <v>103</v>
      </c>
    </row>
    <row r="3" customFormat="false" ht="15.75" hidden="false" customHeight="false" outlineLevel="0" collapsed="false">
      <c r="A3" s="1" t="s">
        <v>27</v>
      </c>
    </row>
    <row r="4" customFormat="false" ht="15.75" hidden="false" customHeight="false" outlineLevel="0" collapsed="false">
      <c r="A4" s="1" t="s">
        <v>41</v>
      </c>
    </row>
    <row r="5" customFormat="false" ht="15.75" hidden="false" customHeight="false" outlineLevel="0" collapsed="false">
      <c r="A5" s="1" t="s">
        <v>165</v>
      </c>
    </row>
    <row r="7" customFormat="false" ht="15.75" hidden="false" customHeight="false" outlineLevel="0" collapsed="false">
      <c r="A7" s="1" t="s">
        <v>30</v>
      </c>
    </row>
    <row r="8" customFormat="false" ht="44.25" hidden="false" customHeight="true" outlineLevel="0" collapsed="false">
      <c r="A8" s="74" t="s">
        <v>166</v>
      </c>
    </row>
    <row r="9" customFormat="false" ht="15.75" hidden="false" customHeight="false" outlineLevel="0" collapsed="false">
      <c r="A9" s="1" t="s">
        <v>167</v>
      </c>
    </row>
    <row r="12" customFormat="false" ht="12.75" hidden="false" customHeight="false" outlineLevel="0" collapsed="false">
      <c r="A12" s="73" t="s">
        <v>168</v>
      </c>
    </row>
    <row r="13" customFormat="false" ht="12.75" hidden="false" customHeight="false" outlineLevel="0" collapsed="false">
      <c r="A13" s="73" t="s">
        <v>44</v>
      </c>
    </row>
    <row r="14" customFormat="false" ht="12.75" hidden="false" customHeight="false" outlineLevel="0" collapsed="false">
      <c r="A14" s="73" t="s">
        <v>31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karpovali@corp.gidroogk.com</cp:lastModifiedBy>
  <cp:lastPrinted>2025-02-11T11:26:17Z</cp:lastPrinted>
  <dcterms:modified xsi:type="dcterms:W3CDTF">2026-07-20T14:58:59Z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