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51840" windowHeight="211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19" i="1" l="1"/>
  <c r="D18" i="1"/>
  <c r="D16" i="1"/>
  <c r="D11" i="1"/>
  <c r="D7" i="1"/>
  <c r="D6" i="1"/>
  <c r="D5" i="1"/>
</calcChain>
</file>

<file path=xl/sharedStrings.xml><?xml version="1.0" encoding="utf-8"?>
<sst xmlns="http://schemas.openxmlformats.org/spreadsheetml/2006/main" count="71" uniqueCount="40">
  <si>
    <t>№</t>
  </si>
  <si>
    <t>Наименование</t>
  </si>
  <si>
    <t>Сервер стандарт</t>
  </si>
  <si>
    <t>Количество</t>
  </si>
  <si>
    <t>Характеристики</t>
  </si>
  <si>
    <t>Наличие сертификата ТОРП</t>
  </si>
  <si>
    <t>ДА</t>
  </si>
  <si>
    <t>Модель платформы: Платформа 2U, 2xLGA4677, 32xDIMM, 10x2.5" NVMe/SAS/SATA, 2x1Gb, 2xM.2, 2xPSU
Модель процессора: Intel Xeon Gold 6530 (32C/64T/2.1/4GHz  270W)
CPU: 2 шт.
Количество ядер в 1 CPU: 32 шт.
RAM: 512Gb
Модель контроллера: MegaRAID  9560-16I/9580-8i8e
Количество контроллеров: 1 шт.
Конфигурация дисков: 2 x 960GB Micron 5300 PRO SSD, 2.5" SATA, 540/520MBs, 95K/35K IOps, 1.5 DPWD [MTFDDAK960TDS] 4 x KIOXIA (PM6-V / PM7-V) KPM61VUG3T20 SSD 3200GB 2,5", SAS 24G, 3DWPD, R4150/W2450MB/s, IOPS 595K/240K
Сетевой адаптер: Intel Ethernet Network Adapter E810 25GbE, E810-XXVDA2, 2xSFP28 ports, 25GbE, PCI-E x8, 1 year
Количество сетевых адаптеров: 1 шт.
Модуль: SFP28 Intel E25GSFP28SR
Количество модулей: 2шт.
Количество сетевых портов 25 Gb\s: 2шт.
Количество сетевых портов 1 Gb\s: 1шт.</t>
  </si>
  <si>
    <t>Маршрутизатор Ядра</t>
  </si>
  <si>
    <t>Пропускная способность системы: до 400 Гбит/с.
Скорость пересылки: до 480 Mpps.
Интерфейсы: 4×100GbE QSFP28 и 8×10GbE SFP+.
Форм-фактор: компактное шасси 1RU, энергоэффективная архитектура.
Аппаратная база: программируемый Trio chipset + ОС Junos OS.
Поддержка SDN: автоматизация, потоковая телеметрия, аналитика для Self-Driving Network™.
Сервисные функции: 1:1 NAT, Stateful Firewall, расширенные multiservice edge-функции.
Технологии уровня оператора: MPLS, L2/L3 VPN, Segment Routing, QoS, поддержка точной синхронизации для мобильных и финансовых сервисов.
Назначение: Metro Ethernet, мобильный backhaul, агрегация узлов, высокоплотные операторские edge-сервисы.</t>
  </si>
  <si>
    <t>Маршрутизатор (транзитный)</t>
  </si>
  <si>
    <t>Граничный маршрутизатор (Бордер)</t>
  </si>
  <si>
    <t>Полоса пропускания: 20Gbit/s
Производительность: 19Mpps
Полоса шифрования IPsec: 8Gbit/s
Списки доступа (ACL): 4 000 уникальных и 50 000 ACE на устройство
Количество маршрутов IPv4 / IPv6: 1 000 000 / 1 000 000 (16G DRAM: 3 500 000 / 3 000 000)
BGP Route Reflector IPv4 / IPv6: 5 250 000 / 4 250 000 (16G DRAM: 11 500 000 / 10 000 000)
Firewall или NAT сессий – до 2 000 000
Carrier-Grade NAT сессий: 2 000 000
Туннелей IPsec: 4 000
Layer3 VPN: 8 000 VPN instances
GRE туннели: 4 000
DPI: NBAR v.2
Интерфейсы ввода-вывода:
2 порта 10G (SFP+)
6 портов 1000Base-Х (SFP)
1 слот для SPA модулей
1 слот для NIM-карт (Т1/E1, Hot-swap SSD)
Порты Console(eUSB/RJ45) / Management Ethernet / Aux / USB</t>
  </si>
  <si>
    <t>Сетевой коммутатор Leaf</t>
  </si>
  <si>
    <t>Пропускная способность (Switching Capacity): до ~2 Тбит/с (uni-directional) / ~4 Тбит/с (bi-directional) L2/L3.
Задержка (Latency): около ~550 нс.
Интерфейсы и порты: 48 × 25 GbE (SFP28)/10 GbE (SFP+)/1 GbE (SFP) downlink и 8 × 100 GbE (QSFP28)/40 GbE (QSFP+) uplink с возможностью breakout-кабелей.
Форм-фактор: 1U монтаж в стойку.
Питание: версия поддерживает питание DC (–48 В) и/или 220 вольт  резервируемые блоки питания.
Назначение: высокоплотный доступ к серверам, топ-of-rack / распределение в архитектуре spine-leaf, дата-центры и кампусное ядро с высокими требованиями к скорости, плотности портов и низкой задержке.</t>
  </si>
  <si>
    <t>Сетевой коммутатор Spine</t>
  </si>
  <si>
    <t>Пропускная способность (Switching Capacity): до ~3,2 Тбит/с (uni-directional) / до ~6,4 Тбит/с (bi-directional) L2/L3.
Задержка (Latency): порядка ~550 нс.
Интерфейсы и порты: 32 × 100 GbE (QSFP28) или 40 GbE (QSFP+) с поддержкой breakout до 4 × 25 GbE.
Форм-фактор: монтаж в стойку 1U.
Питание: DC (–48 В) или 220 вольт  версия с резервируемыми блоками питания.
Воздушный поток: front-to-back (Airflow In) вариант (AFI).
Назначение: коммутатор для архитектур spine-leaf в дата-центрах и кампусных сетях, ориентирован на высокую плотность 100 GbE портов, низкую задержку и масштабируемость (EVPN-VXLAN, L3-Gateway).</t>
  </si>
  <si>
    <t>да</t>
  </si>
  <si>
    <t>IP Брокер</t>
  </si>
  <si>
    <t>Обработка стека протоколов пакетов сетевого трафика (до 4 меток MPLS, до 3-х заголовков VLAN, VxLAN, PPPoE, IPv4, IPv6, GTP);
фильтрация сетевых пакетов на основе заданных правил;
маршрутизация сетевых пакетов с балансировкой по HASH полям заголовков пакета, зеркалирование сетевых пакетов на группу портов;
обработка и маршрутизация фрагментированных IP-пакетов, модификация полей заголовков;
мониторинг данных и счетчиков устройства по SNMP-протоколу, накопление статистики;
взаимодействие с пользователем посредством консоли и WEB-интерфейса. 
32 порта 40/100G QSFP28, 
2 порта 1/10/25G SFP28, 
2 AC Блока Питания, 
5 вентиляторов, направление обдува от портов к блокам питания, 
1RU</t>
  </si>
  <si>
    <t>Оборудование</t>
  </si>
  <si>
    <t>ПО</t>
  </si>
  <si>
    <t>ОС RedOS</t>
  </si>
  <si>
    <t>ОС Astra Linux 1.7</t>
  </si>
  <si>
    <t>СУБД Pangolin</t>
  </si>
  <si>
    <t>Виртуализация Брест Стандарт</t>
  </si>
  <si>
    <t>2ip</t>
  </si>
  <si>
    <t>Angie PRO</t>
  </si>
  <si>
    <t>РЕД СОФТ РЕД ОС Сертифицированная редакция, Конфигурация Сервер (бессрочная лицензия, без ограничения срока действия), Конфигурация Сервер. Включает 3 года гарантии (уровень обновлений 1)</t>
  </si>
  <si>
    <t>Astra Linux Special Edition 1.8, x86-64, «Усиленный» («Воронеж»), РУСБ.10015-01 (ФСТЭК), электронный, серверная до 2 сокетов и неограниченного количества виртуальных машин, на срок действия исключительного права, с вкл. обновлениями Тип 1 на 36 мес.</t>
  </si>
  <si>
    <t>Platform V Pangolin DB Enteprise Certified + Базовая ТП на 12 месяцев</t>
  </si>
  <si>
    <t>Сервер БД SW</t>
  </si>
  <si>
    <t>Сервер БД Биллинг</t>
  </si>
  <si>
    <r>
      <t xml:space="preserve">Модель платформы: Server2.24.48 (1024MEM 10x3.2 SSD)
Модель процессора: </t>
    </r>
    <r>
      <rPr>
        <b/>
        <sz val="11"/>
        <color theme="1"/>
        <rFont val="Calibri"/>
        <family val="2"/>
        <charset val="204"/>
        <scheme val="minor"/>
      </rPr>
      <t>Intel Xeon Platinum 8592 (1.9GHz/64cores)</t>
    </r>
    <r>
      <rPr>
        <sz val="11"/>
        <color theme="1"/>
        <rFont val="Calibri"/>
        <family val="2"/>
        <scheme val="minor"/>
      </rPr>
      <t xml:space="preserve">
CPU: 2 шт.
RAM: 1024Gb
Модель контроллера: LSI 9480-8i8e или LSI 9580-8i8e
Количество контроллеров: 1 шт.
Конфигурация дисков: 2xSSD не меньше 300GB + 10x3.2TB SSD NVME
Сетевой адаптер: Intel XXV710 2x25Gb\s SFP28 ports
Количество сетевых адаптеров: 1 шт.
Модуль: SFP28 Intel E25GSFP28SR
Количество модулей: 2шт.
Количество сетевых портов 25 Gb\s: 2шт.
Количество сетевых портов 1 Gb\s: 1шт.</t>
    </r>
  </si>
  <si>
    <r>
      <t xml:space="preserve">Модель платформы: Server2.24.48 (1024MEM 10x3.2 SSD)
Модель процессора: </t>
    </r>
    <r>
      <rPr>
        <b/>
        <sz val="11"/>
        <color theme="1"/>
        <rFont val="Calibri"/>
        <family val="2"/>
        <charset val="204"/>
        <scheme val="minor"/>
      </rPr>
      <t>Intel Xeon Gold 6548N (32 ядра)</t>
    </r>
    <r>
      <rPr>
        <sz val="11"/>
        <color theme="1"/>
        <rFont val="Calibri"/>
        <family val="2"/>
        <scheme val="minor"/>
      </rPr>
      <t xml:space="preserve">
CPU: 2 шт.
RAM: 1024Gb
Модель контроллера: LSI 9480-8i8e или LSI 9580-8i8e
Количество контроллеров: 1 шт.
Конфигурация дисков: 2xSSD не меньше 300GB + 10x3.2TB SSD NVME
Сетевой адаптер: Intel XXV710 2x25Gb\s SFP28 ports
Количество сетевых адаптеров: 1 шт.
Модуль: SFP28 Intel E25GSFP28SR
Количество модулей: 2шт.
Количество сетевых портов 25 Gb\s: 2шт.
Количество сетевых портов 1 Gb\s: 1шт.</t>
    </r>
  </si>
  <si>
    <t>Коммутатор  для регионального УС</t>
  </si>
  <si>
    <t>Управляемый коммутатор уровня 3. 24 порта 100/1000Base-T RJ-45, 4 порта 1/10GE SFP+.
Питание 100-240V AC. Маршрутизация многоадресного трафика
с использованием протоколов PIM-SM, PIM-DM, MSDP. Поддержка стекирования Поддержка
динамических протоколов маршрутизации (RIP, OSPF, BGP), маршрутизации многоадресных
пакетов (PIM, MSDP), функционала Policy-Based routing (PBR) и ECMP. поддержка стандартных протоколов
STP/RSTP/MSTP, а также ERPS (G.8032).</t>
  </si>
  <si>
    <t>Регион поставки</t>
  </si>
  <si>
    <t>г. Москва</t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</si>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</sst>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Денежный 2 4" xfId="3"/>
    <cellStyle name="Обычный" xfId="0" builtinId="0"/>
    <cellStyle name="Обычный 3 6" xfId="2"/>
    <cellStyle name="Обычный 9" xfId="1"/>
    <cellStyle name="Финансовый 2 30" xfId="5"/>
    <cellStyle name="Финансовый 2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tabSelected="1" zoomScale="70" zoomScaleNormal="70" workbookViewId="0">
      <selection activeCell="D16" sqref="D16:D21"/>
    </sheetView>
  </sheetViews>
  <sheetFormatPr defaultRowHeight="15" x14ac:dyDescent="0.25"/>
  <cols>
    <col min="1" max="1" width="3.140625" bestFit="1" customWidth="1"/>
    <col min="2" max="2" width="31.42578125" customWidth="1"/>
    <col min="3" max="3" width="109.5703125" customWidth="1"/>
    <col min="4" max="4" width="11.5703125" bestFit="1" customWidth="1"/>
    <col min="5" max="5" width="26.85546875" bestFit="1" customWidth="1"/>
    <col min="6" max="6" width="16.140625" bestFit="1" customWidth="1"/>
  </cols>
  <sheetData>
    <row r="2" spans="1:9" x14ac:dyDescent="0.25">
      <c r="A2" s="18" t="s">
        <v>39</v>
      </c>
      <c r="B2" s="18"/>
      <c r="C2" s="18"/>
      <c r="D2" s="18"/>
      <c r="E2" s="18"/>
      <c r="F2" s="18"/>
    </row>
    <row r="3" spans="1:9" x14ac:dyDescent="0.25">
      <c r="A3" s="16" t="s">
        <v>0</v>
      </c>
      <c r="B3" s="16" t="s">
        <v>1</v>
      </c>
      <c r="C3" s="16" t="s">
        <v>4</v>
      </c>
      <c r="D3" s="16" t="s">
        <v>3</v>
      </c>
      <c r="E3" s="16" t="s">
        <v>5</v>
      </c>
      <c r="F3" s="17" t="s">
        <v>37</v>
      </c>
    </row>
    <row r="4" spans="1:9" x14ac:dyDescent="0.25">
      <c r="A4" s="13" t="s">
        <v>20</v>
      </c>
      <c r="B4" s="14"/>
      <c r="C4" s="14"/>
      <c r="D4" s="14"/>
      <c r="E4" s="14"/>
      <c r="F4" s="15"/>
    </row>
    <row r="5" spans="1:9" ht="240" x14ac:dyDescent="0.25">
      <c r="A5" s="2">
        <v>1</v>
      </c>
      <c r="B5" s="2" t="s">
        <v>2</v>
      </c>
      <c r="C5" s="3" t="s">
        <v>7</v>
      </c>
      <c r="D5" s="1">
        <f>45+6+10+11+12+24</f>
        <v>108</v>
      </c>
      <c r="E5" s="1" t="s">
        <v>6</v>
      </c>
      <c r="F5" s="6" t="s">
        <v>38</v>
      </c>
    </row>
    <row r="6" spans="1:9" ht="195" x14ac:dyDescent="0.25">
      <c r="A6" s="2">
        <v>2</v>
      </c>
      <c r="B6" s="2" t="s">
        <v>31</v>
      </c>
      <c r="C6" s="3" t="s">
        <v>33</v>
      </c>
      <c r="D6" s="1">
        <f>6+3+1</f>
        <v>10</v>
      </c>
      <c r="E6" s="1" t="s">
        <v>6</v>
      </c>
      <c r="F6" s="6" t="s">
        <v>38</v>
      </c>
    </row>
    <row r="7" spans="1:9" ht="195" x14ac:dyDescent="0.25">
      <c r="A7" s="2">
        <v>3</v>
      </c>
      <c r="B7" s="2" t="s">
        <v>32</v>
      </c>
      <c r="C7" s="3" t="s">
        <v>34</v>
      </c>
      <c r="D7" s="1">
        <f>6+3+1+2+1</f>
        <v>13</v>
      </c>
      <c r="E7" s="1" t="s">
        <v>6</v>
      </c>
      <c r="F7" s="6" t="s">
        <v>38</v>
      </c>
    </row>
    <row r="8" spans="1:9" ht="150" x14ac:dyDescent="0.25">
      <c r="A8" s="2">
        <v>4</v>
      </c>
      <c r="B8" s="2" t="s">
        <v>8</v>
      </c>
      <c r="C8" s="4" t="s">
        <v>9</v>
      </c>
      <c r="D8" s="1">
        <v>2</v>
      </c>
      <c r="E8" s="1" t="s">
        <v>6</v>
      </c>
      <c r="F8" s="6" t="s">
        <v>38</v>
      </c>
    </row>
    <row r="9" spans="1:9" ht="150" x14ac:dyDescent="0.25">
      <c r="A9" s="2">
        <v>5</v>
      </c>
      <c r="B9" s="2" t="s">
        <v>10</v>
      </c>
      <c r="C9" s="4" t="s">
        <v>9</v>
      </c>
      <c r="D9" s="1">
        <v>6</v>
      </c>
      <c r="E9" s="1" t="s">
        <v>6</v>
      </c>
      <c r="F9" s="6" t="s">
        <v>38</v>
      </c>
    </row>
    <row r="10" spans="1:9" ht="315" x14ac:dyDescent="0.25">
      <c r="A10" s="2">
        <v>6</v>
      </c>
      <c r="B10" s="2" t="s">
        <v>11</v>
      </c>
      <c r="C10" s="4" t="s">
        <v>12</v>
      </c>
      <c r="D10" s="1">
        <v>3</v>
      </c>
      <c r="E10" s="1" t="s">
        <v>6</v>
      </c>
      <c r="F10" s="6" t="s">
        <v>38</v>
      </c>
    </row>
    <row r="11" spans="1:9" ht="120" x14ac:dyDescent="0.25">
      <c r="A11" s="2">
        <v>7</v>
      </c>
      <c r="B11" s="2" t="s">
        <v>13</v>
      </c>
      <c r="C11" s="4" t="s">
        <v>14</v>
      </c>
      <c r="D11" s="1">
        <f>6+2+2+2</f>
        <v>12</v>
      </c>
      <c r="E11" s="1" t="s">
        <v>6</v>
      </c>
      <c r="F11" s="6" t="s">
        <v>38</v>
      </c>
      <c r="G11" s="5"/>
      <c r="I11" s="5"/>
    </row>
    <row r="12" spans="1:9" ht="120" x14ac:dyDescent="0.25">
      <c r="A12" s="2">
        <v>8</v>
      </c>
      <c r="B12" s="2" t="s">
        <v>15</v>
      </c>
      <c r="C12" s="4" t="s">
        <v>16</v>
      </c>
      <c r="D12" s="1">
        <v>6</v>
      </c>
      <c r="E12" s="1" t="s">
        <v>17</v>
      </c>
      <c r="F12" s="6" t="s">
        <v>38</v>
      </c>
    </row>
    <row r="13" spans="1:9" ht="90" x14ac:dyDescent="0.25">
      <c r="A13" s="7">
        <v>9</v>
      </c>
      <c r="B13" s="9" t="s">
        <v>35</v>
      </c>
      <c r="C13" s="8" t="s">
        <v>36</v>
      </c>
      <c r="D13" s="6">
        <v>40</v>
      </c>
      <c r="E13" s="6" t="s">
        <v>17</v>
      </c>
      <c r="F13" s="6" t="s">
        <v>38</v>
      </c>
    </row>
    <row r="14" spans="1:9" ht="195" x14ac:dyDescent="0.25">
      <c r="A14" s="2">
        <v>10</v>
      </c>
      <c r="B14" s="2" t="s">
        <v>18</v>
      </c>
      <c r="C14" s="4" t="s">
        <v>19</v>
      </c>
      <c r="D14" s="1">
        <v>3</v>
      </c>
      <c r="E14" s="1" t="s">
        <v>6</v>
      </c>
      <c r="F14" s="6" t="s">
        <v>38</v>
      </c>
    </row>
    <row r="15" spans="1:9" x14ac:dyDescent="0.25">
      <c r="A15" s="10" t="s">
        <v>21</v>
      </c>
      <c r="B15" s="11"/>
      <c r="C15" s="11"/>
      <c r="D15" s="11"/>
      <c r="E15" s="12"/>
      <c r="F15" s="6"/>
    </row>
    <row r="16" spans="1:9" ht="30" x14ac:dyDescent="0.25">
      <c r="A16" s="2">
        <v>1</v>
      </c>
      <c r="B16" s="2" t="s">
        <v>22</v>
      </c>
      <c r="C16" s="3" t="s">
        <v>28</v>
      </c>
      <c r="D16" s="1">
        <f>238+125+90+60</f>
        <v>513</v>
      </c>
      <c r="E16" s="1" t="s">
        <v>6</v>
      </c>
      <c r="F16" s="6" t="s">
        <v>38</v>
      </c>
    </row>
    <row r="17" spans="1:6" ht="45" x14ac:dyDescent="0.25">
      <c r="A17" s="2">
        <v>2</v>
      </c>
      <c r="B17" s="2" t="s">
        <v>23</v>
      </c>
      <c r="C17" s="3" t="s">
        <v>29</v>
      </c>
      <c r="D17" s="1">
        <v>54</v>
      </c>
      <c r="E17" s="1" t="s">
        <v>6</v>
      </c>
      <c r="F17" s="6" t="s">
        <v>38</v>
      </c>
    </row>
    <row r="18" spans="1:6" x14ac:dyDescent="0.25">
      <c r="A18" s="2">
        <v>3</v>
      </c>
      <c r="B18" s="2" t="s">
        <v>24</v>
      </c>
      <c r="C18" s="4" t="s">
        <v>30</v>
      </c>
      <c r="D18" s="1">
        <f>768+384+192+128</f>
        <v>1472</v>
      </c>
      <c r="E18" s="1" t="s">
        <v>6</v>
      </c>
      <c r="F18" s="6" t="s">
        <v>38</v>
      </c>
    </row>
    <row r="19" spans="1:6" ht="45" x14ac:dyDescent="0.25">
      <c r="A19" s="7">
        <v>4</v>
      </c>
      <c r="B19" s="2" t="s">
        <v>25</v>
      </c>
      <c r="C19" s="4" t="s">
        <v>29</v>
      </c>
      <c r="D19" s="1">
        <f>8+7+5</f>
        <v>20</v>
      </c>
      <c r="E19" s="1" t="s">
        <v>6</v>
      </c>
      <c r="F19" s="6" t="s">
        <v>38</v>
      </c>
    </row>
    <row r="20" spans="1:6" x14ac:dyDescent="0.25">
      <c r="A20" s="7">
        <v>5</v>
      </c>
      <c r="B20" s="2" t="s">
        <v>26</v>
      </c>
      <c r="C20" s="4"/>
      <c r="D20" s="1">
        <v>3</v>
      </c>
      <c r="E20" s="1" t="s">
        <v>6</v>
      </c>
      <c r="F20" s="6" t="s">
        <v>38</v>
      </c>
    </row>
    <row r="21" spans="1:6" x14ac:dyDescent="0.25">
      <c r="A21" s="7">
        <v>6</v>
      </c>
      <c r="B21" s="2" t="s">
        <v>27</v>
      </c>
      <c r="C21" s="4"/>
      <c r="D21" s="1">
        <v>25</v>
      </c>
      <c r="E21" s="1" t="s">
        <v>6</v>
      </c>
      <c r="F21" s="6" t="s">
        <v>38</v>
      </c>
    </row>
  </sheetData>
  <mergeCells count="3">
    <mergeCell ref="A15:E15"/>
    <mergeCell ref="A2:F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2026-07-20T13:37:22Z</dcterms:modified>
</cp:coreProperties>
</file>