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main.russianpost.ru\R00\R00ASTRA\ОПД\!Белов\ПОТРЕБНОСТИ 2026\ЭМ УЗЛОВЫЕ АВТО ПЕРЕВОЗКИ БВВ\!ГАЛИМОВА\№ 8101 от 17.07.2026 100 до 125 км 1-2т\ИОТРУ 26-24307\"/>
    </mc:Choice>
  </mc:AlternateContent>
  <bookViews>
    <workbookView xWindow="-120" yWindow="-120" windowWidth="29040" windowHeight="15840" tabRatio="914"/>
  </bookViews>
  <sheets>
    <sheet name="от 100 до 125 км" sheetId="456" r:id="rId1"/>
    <sheet name="87.103 НП" sheetId="331" r:id="rId2"/>
    <sheet name="87.103 01 НП" sheetId="351" r:id="rId3"/>
    <sheet name="87.103 07 НП" sheetId="353" r:id="rId4"/>
    <sheet name="87.105 НП" sheetId="400" r:id="rId5"/>
    <sheet name="87.105 07 НП " sheetId="401" r:id="rId6"/>
    <sheet name="87.108 НП" sheetId="404" r:id="rId7"/>
    <sheet name="87.112 НП" sheetId="409" r:id="rId8"/>
    <sheet name="87.117 НП " sheetId="420" r:id="rId9"/>
    <sheet name="87.119 НП" sheetId="423" r:id="rId10"/>
    <sheet name="87.121 НП" sheetId="427" r:id="rId11"/>
    <sheet name="87.123 НП" sheetId="429" r:id="rId12"/>
    <sheet name="87.123 06 НП" sheetId="430" r:id="rId13"/>
    <sheet name="87.123 07 НП" sheetId="431" r:id="rId14"/>
    <sheet name="87.127 НП" sheetId="436" r:id="rId15"/>
    <sheet name="87.127 07 НП" sheetId="437" r:id="rId16"/>
    <sheet name="87.128 НП" sheetId="438" r:id="rId17"/>
    <sheet name="87.128 07 НП" sheetId="439" r:id="rId18"/>
    <sheet name="87.129 НП" sheetId="440" r:id="rId19"/>
    <sheet name="87.131 НП" sheetId="442" r:id="rId20"/>
    <sheet name="87.201 НП" sheetId="443" r:id="rId21"/>
  </sheets>
  <definedNames>
    <definedName name="_xlnm.Print_Area" localSheetId="2">'87.103 01 НП'!$A$1:$I$37</definedName>
    <definedName name="_xlnm.Print_Area" localSheetId="3">'87.103 07 НП'!$A$1:$I$35</definedName>
    <definedName name="_xlnm.Print_Area" localSheetId="1">'87.103 НП'!$A$1:$I$38</definedName>
    <definedName name="_xlnm.Print_Area" localSheetId="5">'87.105 07 НП '!$A$1:$I$34</definedName>
    <definedName name="_xlnm.Print_Area" localSheetId="4">'87.105 НП'!$A$1:$I$36</definedName>
    <definedName name="_xlnm.Print_Area" localSheetId="6">'87.108 НП'!$A$1:$I$36</definedName>
    <definedName name="_xlnm.Print_Area" localSheetId="7">'87.112 НП'!$A$1:$I$36</definedName>
    <definedName name="_xlnm.Print_Area" localSheetId="8">'87.117 НП '!$A$1:$I$35</definedName>
    <definedName name="_xlnm.Print_Area" localSheetId="9">'87.119 НП'!$A$1:$I$34</definedName>
    <definedName name="_xlnm.Print_Area" localSheetId="10">'87.121 НП'!$A$1:$I$35</definedName>
    <definedName name="_xlnm.Print_Area" localSheetId="12">'87.123 06 НП'!$A$1:$I$36</definedName>
    <definedName name="_xlnm.Print_Area" localSheetId="13">'87.123 07 НП'!$A$1:$I$35</definedName>
    <definedName name="_xlnm.Print_Area" localSheetId="11">'87.123 НП'!$A$1:$I$37</definedName>
    <definedName name="_xlnm.Print_Area" localSheetId="15">'87.127 07 НП'!$A$1:$I$32</definedName>
    <definedName name="_xlnm.Print_Area" localSheetId="14">'87.127 НП'!$A$1:$I$35</definedName>
    <definedName name="_xlnm.Print_Area" localSheetId="17">'87.128 07 НП'!$A$1:$I$33</definedName>
    <definedName name="_xlnm.Print_Area" localSheetId="16">'87.128 НП'!$A$1:$I$34</definedName>
    <definedName name="_xlnm.Print_Area" localSheetId="18">'87.129 НП'!$A$1:$I$43</definedName>
    <definedName name="_xlnm.Print_Area" localSheetId="19">'87.131 НП'!$A$1:$I$34</definedName>
    <definedName name="_xlnm.Print_Area" localSheetId="20">'87.201 НП'!$A$1:$I$36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331" l="1"/>
  <c r="D23" i="456" l="1"/>
  <c r="E7" i="443" l="1"/>
  <c r="E7" i="442"/>
  <c r="E12" i="440"/>
  <c r="E7" i="439"/>
  <c r="E7" i="438"/>
  <c r="E7" i="437"/>
  <c r="E8" i="436"/>
  <c r="E7" i="431"/>
  <c r="E7" i="430"/>
  <c r="E7" i="429"/>
  <c r="E7" i="427"/>
  <c r="E7" i="423"/>
  <c r="E7" i="420"/>
  <c r="E7" i="409" l="1"/>
  <c r="E7" i="404"/>
  <c r="E7" i="401"/>
  <c r="E7" i="400"/>
  <c r="E7" i="353"/>
  <c r="E7" i="351"/>
  <c r="E7" i="331"/>
  <c r="C33" i="443" l="1"/>
  <c r="C32" i="443"/>
  <c r="A20" i="443"/>
  <c r="A21" i="443" s="1"/>
  <c r="A22" i="443" s="1"/>
  <c r="A23" i="443" s="1"/>
  <c r="A24" i="443" s="1"/>
  <c r="A25" i="443" s="1"/>
  <c r="A26" i="443" s="1"/>
  <c r="A27" i="443" s="1"/>
  <c r="H16" i="443"/>
  <c r="F17" i="443" s="1"/>
  <c r="H17" i="443" s="1"/>
  <c r="F18" i="443" s="1"/>
  <c r="H18" i="443" s="1"/>
  <c r="F19" i="443" s="1"/>
  <c r="H19" i="443" s="1"/>
  <c r="F20" i="443" s="1"/>
  <c r="H20" i="443" s="1"/>
  <c r="F21" i="443" s="1"/>
  <c r="H21" i="443" s="1"/>
  <c r="F22" i="443" s="1"/>
  <c r="H22" i="443" s="1"/>
  <c r="F23" i="443" s="1"/>
  <c r="H23" i="443" s="1"/>
  <c r="F24" i="443" s="1"/>
  <c r="H24" i="443" s="1"/>
  <c r="F25" i="443" s="1"/>
  <c r="H25" i="443" s="1"/>
  <c r="F26" i="443" s="1"/>
  <c r="H26" i="443" s="1"/>
  <c r="F27" i="443" s="1"/>
  <c r="H27" i="443" s="1"/>
  <c r="F28" i="443" s="1"/>
  <c r="H28" i="443" s="1"/>
  <c r="F29" i="443" s="1"/>
  <c r="H29" i="443" s="1"/>
  <c r="C31" i="443" s="1"/>
  <c r="C10" i="443"/>
  <c r="D7" i="443" s="1"/>
  <c r="C31" i="442" l="1"/>
  <c r="C30" i="442"/>
  <c r="A20" i="442"/>
  <c r="A21" i="442" s="1"/>
  <c r="A22" i="442" s="1"/>
  <c r="A23" i="442" s="1"/>
  <c r="A24" i="442" s="1"/>
  <c r="A25" i="442" s="1"/>
  <c r="H16" i="442"/>
  <c r="F17" i="442" s="1"/>
  <c r="H17" i="442" s="1"/>
  <c r="F18" i="442" s="1"/>
  <c r="H18" i="442" s="1"/>
  <c r="F19" i="442" s="1"/>
  <c r="H19" i="442" s="1"/>
  <c r="F20" i="442" s="1"/>
  <c r="H20" i="442" s="1"/>
  <c r="F21" i="442" s="1"/>
  <c r="H21" i="442" s="1"/>
  <c r="F22" i="442" s="1"/>
  <c r="H22" i="442" s="1"/>
  <c r="F23" i="442" s="1"/>
  <c r="H23" i="442" s="1"/>
  <c r="F24" i="442" s="1"/>
  <c r="H24" i="442" s="1"/>
  <c r="F25" i="442" s="1"/>
  <c r="H25" i="442" s="1"/>
  <c r="F26" i="442" s="1"/>
  <c r="H26" i="442" s="1"/>
  <c r="F27" i="442" s="1"/>
  <c r="H27" i="442" s="1"/>
  <c r="C29" i="442" s="1"/>
  <c r="C10" i="442"/>
  <c r="D7" i="442" s="1"/>
  <c r="C40" i="440"/>
  <c r="C39" i="440"/>
  <c r="A25" i="440"/>
  <c r="A26" i="440" s="1"/>
  <c r="A27" i="440" s="1"/>
  <c r="A28" i="440" s="1"/>
  <c r="A29" i="440" s="1"/>
  <c r="A30" i="440" s="1"/>
  <c r="A31" i="440" s="1"/>
  <c r="A32" i="440" s="1"/>
  <c r="A33" i="440" s="1"/>
  <c r="A34" i="440" s="1"/>
  <c r="H21" i="440"/>
  <c r="F22" i="440" s="1"/>
  <c r="H22" i="440" s="1"/>
  <c r="F23" i="440" s="1"/>
  <c r="H23" i="440" s="1"/>
  <c r="F24" i="440" s="1"/>
  <c r="H24" i="440" s="1"/>
  <c r="F25" i="440" s="1"/>
  <c r="H25" i="440" s="1"/>
  <c r="F26" i="440" s="1"/>
  <c r="H26" i="440" s="1"/>
  <c r="F27" i="440" s="1"/>
  <c r="H27" i="440" s="1"/>
  <c r="F28" i="440" s="1"/>
  <c r="H28" i="440" s="1"/>
  <c r="F29" i="440" s="1"/>
  <c r="H29" i="440" s="1"/>
  <c r="F30" i="440" s="1"/>
  <c r="H30" i="440" s="1"/>
  <c r="F31" i="440" s="1"/>
  <c r="H31" i="440" s="1"/>
  <c r="F32" i="440" s="1"/>
  <c r="H32" i="440" s="1"/>
  <c r="F33" i="440" s="1"/>
  <c r="H33" i="440" s="1"/>
  <c r="F34" i="440" s="1"/>
  <c r="H34" i="440" s="1"/>
  <c r="F35" i="440" s="1"/>
  <c r="H35" i="440" s="1"/>
  <c r="F36" i="440" s="1"/>
  <c r="H36" i="440" s="1"/>
  <c r="C38" i="440" s="1"/>
  <c r="C15" i="440"/>
  <c r="D12" i="440" s="1"/>
  <c r="C30" i="439"/>
  <c r="C29" i="439"/>
  <c r="A20" i="439"/>
  <c r="A21" i="439" s="1"/>
  <c r="A22" i="439" s="1"/>
  <c r="A23" i="439" s="1"/>
  <c r="A24" i="439" s="1"/>
  <c r="H16" i="439"/>
  <c r="F17" i="439" s="1"/>
  <c r="H17" i="439" s="1"/>
  <c r="F18" i="439" s="1"/>
  <c r="H18" i="439" s="1"/>
  <c r="F19" i="439" s="1"/>
  <c r="H19" i="439" s="1"/>
  <c r="F20" i="439" s="1"/>
  <c r="H20" i="439" s="1"/>
  <c r="F21" i="439" s="1"/>
  <c r="H21" i="439" s="1"/>
  <c r="F22" i="439" s="1"/>
  <c r="H22" i="439" s="1"/>
  <c r="F23" i="439" s="1"/>
  <c r="H23" i="439" s="1"/>
  <c r="F24" i="439" s="1"/>
  <c r="H24" i="439" s="1"/>
  <c r="F25" i="439" s="1"/>
  <c r="H25" i="439" s="1"/>
  <c r="F26" i="439" s="1"/>
  <c r="H26" i="439" s="1"/>
  <c r="C28" i="439" s="1"/>
  <c r="C10" i="439"/>
  <c r="D7" i="439" s="1"/>
  <c r="C31" i="438"/>
  <c r="C30" i="438"/>
  <c r="A20" i="438"/>
  <c r="A21" i="438" s="1"/>
  <c r="A22" i="438" s="1"/>
  <c r="A23" i="438" s="1"/>
  <c r="A24" i="438" s="1"/>
  <c r="A25" i="438" s="1"/>
  <c r="H16" i="438"/>
  <c r="F17" i="438" s="1"/>
  <c r="H17" i="438" s="1"/>
  <c r="F18" i="438" s="1"/>
  <c r="H18" i="438" s="1"/>
  <c r="F19" i="438" s="1"/>
  <c r="H19" i="438" s="1"/>
  <c r="F20" i="438" s="1"/>
  <c r="H20" i="438" s="1"/>
  <c r="F21" i="438" s="1"/>
  <c r="H21" i="438" s="1"/>
  <c r="F22" i="438" s="1"/>
  <c r="H22" i="438" s="1"/>
  <c r="F23" i="438" s="1"/>
  <c r="H23" i="438" s="1"/>
  <c r="F24" i="438" s="1"/>
  <c r="H24" i="438" s="1"/>
  <c r="F25" i="438" s="1"/>
  <c r="H25" i="438" s="1"/>
  <c r="F26" i="438" s="1"/>
  <c r="H26" i="438" s="1"/>
  <c r="F27" i="438" s="1"/>
  <c r="H27" i="438" s="1"/>
  <c r="C29" i="438" s="1"/>
  <c r="C10" i="438"/>
  <c r="D7" i="438" s="1"/>
  <c r="C30" i="437"/>
  <c r="C29" i="437"/>
  <c r="A20" i="437"/>
  <c r="A21" i="437" s="1"/>
  <c r="A22" i="437" s="1"/>
  <c r="A23" i="437" s="1"/>
  <c r="A24" i="437" s="1"/>
  <c r="H16" i="437"/>
  <c r="F17" i="437" s="1"/>
  <c r="H17" i="437" s="1"/>
  <c r="F18" i="437" s="1"/>
  <c r="H18" i="437" s="1"/>
  <c r="F19" i="437" s="1"/>
  <c r="H19" i="437" s="1"/>
  <c r="F20" i="437" s="1"/>
  <c r="H20" i="437" s="1"/>
  <c r="F21" i="437" s="1"/>
  <c r="H21" i="437" s="1"/>
  <c r="F22" i="437" s="1"/>
  <c r="H22" i="437" s="1"/>
  <c r="F23" i="437" s="1"/>
  <c r="H23" i="437" s="1"/>
  <c r="F24" i="437" s="1"/>
  <c r="H24" i="437" s="1"/>
  <c r="F25" i="437" s="1"/>
  <c r="H25" i="437" s="1"/>
  <c r="F26" i="437" s="1"/>
  <c r="H26" i="437" s="1"/>
  <c r="C28" i="437" s="1"/>
  <c r="C10" i="437"/>
  <c r="D7" i="437" s="1"/>
  <c r="C32" i="436"/>
  <c r="C31" i="436"/>
  <c r="A21" i="436"/>
  <c r="A22" i="436" s="1"/>
  <c r="A23" i="436" s="1"/>
  <c r="A24" i="436" s="1"/>
  <c r="A25" i="436" s="1"/>
  <c r="A26" i="436" s="1"/>
  <c r="H17" i="436"/>
  <c r="F18" i="436" s="1"/>
  <c r="H18" i="436" s="1"/>
  <c r="F19" i="436" s="1"/>
  <c r="H19" i="436" s="1"/>
  <c r="F20" i="436" s="1"/>
  <c r="H20" i="436" s="1"/>
  <c r="F21" i="436" s="1"/>
  <c r="H21" i="436" s="1"/>
  <c r="F22" i="436" s="1"/>
  <c r="H22" i="436" s="1"/>
  <c r="F23" i="436" s="1"/>
  <c r="H23" i="436" s="1"/>
  <c r="F24" i="436" s="1"/>
  <c r="H24" i="436" s="1"/>
  <c r="F25" i="436" s="1"/>
  <c r="H25" i="436" s="1"/>
  <c r="F26" i="436" s="1"/>
  <c r="H26" i="436" s="1"/>
  <c r="F27" i="436" s="1"/>
  <c r="H27" i="436" s="1"/>
  <c r="F28" i="436" s="1"/>
  <c r="H28" i="436" s="1"/>
  <c r="C30" i="436" s="1"/>
  <c r="C11" i="436"/>
  <c r="D8" i="436" s="1"/>
  <c r="C32" i="431" l="1"/>
  <c r="C31" i="431"/>
  <c r="A20" i="431"/>
  <c r="A21" i="431" s="1"/>
  <c r="A22" i="431" s="1"/>
  <c r="A23" i="431" s="1"/>
  <c r="A24" i="431" s="1"/>
  <c r="A25" i="431" s="1"/>
  <c r="A26" i="431" s="1"/>
  <c r="H16" i="431"/>
  <c r="F17" i="431" s="1"/>
  <c r="H17" i="431" s="1"/>
  <c r="F18" i="431" s="1"/>
  <c r="H18" i="431" s="1"/>
  <c r="F19" i="431" s="1"/>
  <c r="H19" i="431" s="1"/>
  <c r="F20" i="431" s="1"/>
  <c r="H20" i="431" s="1"/>
  <c r="F21" i="431" s="1"/>
  <c r="H21" i="431" s="1"/>
  <c r="F22" i="431" s="1"/>
  <c r="H22" i="431" s="1"/>
  <c r="F23" i="431" s="1"/>
  <c r="H23" i="431" s="1"/>
  <c r="F24" i="431" s="1"/>
  <c r="H24" i="431" s="1"/>
  <c r="F25" i="431" s="1"/>
  <c r="H25" i="431" s="1"/>
  <c r="F26" i="431" s="1"/>
  <c r="H26" i="431" s="1"/>
  <c r="F27" i="431" s="1"/>
  <c r="H27" i="431" s="1"/>
  <c r="C10" i="431"/>
  <c r="D7" i="431" s="1"/>
  <c r="F28" i="431" l="1"/>
  <c r="H28" i="431" s="1"/>
  <c r="C30" i="431" s="1"/>
  <c r="C33" i="430" l="1"/>
  <c r="C32" i="430"/>
  <c r="A20" i="430"/>
  <c r="A21" i="430" s="1"/>
  <c r="A22" i="430" s="1"/>
  <c r="A23" i="430" s="1"/>
  <c r="A24" i="430" s="1"/>
  <c r="A25" i="430" s="1"/>
  <c r="A26" i="430" s="1"/>
  <c r="A27" i="430" s="1"/>
  <c r="H16" i="430"/>
  <c r="F17" i="430" s="1"/>
  <c r="H17" i="430" s="1"/>
  <c r="F18" i="430" s="1"/>
  <c r="H18" i="430" s="1"/>
  <c r="C10" i="430"/>
  <c r="D7" i="430" s="1"/>
  <c r="C34" i="429"/>
  <c r="C33" i="429"/>
  <c r="A20" i="429"/>
  <c r="A21" i="429" s="1"/>
  <c r="A22" i="429" s="1"/>
  <c r="A23" i="429" s="1"/>
  <c r="A24" i="429" s="1"/>
  <c r="A25" i="429" s="1"/>
  <c r="A26" i="429" s="1"/>
  <c r="A27" i="429" s="1"/>
  <c r="A28" i="429" s="1"/>
  <c r="H16" i="429"/>
  <c r="F17" i="429" s="1"/>
  <c r="H17" i="429" s="1"/>
  <c r="F18" i="429" s="1"/>
  <c r="H18" i="429" s="1"/>
  <c r="F19" i="429" s="1"/>
  <c r="H19" i="429" s="1"/>
  <c r="F20" i="429" s="1"/>
  <c r="H20" i="429" s="1"/>
  <c r="F21" i="429" s="1"/>
  <c r="H21" i="429" s="1"/>
  <c r="F22" i="429" s="1"/>
  <c r="H22" i="429" s="1"/>
  <c r="F23" i="429" s="1"/>
  <c r="H23" i="429" s="1"/>
  <c r="F24" i="429" s="1"/>
  <c r="H24" i="429" s="1"/>
  <c r="F25" i="429" s="1"/>
  <c r="H25" i="429" s="1"/>
  <c r="F26" i="429" s="1"/>
  <c r="H26" i="429" s="1"/>
  <c r="F27" i="429" s="1"/>
  <c r="H27" i="429" s="1"/>
  <c r="F28" i="429" s="1"/>
  <c r="H28" i="429" s="1"/>
  <c r="F29" i="429" s="1"/>
  <c r="H29" i="429" s="1"/>
  <c r="C10" i="429"/>
  <c r="D7" i="429" s="1"/>
  <c r="C32" i="427"/>
  <c r="C31" i="427"/>
  <c r="A20" i="427"/>
  <c r="A21" i="427" s="1"/>
  <c r="A22" i="427" s="1"/>
  <c r="A23" i="427" s="1"/>
  <c r="A24" i="427" s="1"/>
  <c r="A25" i="427" s="1"/>
  <c r="A26" i="427" s="1"/>
  <c r="H16" i="427"/>
  <c r="F17" i="427" s="1"/>
  <c r="H17" i="427" s="1"/>
  <c r="F18" i="427" s="1"/>
  <c r="H18" i="427" s="1"/>
  <c r="F19" i="427" s="1"/>
  <c r="H19" i="427" s="1"/>
  <c r="F20" i="427" s="1"/>
  <c r="H20" i="427" s="1"/>
  <c r="F21" i="427" s="1"/>
  <c r="H21" i="427" s="1"/>
  <c r="F22" i="427" s="1"/>
  <c r="H22" i="427" s="1"/>
  <c r="F23" i="427" s="1"/>
  <c r="H23" i="427" s="1"/>
  <c r="F24" i="427" s="1"/>
  <c r="H24" i="427" s="1"/>
  <c r="F25" i="427" s="1"/>
  <c r="H25" i="427" s="1"/>
  <c r="F26" i="427" s="1"/>
  <c r="H26" i="427" s="1"/>
  <c r="F27" i="427" s="1"/>
  <c r="H27" i="427" s="1"/>
  <c r="C10" i="427"/>
  <c r="D7" i="427" s="1"/>
  <c r="C31" i="423"/>
  <c r="C30" i="423"/>
  <c r="A20" i="423"/>
  <c r="A21" i="423" s="1"/>
  <c r="A22" i="423" s="1"/>
  <c r="A23" i="423" s="1"/>
  <c r="A24" i="423" s="1"/>
  <c r="A25" i="423" s="1"/>
  <c r="H16" i="423"/>
  <c r="F17" i="423" s="1"/>
  <c r="H17" i="423" s="1"/>
  <c r="F18" i="423" s="1"/>
  <c r="H18" i="423" s="1"/>
  <c r="F19" i="423" s="1"/>
  <c r="H19" i="423" s="1"/>
  <c r="F20" i="423" s="1"/>
  <c r="H20" i="423" s="1"/>
  <c r="F21" i="423" s="1"/>
  <c r="H21" i="423" s="1"/>
  <c r="F22" i="423" s="1"/>
  <c r="H22" i="423" s="1"/>
  <c r="F23" i="423" s="1"/>
  <c r="H23" i="423" s="1"/>
  <c r="F24" i="423" s="1"/>
  <c r="H24" i="423" s="1"/>
  <c r="F25" i="423" s="1"/>
  <c r="H25" i="423" s="1"/>
  <c r="F26" i="423" s="1"/>
  <c r="H26" i="423" s="1"/>
  <c r="C10" i="423"/>
  <c r="D7" i="423" s="1"/>
  <c r="C32" i="420"/>
  <c r="C31" i="420"/>
  <c r="A20" i="420"/>
  <c r="A21" i="420" s="1"/>
  <c r="A22" i="420" s="1"/>
  <c r="A23" i="420" s="1"/>
  <c r="A24" i="420" s="1"/>
  <c r="A25" i="420" s="1"/>
  <c r="A26" i="420" s="1"/>
  <c r="H16" i="420"/>
  <c r="F17" i="420" s="1"/>
  <c r="H17" i="420" s="1"/>
  <c r="F18" i="420" s="1"/>
  <c r="H18" i="420" s="1"/>
  <c r="F19" i="420" s="1"/>
  <c r="H19" i="420" s="1"/>
  <c r="F20" i="420" s="1"/>
  <c r="H20" i="420" s="1"/>
  <c r="F21" i="420" s="1"/>
  <c r="H21" i="420" s="1"/>
  <c r="F22" i="420" s="1"/>
  <c r="H22" i="420" s="1"/>
  <c r="F23" i="420" s="1"/>
  <c r="H23" i="420" s="1"/>
  <c r="F24" i="420" s="1"/>
  <c r="H24" i="420" s="1"/>
  <c r="F25" i="420" s="1"/>
  <c r="H25" i="420" s="1"/>
  <c r="F26" i="420" s="1"/>
  <c r="H26" i="420" s="1"/>
  <c r="F27" i="420" s="1"/>
  <c r="H27" i="420" s="1"/>
  <c r="C10" i="420"/>
  <c r="D7" i="420" s="1"/>
  <c r="C33" i="409"/>
  <c r="C32" i="409"/>
  <c r="A20" i="409"/>
  <c r="A21" i="409" s="1"/>
  <c r="A22" i="409" s="1"/>
  <c r="A23" i="409" s="1"/>
  <c r="A24" i="409" s="1"/>
  <c r="A25" i="409" s="1"/>
  <c r="A26" i="409" s="1"/>
  <c r="A27" i="409" s="1"/>
  <c r="H16" i="409"/>
  <c r="F17" i="409" s="1"/>
  <c r="H17" i="409" s="1"/>
  <c r="F18" i="409" s="1"/>
  <c r="H18" i="409" s="1"/>
  <c r="F19" i="409" s="1"/>
  <c r="H19" i="409" s="1"/>
  <c r="F20" i="409" s="1"/>
  <c r="H20" i="409" s="1"/>
  <c r="F21" i="409" s="1"/>
  <c r="H21" i="409" s="1"/>
  <c r="F22" i="409" s="1"/>
  <c r="H22" i="409" s="1"/>
  <c r="F23" i="409" s="1"/>
  <c r="H23" i="409" s="1"/>
  <c r="F24" i="409" s="1"/>
  <c r="H24" i="409" s="1"/>
  <c r="F25" i="409" s="1"/>
  <c r="H25" i="409" s="1"/>
  <c r="F26" i="409" s="1"/>
  <c r="H26" i="409" s="1"/>
  <c r="F27" i="409" s="1"/>
  <c r="H27" i="409" s="1"/>
  <c r="F28" i="409" s="1"/>
  <c r="H28" i="409" s="1"/>
  <c r="C10" i="409"/>
  <c r="D7" i="409" s="1"/>
  <c r="C33" i="404"/>
  <c r="C32" i="404"/>
  <c r="A20" i="404"/>
  <c r="A21" i="404" s="1"/>
  <c r="A22" i="404" s="1"/>
  <c r="A23" i="404" s="1"/>
  <c r="A24" i="404" s="1"/>
  <c r="A25" i="404" s="1"/>
  <c r="A26" i="404" s="1"/>
  <c r="A27" i="404" s="1"/>
  <c r="H16" i="404"/>
  <c r="F17" i="404" s="1"/>
  <c r="H17" i="404" s="1"/>
  <c r="F18" i="404" s="1"/>
  <c r="H18" i="404" s="1"/>
  <c r="F19" i="404" s="1"/>
  <c r="H19" i="404" s="1"/>
  <c r="F20" i="404" s="1"/>
  <c r="H20" i="404" s="1"/>
  <c r="F21" i="404" s="1"/>
  <c r="H21" i="404" s="1"/>
  <c r="F22" i="404" s="1"/>
  <c r="H22" i="404" s="1"/>
  <c r="F23" i="404" s="1"/>
  <c r="H23" i="404" s="1"/>
  <c r="F24" i="404" s="1"/>
  <c r="H24" i="404" s="1"/>
  <c r="F25" i="404" s="1"/>
  <c r="H25" i="404" s="1"/>
  <c r="F26" i="404" s="1"/>
  <c r="H26" i="404" s="1"/>
  <c r="F27" i="404" s="1"/>
  <c r="H27" i="404" s="1"/>
  <c r="F28" i="404" s="1"/>
  <c r="H28" i="404" s="1"/>
  <c r="C10" i="404"/>
  <c r="D7" i="404" s="1"/>
  <c r="C31" i="401"/>
  <c r="C30" i="401"/>
  <c r="A20" i="401"/>
  <c r="A21" i="401" s="1"/>
  <c r="A22" i="401" s="1"/>
  <c r="A23" i="401" s="1"/>
  <c r="A24" i="401" s="1"/>
  <c r="A25" i="401" s="1"/>
  <c r="H16" i="401"/>
  <c r="F17" i="401" s="1"/>
  <c r="H17" i="401" s="1"/>
  <c r="F18" i="401" s="1"/>
  <c r="H18" i="401" s="1"/>
  <c r="F19" i="401" s="1"/>
  <c r="H19" i="401" s="1"/>
  <c r="F20" i="401" s="1"/>
  <c r="H20" i="401" s="1"/>
  <c r="F21" i="401" s="1"/>
  <c r="H21" i="401" s="1"/>
  <c r="F22" i="401" s="1"/>
  <c r="H22" i="401" s="1"/>
  <c r="F23" i="401" s="1"/>
  <c r="H23" i="401" s="1"/>
  <c r="F24" i="401" s="1"/>
  <c r="H24" i="401" s="1"/>
  <c r="F25" i="401" s="1"/>
  <c r="H25" i="401" s="1"/>
  <c r="F26" i="401" s="1"/>
  <c r="H26" i="401" s="1"/>
  <c r="C10" i="401"/>
  <c r="D7" i="401" s="1"/>
  <c r="C33" i="400"/>
  <c r="C32" i="400"/>
  <c r="A20" i="400"/>
  <c r="A21" i="400" s="1"/>
  <c r="A22" i="400" s="1"/>
  <c r="A23" i="400" s="1"/>
  <c r="A24" i="400" s="1"/>
  <c r="A25" i="400" s="1"/>
  <c r="A26" i="400" s="1"/>
  <c r="A27" i="400" s="1"/>
  <c r="H16" i="400"/>
  <c r="F17" i="400" s="1"/>
  <c r="H17" i="400" s="1"/>
  <c r="F18" i="400" s="1"/>
  <c r="H18" i="400" s="1"/>
  <c r="F19" i="400" s="1"/>
  <c r="H19" i="400" s="1"/>
  <c r="F20" i="400" s="1"/>
  <c r="H20" i="400" s="1"/>
  <c r="F21" i="400" s="1"/>
  <c r="H21" i="400" s="1"/>
  <c r="F22" i="400" s="1"/>
  <c r="H22" i="400" s="1"/>
  <c r="F23" i="400" s="1"/>
  <c r="H23" i="400" s="1"/>
  <c r="F24" i="400" s="1"/>
  <c r="H24" i="400" s="1"/>
  <c r="F25" i="400" s="1"/>
  <c r="H25" i="400" s="1"/>
  <c r="F26" i="400" s="1"/>
  <c r="H26" i="400" s="1"/>
  <c r="F27" i="400" s="1"/>
  <c r="H27" i="400" s="1"/>
  <c r="F28" i="400" s="1"/>
  <c r="H28" i="400" s="1"/>
  <c r="C10" i="400"/>
  <c r="D7" i="400" s="1"/>
  <c r="F19" i="430" l="1"/>
  <c r="H19" i="430" s="1"/>
  <c r="F20" i="430" s="1"/>
  <c r="H20" i="430" s="1"/>
  <c r="F21" i="430" s="1"/>
  <c r="H21" i="430" s="1"/>
  <c r="F22" i="430" s="1"/>
  <c r="H22" i="430" s="1"/>
  <c r="F23" i="430" s="1"/>
  <c r="H23" i="430" s="1"/>
  <c r="F24" i="430" s="1"/>
  <c r="H24" i="430" s="1"/>
  <c r="F25" i="430" s="1"/>
  <c r="H25" i="430" s="1"/>
  <c r="F26" i="430" s="1"/>
  <c r="H26" i="430" s="1"/>
  <c r="F27" i="430" s="1"/>
  <c r="H27" i="430" s="1"/>
  <c r="F28" i="430" s="1"/>
  <c r="H28" i="430" s="1"/>
  <c r="F29" i="430" s="1"/>
  <c r="H29" i="430" s="1"/>
  <c r="C31" i="430" s="1"/>
  <c r="F30" i="429"/>
  <c r="H30" i="429" s="1"/>
  <c r="C32" i="429" s="1"/>
  <c r="F28" i="427"/>
  <c r="H28" i="427" s="1"/>
  <c r="C30" i="427" s="1"/>
  <c r="F27" i="423"/>
  <c r="H27" i="423" s="1"/>
  <c r="C29" i="423" s="1"/>
  <c r="F28" i="420"/>
  <c r="H28" i="420" s="1"/>
  <c r="C30" i="420" s="1"/>
  <c r="F29" i="409"/>
  <c r="H29" i="409" s="1"/>
  <c r="C31" i="409" s="1"/>
  <c r="F29" i="404"/>
  <c r="H29" i="404" s="1"/>
  <c r="C31" i="404" s="1"/>
  <c r="F27" i="401"/>
  <c r="H27" i="401" s="1"/>
  <c r="C29" i="401" s="1"/>
  <c r="F29" i="400"/>
  <c r="H29" i="400" s="1"/>
  <c r="C31" i="400" s="1"/>
  <c r="C32" i="353" l="1"/>
  <c r="C31" i="353"/>
  <c r="A20" i="353"/>
  <c r="A21" i="353" s="1"/>
  <c r="A22" i="353" s="1"/>
  <c r="A23" i="353" s="1"/>
  <c r="A24" i="353" s="1"/>
  <c r="A25" i="353" s="1"/>
  <c r="A26" i="353" s="1"/>
  <c r="H16" i="353"/>
  <c r="F17" i="353" s="1"/>
  <c r="H17" i="353" s="1"/>
  <c r="F18" i="353" s="1"/>
  <c r="H18" i="353" s="1"/>
  <c r="F19" i="353" s="1"/>
  <c r="H19" i="353" s="1"/>
  <c r="F20" i="353" s="1"/>
  <c r="H20" i="353" s="1"/>
  <c r="F21" i="353" s="1"/>
  <c r="H21" i="353" s="1"/>
  <c r="F22" i="353" s="1"/>
  <c r="H22" i="353" s="1"/>
  <c r="F23" i="353" s="1"/>
  <c r="H23" i="353" s="1"/>
  <c r="F24" i="353" s="1"/>
  <c r="H24" i="353" s="1"/>
  <c r="F25" i="353" s="1"/>
  <c r="H25" i="353" s="1"/>
  <c r="F26" i="353" s="1"/>
  <c r="H26" i="353" s="1"/>
  <c r="F27" i="353" s="1"/>
  <c r="H27" i="353" s="1"/>
  <c r="F28" i="353" s="1"/>
  <c r="H28" i="353" s="1"/>
  <c r="C30" i="353" s="1"/>
  <c r="C10" i="353"/>
  <c r="D7" i="353" s="1"/>
  <c r="C34" i="351"/>
  <c r="C33" i="351"/>
  <c r="A20" i="351"/>
  <c r="A21" i="351" s="1"/>
  <c r="A22" i="351" s="1"/>
  <c r="A23" i="351" s="1"/>
  <c r="A24" i="351" s="1"/>
  <c r="A25" i="351" s="1"/>
  <c r="A26" i="351" s="1"/>
  <c r="A27" i="351" s="1"/>
  <c r="A28" i="351" s="1"/>
  <c r="H16" i="351"/>
  <c r="F17" i="351" s="1"/>
  <c r="H17" i="351" s="1"/>
  <c r="F18" i="351" s="1"/>
  <c r="H18" i="351" s="1"/>
  <c r="F19" i="351" s="1"/>
  <c r="H19" i="351" s="1"/>
  <c r="F20" i="351" s="1"/>
  <c r="H20" i="351" s="1"/>
  <c r="F21" i="351" s="1"/>
  <c r="H21" i="351" s="1"/>
  <c r="F22" i="351" s="1"/>
  <c r="H22" i="351" s="1"/>
  <c r="F23" i="351" s="1"/>
  <c r="H23" i="351" s="1"/>
  <c r="F24" i="351" s="1"/>
  <c r="H24" i="351" s="1"/>
  <c r="F25" i="351" s="1"/>
  <c r="H25" i="351" s="1"/>
  <c r="F26" i="351" s="1"/>
  <c r="H26" i="351" s="1"/>
  <c r="F27" i="351" s="1"/>
  <c r="H27" i="351" s="1"/>
  <c r="F28" i="351" s="1"/>
  <c r="H28" i="351" s="1"/>
  <c r="F29" i="351" s="1"/>
  <c r="H29" i="351" s="1"/>
  <c r="F30" i="351" s="1"/>
  <c r="H30" i="351" s="1"/>
  <c r="C32" i="351" s="1"/>
  <c r="C10" i="351"/>
  <c r="D7" i="351" s="1"/>
  <c r="C35" i="331" l="1"/>
  <c r="C34" i="331"/>
  <c r="A20" i="331"/>
  <c r="A21" i="331" s="1"/>
  <c r="A22" i="331" s="1"/>
  <c r="A23" i="331" s="1"/>
  <c r="A24" i="331" s="1"/>
  <c r="A25" i="331" s="1"/>
  <c r="A26" i="331" s="1"/>
  <c r="A27" i="331" s="1"/>
  <c r="A28" i="331" s="1"/>
  <c r="A29" i="331" s="1"/>
  <c r="H16" i="331"/>
  <c r="F17" i="331" s="1"/>
  <c r="H17" i="331" s="1"/>
  <c r="F18" i="331" s="1"/>
  <c r="H18" i="331" s="1"/>
  <c r="F19" i="331" s="1"/>
  <c r="H19" i="331" s="1"/>
  <c r="F20" i="331" s="1"/>
  <c r="H20" i="331" s="1"/>
  <c r="F21" i="331" s="1"/>
  <c r="H21" i="331" s="1"/>
  <c r="F22" i="331" s="1"/>
  <c r="H22" i="331" s="1"/>
  <c r="F23" i="331" s="1"/>
  <c r="H23" i="331" s="1"/>
  <c r="F24" i="331" s="1"/>
  <c r="H24" i="331" s="1"/>
  <c r="F25" i="331" s="1"/>
  <c r="H25" i="331" s="1"/>
  <c r="F26" i="331" s="1"/>
  <c r="H26" i="331" s="1"/>
  <c r="F27" i="331" s="1"/>
  <c r="H27" i="331" s="1"/>
  <c r="F28" i="331" s="1"/>
  <c r="H28" i="331" s="1"/>
  <c r="F29" i="331" s="1"/>
  <c r="H29" i="331" s="1"/>
  <c r="F30" i="331" s="1"/>
  <c r="H30" i="331" s="1"/>
  <c r="F31" i="331" s="1"/>
  <c r="H31" i="331" s="1"/>
  <c r="C33" i="331" s="1"/>
  <c r="D7" i="331"/>
</calcChain>
</file>

<file path=xl/sharedStrings.xml><?xml version="1.0" encoding="utf-8"?>
<sst xmlns="http://schemas.openxmlformats.org/spreadsheetml/2006/main" count="1089" uniqueCount="187">
  <si>
    <t>УТВЕРЖДАЮ:</t>
  </si>
  <si>
    <t>УФПС г. Москвы АО "Почта России"</t>
  </si>
  <si>
    <t xml:space="preserve">МАРШРУТ      </t>
  </si>
  <si>
    <t>Тип маршрута:</t>
  </si>
  <si>
    <t>внутригородской</t>
  </si>
  <si>
    <r>
      <t>Номер расписания:</t>
    </r>
    <r>
      <rPr>
        <b/>
        <sz val="11"/>
        <rFont val="Times New Roman"/>
        <family val="1"/>
        <charset val="204"/>
      </rPr>
      <t xml:space="preserve"> </t>
    </r>
  </si>
  <si>
    <r>
      <t>Дата ввода:</t>
    </r>
    <r>
      <rPr>
        <b/>
        <sz val="11"/>
        <rFont val="Times New Roman"/>
        <family val="1"/>
        <charset val="204"/>
      </rPr>
      <t xml:space="preserve"> </t>
    </r>
  </si>
  <si>
    <t>Частота курсирования по дн. нед.:</t>
  </si>
  <si>
    <t>Протяженность маршрута (км):</t>
  </si>
  <si>
    <t>Вид обмена:</t>
  </si>
  <si>
    <t>россыпь</t>
  </si>
  <si>
    <t>Грузоподьемность ТС (кг):</t>
  </si>
  <si>
    <t>№ п/п</t>
  </si>
  <si>
    <t>Наименование пунктов обмена по пути следования от начального пункта до конечного (отдых)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</si>
  <si>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</si>
  <si>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</si>
  <si>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</si>
  <si>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</si>
  <si>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>В пути   час.мин</t>
  </si>
  <si>
    <t>Прибытие  час.мин</t>
  </si>
  <si>
    <t>Стоянка час.мин</t>
  </si>
  <si>
    <t>Отправление час.мин</t>
  </si>
  <si>
    <t>ЛЦ Внуково-2</t>
  </si>
  <si>
    <t>пос. Марушкинское, квартал 63, домовладение 1, строение 35</t>
  </si>
  <si>
    <t>ЛЦ Внуково-2 (диспетчерская)</t>
  </si>
  <si>
    <t>оформление путевого листа</t>
  </si>
  <si>
    <t>погрузка</t>
  </si>
  <si>
    <t>Склад ЛЦ Внуково-2
 (корпус 4, ворота 15, 16 
8-925-010-26-19)</t>
  </si>
  <si>
    <t>погрузка ТМЦ</t>
  </si>
  <si>
    <t>выгрузка почты из МПКО</t>
  </si>
  <si>
    <t>двухсторонний обмен почтой (выгрузка+погрузка)</t>
  </si>
  <si>
    <t>погрузка почты из ОПС</t>
  </si>
  <si>
    <t>-</t>
  </si>
  <si>
    <t>Всего на маршруте</t>
  </si>
  <si>
    <t>Время в пути</t>
  </si>
  <si>
    <t>Время в обмене</t>
  </si>
  <si>
    <t xml:space="preserve"> </t>
  </si>
  <si>
    <t>«____»___________ 2025 г.</t>
  </si>
  <si>
    <t>1000-2000</t>
  </si>
  <si>
    <t>понедельник-пятница</t>
  </si>
  <si>
    <t>двухстороннего обмена всеми видами почты ЛЦ Внуково-2 с ОПС ММП-6 и 7</t>
  </si>
  <si>
    <t>понедельник</t>
  </si>
  <si>
    <t>воскресенье</t>
  </si>
  <si>
    <t>г Москва, п Первомайское, п Птичное, ул Центральная, д. 100</t>
  </si>
  <si>
    <t>г Москва, р-н Краснопахорский, п Курилово, ул Центральная, д. 4А</t>
  </si>
  <si>
    <t>г Москва, р-н Вороново, с Кленово, ул Мичурина, д. 5</t>
  </si>
  <si>
    <t>г Москва, р-н Краснопахорский, с Красная Пахра, ул Заводская, д. 25</t>
  </si>
  <si>
    <t>г Москва, р-н Филимонковский, п Птичное, ул Центральная, д. 100</t>
  </si>
  <si>
    <t>г. Москва, р-н Краснопахорский, п Щапово, д. 59</t>
  </si>
  <si>
    <t>вторник-суббота</t>
  </si>
  <si>
    <t>г Москва, г Щербинка, ул Барышевская Роща, д. 2</t>
  </si>
  <si>
    <t>г Москва, р-н Коммунарка, п Воскресенское, д. 27</t>
  </si>
  <si>
    <t>г Москва, р-н Коммунарка, п Коммунарка, ул Александры Монаховой, д. 84, к. 4</t>
  </si>
  <si>
    <t>г Москва, г Щербинка, ул Остафьевская, д. 10</t>
  </si>
  <si>
    <t>г Москва, г Щербинка, ш Остафьевское, д. 14, к. 3</t>
  </si>
  <si>
    <t>г Москва, р-н Щербинка, п Знамя Октября, д. 13</t>
  </si>
  <si>
    <t>г Москва, р-н Щербинка, п Ерино, ул Высокая, д. 1</t>
  </si>
  <si>
    <t>понедельник-воскресенье</t>
  </si>
  <si>
    <t>г Москва, ул Венёвская, д. 3А</t>
  </si>
  <si>
    <t>г Москва, ул Скобелевская, д. 23</t>
  </si>
  <si>
    <t>г Москва, ул Поляны, д. 5А, к. 5, помещ. 4Н</t>
  </si>
  <si>
    <t>г Москва, ш Каширское, д. 142, к. 3, стр. 2</t>
  </si>
  <si>
    <t>г Москва, проезд Шипиловский, д. 59, к. 2, стр. 2</t>
  </si>
  <si>
    <t>г Москва, ул Домодедовская, д. 20, к. 3, стр. 2</t>
  </si>
  <si>
    <t>г Москва, ул Шипиловская, д. 13, к. 2</t>
  </si>
  <si>
    <t>двухстороннего обмена всеми видами почты ЛЦ Внуково-2 с ОПС ММП-7 и 9</t>
  </si>
  <si>
    <t>г Москва, ул Донская, д. 3</t>
  </si>
  <si>
    <t>г Москва, ул Яузская, д. 5</t>
  </si>
  <si>
    <t>г Москва, наб Котельническая, д. 1/15, к. В</t>
  </si>
  <si>
    <t>г Москва, ул Дубининская, д. 11, стр. 2</t>
  </si>
  <si>
    <t>г Москва, ул Большая Серпуховская, д. 40, стр. 1</t>
  </si>
  <si>
    <t>г Москва, ул Хавская, д. 3</t>
  </si>
  <si>
    <t>г Москва, ул Шаболовка, д. 69/32</t>
  </si>
  <si>
    <t>погрузка почты</t>
  </si>
  <si>
    <t>выгрузка почты</t>
  </si>
  <si>
    <t>понедельник-суббота</t>
  </si>
  <si>
    <t>выгрузка+погрузка</t>
  </si>
  <si>
    <t>суббота</t>
  </si>
  <si>
    <t>двухстороннего обмена всеми видами почты ЛЦ Внуково-2 с ОПС ММП-4 и 6</t>
  </si>
  <si>
    <t>двухстороннего обмена всеми видами почты ЛЦ Внуково-2 с ОПС ММП-4, 6 и 7</t>
  </si>
  <si>
    <t>г Москва, ул Заморёнова, д. 5, стр. 1</t>
  </si>
  <si>
    <t>г Москва, пл Кудринская, д. 1</t>
  </si>
  <si>
    <t>г Москва, пер Дегтярный, д. 5, стр. 1</t>
  </si>
  <si>
    <t>г Москва, ул 1-я Тверская-Ямская, д. 6</t>
  </si>
  <si>
    <t>г Москва, ул Новослободская, д. 49/2</t>
  </si>
  <si>
    <t>г Москва, ул Лесная, д. 8/12</t>
  </si>
  <si>
    <t>г Москва, ул Большая Грузинская, д. 62</t>
  </si>
  <si>
    <t>г Москва, ул Малая Грузинская, д. 46</t>
  </si>
  <si>
    <t>г Москва, пр-кт Кутузовский, д. 22, к. 2</t>
  </si>
  <si>
    <t>г Москва, ул Сергея Макеева, д. 2, стр. 1</t>
  </si>
  <si>
    <t>г Москва, ш Звенигородское, д. 3А, стр. 1</t>
  </si>
  <si>
    <t>г Москва, пр-кт Ленинградский, д. 23</t>
  </si>
  <si>
    <t>г Москва, ул Расковой, д. 14</t>
  </si>
  <si>
    <t>г Москва, ул Башиловская, д. 1, к. 1</t>
  </si>
  <si>
    <t>г Москва, ул Бутырская, д. 21</t>
  </si>
  <si>
    <t>двухстороннего обмена всеми видами почты ЛЦ Внуково-2 с ОПС ММП-3, 4, 6</t>
  </si>
  <si>
    <t>г Москва, р-н Филимонковский, п Валуево, д. 14</t>
  </si>
  <si>
    <t>г Москва, р-н Коммунарка, п Коммунарка, д. 14</t>
  </si>
  <si>
    <t>г Москва, ул Харьковская, д. 8, к. 2, стр. 2</t>
  </si>
  <si>
    <t>г Москва, проезд Востряковский, д. 11, к. 1, стр. 2</t>
  </si>
  <si>
    <t>г Москва, ул Куликовская, д. 1А</t>
  </si>
  <si>
    <t>г Москва, ул Грина, д. 5Б</t>
  </si>
  <si>
    <t>г Москва, р-н Коммунарка, б-р Скандинавский, д. 12</t>
  </si>
  <si>
    <t>г Москва, р-н Коммунарка, п Коммунарка, ул Липовый парк, д. 8, к. 2</t>
  </si>
  <si>
    <t>г Москва, ш Варшавское, д. 143</t>
  </si>
  <si>
    <t>г Москва, проезд Загорьевский, д. 9, к. 1</t>
  </si>
  <si>
    <t>г Москва, ул Бирюлёвская, д. 55, к. 1, стр. 2</t>
  </si>
  <si>
    <t>г Москва, ул Липецкая, д. 50, стр. 2</t>
  </si>
  <si>
    <t>г Москва, ул Ясеневая, д. 36</t>
  </si>
  <si>
    <t>г. Москва, ул. Ясеневая, д. 36</t>
  </si>
  <si>
    <t>г Москва, ул Тарусская, д. 14, к. 1</t>
  </si>
  <si>
    <t>г Москва, ул Рокотова, д. 2А</t>
  </si>
  <si>
    <t>г Москва, ул Чертановская, д. 32, стр. 4</t>
  </si>
  <si>
    <t>г Москва, пр-кт Пролетарский, д. 20, к. 1</t>
  </si>
  <si>
    <t>г Москва, б-р Кавказский, д. 35/2, к. 1</t>
  </si>
  <si>
    <t>г Москва, ул Кировоградская, д. 17, к. 1Б</t>
  </si>
  <si>
    <t>г Москва, ул Чертановская, д. 45А, к. 1</t>
  </si>
  <si>
    <t>г Москва, ул Живописная, д. 12, к. 1</t>
  </si>
  <si>
    <t>г Москва, ул Маршала Тухачевского, д. 32, к. 2</t>
  </si>
  <si>
    <t>г Москва, ул Народного Ополчения, д. 20, к. 1</t>
  </si>
  <si>
    <t>двухстороннего обмена всеми видами почты ЛЦ Внуково-2 с ОПС ММП-3 и 6</t>
  </si>
  <si>
    <t>г Москва, ул Матвеевская, д. 42, к. 4</t>
  </si>
  <si>
    <t>г Москва, ул Веерная, д. 3, к. 1</t>
  </si>
  <si>
    <t>г Москва, ул Кастанаевская, д. 25, к. 1</t>
  </si>
  <si>
    <t>г Москва, ул Большая Филёвская, д. 13</t>
  </si>
  <si>
    <t>г Москва, пр-кт Маршала Жукова, д. 9</t>
  </si>
  <si>
    <t>г Москва, проезд 4-й Войковский, д. 10</t>
  </si>
  <si>
    <t>119517 цех</t>
  </si>
  <si>
    <t>77.87.103</t>
  </si>
  <si>
    <t>77.87.105</t>
  </si>
  <si>
    <t>77.87.105 07</t>
  </si>
  <si>
    <t>77.87.108</t>
  </si>
  <si>
    <t>77.87.112</t>
  </si>
  <si>
    <t>77.87.117</t>
  </si>
  <si>
    <t>77.87.119</t>
  </si>
  <si>
    <t>77.87.121</t>
  </si>
  <si>
    <t>77.87.123</t>
  </si>
  <si>
    <t>77.87.123 06</t>
  </si>
  <si>
    <t>77.87.123 07</t>
  </si>
  <si>
    <t>77.87.127</t>
  </si>
  <si>
    <t>77.87.128</t>
  </si>
  <si>
    <t>77.87.128 07</t>
  </si>
  <si>
    <t>77.87.129</t>
  </si>
  <si>
    <t>В пути час.мин</t>
  </si>
  <si>
    <t>Прибытие час.мин</t>
  </si>
  <si>
    <t>двухстороннего обмена всеми видами почты ЛЦ Внуково-2 с ОПС ММП-6, 7 и 9</t>
  </si>
  <si>
    <t>77.87.201</t>
  </si>
  <si>
    <t>1500-2000</t>
  </si>
  <si>
    <t>г Москва, ул Коштоянца, д. 33</t>
  </si>
  <si>
    <t>разгрузка почты</t>
  </si>
  <si>
    <t>г Москва, ул Ферсмана, д. 3, к. 1</t>
  </si>
  <si>
    <t>г Москва, ул Большая Тульская, д. 2</t>
  </si>
  <si>
    <t>обмен почтой</t>
  </si>
  <si>
    <t>г Москва, наб Дербеневская, д. 13/17, к. 1</t>
  </si>
  <si>
    <t>г Москва, наб Кадашёвская, д. 36, стр. 1</t>
  </si>
  <si>
    <t>г Москва, ул Большая Ордынка, д. 34-38</t>
  </si>
  <si>
    <t>г Москва, ул Большая Полянка, д. 3/9</t>
  </si>
  <si>
    <t>последнее ОПС</t>
  </si>
  <si>
    <t xml:space="preserve">люк 3 </t>
  </si>
  <si>
    <t>люк 5</t>
  </si>
  <si>
    <t>люк 6</t>
  </si>
  <si>
    <t>люк 7</t>
  </si>
  <si>
    <t>люк 8</t>
  </si>
  <si>
    <t>люк 10</t>
  </si>
  <si>
    <t>люк 11</t>
  </si>
  <si>
    <t>люк 16</t>
  </si>
  <si>
    <t>люк 18</t>
  </si>
  <si>
    <t>г Москва, р-н Вороново, пос. ЛМС, мкр Солнечный городок, д. 2А</t>
  </si>
  <si>
    <t>Руководитель службы управления транспортом</t>
  </si>
  <si>
    <t>_________________ М.С. Чеснокова</t>
  </si>
  <si>
    <t>двухстороннего обмена всеми видами почты ЛЦ Внуково-2 с ОПС ММП-3 и 4</t>
  </si>
  <si>
    <t>двухстороннего обмена всеми видами почты ЛЦ Внуково-2 с ОПС ММП-4</t>
  </si>
  <si>
    <t>77.87.131</t>
  </si>
  <si>
    <t>77.87.103 07</t>
  </si>
  <si>
    <t>двухсторонний обмен (выгрузка+погрузка)</t>
  </si>
  <si>
    <t>77.87.103 01</t>
  </si>
  <si>
    <t>ул Багрицкого, д. 1</t>
  </si>
  <si>
    <t>ул Беговая, д. 11</t>
  </si>
  <si>
    <t>ул Верхняя Масловка, д. 21</t>
  </si>
  <si>
    <t>пр-д Петровско-Разумовский, д. 24, к. 4</t>
  </si>
  <si>
    <t>ул Вучетича, д. 13</t>
  </si>
  <si>
    <t>127206 (ЦОЮЛ, люк №2)</t>
  </si>
  <si>
    <t>77.87.127 07</t>
  </si>
  <si>
    <t>Номер маршрута</t>
  </si>
  <si>
    <t>Километраж</t>
  </si>
  <si>
    <t>Дни выполнения</t>
  </si>
  <si>
    <t>Приложение № 4 к ТЗ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</si>
</sst>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h:mm;@"/>
    <numFmt numFmtId="165" formatCode="0.0"/>
    <numFmt numFmtId="166" formatCode="_-* #,##0.0_-;\-* #,##0.0_-;_-* &quot;-&quot;??_-;_-@_-"/>
    <numFmt numFmtId="167" formatCode="_-* #,##0.00\ _₽_-;\-* #,##0.00\ _₽_-;_-* &quot;-&quot;??\ _₽_-;_-@_-"/>
    <numFmt numFmtId="168" formatCode="_-* #,##0.0\ _₽_-;\-* #,##0.0\ _₽_-;_-* &quot;-&quot;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5" fillId="0" borderId="0" xfId="5" applyFont="1" applyFill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horizontal="right" vertical="center"/>
    </xf>
    <xf numFmtId="0" fontId="5" fillId="0" borderId="0" xfId="8" applyFont="1" applyBorder="1" applyAlignment="1">
      <alignment horizontal="left" vertical="center"/>
    </xf>
    <xf numFmtId="164" fontId="5" fillId="0" borderId="0" xfId="7" applyNumberFormat="1" applyFont="1" applyFill="1" applyAlignment="1">
      <alignment vertical="center"/>
    </xf>
    <xf numFmtId="0" fontId="5" fillId="0" borderId="0" xfId="7" applyFont="1" applyFill="1" applyAlignment="1">
      <alignment vertical="center"/>
    </xf>
    <xf numFmtId="14" fontId="5" fillId="0" borderId="0" xfId="7" applyNumberFormat="1" applyFont="1" applyFill="1" applyBorder="1" applyAlignment="1">
      <alignment horizontal="right" vertical="center"/>
    </xf>
    <xf numFmtId="14" fontId="5" fillId="0" borderId="0" xfId="9" applyNumberFormat="1" applyFont="1" applyFill="1" applyBorder="1" applyAlignment="1">
      <alignment horizontal="right" vertical="center"/>
    </xf>
    <xf numFmtId="0" fontId="3" fillId="0" borderId="0" xfId="10" applyFont="1" applyAlignment="1">
      <alignment vertical="center"/>
    </xf>
    <xf numFmtId="0" fontId="5" fillId="0" borderId="0" xfId="10" applyFont="1" applyFill="1" applyAlignment="1">
      <alignment vertical="center"/>
    </xf>
    <xf numFmtId="0" fontId="3" fillId="0" borderId="0" xfId="10" applyFont="1" applyFill="1" applyAlignment="1">
      <alignment vertical="center" wrapText="1"/>
    </xf>
    <xf numFmtId="0" fontId="3" fillId="0" borderId="0" xfId="10" applyFont="1" applyFill="1" applyAlignment="1">
      <alignment vertical="center"/>
    </xf>
    <xf numFmtId="14" fontId="3" fillId="0" borderId="0" xfId="10" applyNumberFormat="1" applyFont="1" applyFill="1" applyAlignment="1">
      <alignment horizontal="left" vertical="center"/>
    </xf>
    <xf numFmtId="0" fontId="3" fillId="0" borderId="0" xfId="10" applyFont="1" applyFill="1" applyAlignment="1">
      <alignment horizontal="left" vertical="center"/>
    </xf>
    <xf numFmtId="0" fontId="5" fillId="0" borderId="0" xfId="10" applyFont="1" applyFill="1" applyAlignment="1">
      <alignment horizontal="left" vertical="center"/>
    </xf>
    <xf numFmtId="3" fontId="3" fillId="0" borderId="0" xfId="10" applyNumberFormat="1" applyFont="1" applyFill="1" applyAlignment="1">
      <alignment horizontal="left" vertical="center"/>
    </xf>
    <xf numFmtId="0" fontId="5" fillId="0" borderId="2" xfId="10" applyFont="1" applyFill="1" applyBorder="1" applyAlignment="1">
      <alignment vertical="center"/>
    </xf>
    <xf numFmtId="0" fontId="5" fillId="3" borderId="2" xfId="7" applyFont="1" applyFill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5" fillId="2" borderId="1" xfId="13" applyFont="1" applyFill="1" applyBorder="1" applyAlignment="1">
      <alignment horizontal="left" vertical="center" wrapText="1"/>
    </xf>
    <xf numFmtId="0" fontId="5" fillId="0" borderId="2" xfId="14" applyFont="1" applyBorder="1" applyAlignment="1">
      <alignment horizontal="center" vertical="center"/>
    </xf>
    <xf numFmtId="20" fontId="3" fillId="0" borderId="4" xfId="14" applyNumberFormat="1" applyFont="1" applyBorder="1" applyAlignment="1">
      <alignment horizontal="center" vertical="center" wrapText="1"/>
    </xf>
    <xf numFmtId="164" fontId="5" fillId="0" borderId="2" xfId="7" applyNumberFormat="1" applyFont="1" applyFill="1" applyBorder="1" applyAlignment="1">
      <alignment horizontal="center" vertical="center" wrapText="1"/>
    </xf>
    <xf numFmtId="20" fontId="3" fillId="0" borderId="2" xfId="14" applyNumberFormat="1" applyFont="1" applyBorder="1" applyAlignment="1">
      <alignment horizontal="center" vertical="center" wrapText="1"/>
    </xf>
    <xf numFmtId="0" fontId="5" fillId="2" borderId="1" xfId="11" applyFont="1" applyFill="1" applyBorder="1" applyAlignment="1">
      <alignment horizontal="left" vertical="center" wrapText="1"/>
    </xf>
    <xf numFmtId="164" fontId="8" fillId="0" borderId="2" xfId="11" applyNumberFormat="1" applyFont="1" applyBorder="1" applyAlignment="1">
      <alignment horizontal="center" vertical="center" wrapText="1"/>
    </xf>
    <xf numFmtId="0" fontId="5" fillId="0" borderId="2" xfId="14" applyFont="1" applyBorder="1" applyAlignment="1">
      <alignment horizontal="right" vertical="center"/>
    </xf>
    <xf numFmtId="20" fontId="5" fillId="3" borderId="2" xfId="7" applyNumberFormat="1" applyFont="1" applyFill="1" applyBorder="1" applyAlignment="1">
      <alignment horizontal="left" vertical="center" wrapText="1"/>
    </xf>
    <xf numFmtId="0" fontId="5" fillId="2" borderId="2" xfId="14" applyFont="1" applyFill="1" applyBorder="1" applyAlignment="1">
      <alignment horizontal="center" vertical="center" wrapText="1"/>
    </xf>
    <xf numFmtId="164" fontId="8" fillId="0" borderId="2" xfId="15" applyNumberFormat="1" applyFont="1" applyBorder="1" applyAlignment="1">
      <alignment horizontal="center" vertical="center" wrapText="1"/>
    </xf>
    <xf numFmtId="0" fontId="5" fillId="0" borderId="2" xfId="10" applyFont="1" applyFill="1" applyBorder="1" applyAlignment="1">
      <alignment horizontal="center" vertical="center"/>
    </xf>
    <xf numFmtId="0" fontId="5" fillId="0" borderId="2" xfId="11" applyNumberFormat="1" applyFont="1" applyBorder="1" applyAlignment="1">
      <alignment horizontal="center" vertical="center"/>
    </xf>
    <xf numFmtId="20" fontId="3" fillId="2" borderId="4" xfId="14" applyNumberFormat="1" applyFont="1" applyFill="1" applyBorder="1" applyAlignment="1">
      <alignment horizontal="center" vertical="center" wrapText="1"/>
    </xf>
    <xf numFmtId="0" fontId="5" fillId="2" borderId="6" xfId="11" applyFont="1" applyFill="1" applyBorder="1" applyAlignment="1">
      <alignment horizontal="left" vertical="center" wrapText="1"/>
    </xf>
    <xf numFmtId="0" fontId="5" fillId="3" borderId="2" xfId="11" applyFont="1" applyFill="1" applyBorder="1" applyAlignment="1">
      <alignment horizontal="center" vertical="center" wrapText="1"/>
    </xf>
    <xf numFmtId="0" fontId="5" fillId="3" borderId="2" xfId="13" applyFont="1" applyFill="1" applyBorder="1" applyAlignment="1">
      <alignment horizontal="center" vertical="center" wrapText="1"/>
    </xf>
    <xf numFmtId="20" fontId="5" fillId="0" borderId="0" xfId="11" applyNumberFormat="1" applyFont="1" applyFill="1" applyBorder="1" applyAlignment="1">
      <alignment horizontal="left" vertical="center" wrapText="1"/>
    </xf>
    <xf numFmtId="20" fontId="5" fillId="0" borderId="0" xfId="7" applyNumberFormat="1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8" fillId="0" borderId="0" xfId="11" applyFont="1" applyFill="1" applyAlignment="1">
      <alignment vertical="center" wrapText="1"/>
    </xf>
    <xf numFmtId="21" fontId="8" fillId="0" borderId="0" xfId="11" applyNumberFormat="1" applyFont="1" applyFill="1" applyAlignment="1">
      <alignment horizontal="right" vertical="center" wrapText="1"/>
    </xf>
    <xf numFmtId="164" fontId="8" fillId="0" borderId="0" xfId="11" applyNumberFormat="1" applyFont="1" applyFill="1" applyAlignment="1">
      <alignment horizontal="left" vertical="center" wrapText="1"/>
    </xf>
    <xf numFmtId="20" fontId="8" fillId="0" borderId="0" xfId="11" applyNumberFormat="1" applyFont="1" applyFill="1" applyAlignment="1">
      <alignment horizontal="right" vertical="center" wrapText="1"/>
    </xf>
    <xf numFmtId="20" fontId="5" fillId="0" borderId="0" xfId="10" applyNumberFormat="1" applyFont="1" applyFill="1" applyBorder="1" applyAlignment="1">
      <alignment horizontal="center" vertical="center" wrapText="1"/>
    </xf>
    <xf numFmtId="20" fontId="8" fillId="0" borderId="0" xfId="11" applyNumberFormat="1" applyFont="1" applyFill="1" applyAlignment="1">
      <alignment horizontal="left" vertical="center" wrapText="1"/>
    </xf>
    <xf numFmtId="49" fontId="3" fillId="0" borderId="0" xfId="10" applyNumberFormat="1" applyFont="1" applyFill="1" applyBorder="1" applyAlignment="1">
      <alignment vertical="center" wrapText="1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vertical="center"/>
    </xf>
    <xf numFmtId="164" fontId="3" fillId="0" borderId="0" xfId="7" applyNumberFormat="1" applyFont="1" applyFill="1" applyAlignment="1">
      <alignment vertical="center"/>
    </xf>
    <xf numFmtId="1" fontId="3" fillId="0" borderId="0" xfId="10" applyNumberFormat="1" applyFont="1" applyFill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20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5" fillId="0" borderId="2" xfId="14" applyNumberFormat="1" applyFont="1" applyBorder="1" applyAlignment="1">
      <alignment horizontal="center" vertical="center"/>
    </xf>
    <xf numFmtId="164" fontId="8" fillId="0" borderId="2" xfId="14" applyNumberFormat="1" applyFont="1" applyBorder="1" applyAlignment="1">
      <alignment horizontal="center" vertical="center" wrapText="1"/>
    </xf>
    <xf numFmtId="165" fontId="5" fillId="3" borderId="2" xfId="14" applyNumberFormat="1" applyFont="1" applyFill="1" applyBorder="1" applyAlignment="1">
      <alignment horizontal="center" vertical="center" wrapText="1"/>
    </xf>
    <xf numFmtId="165" fontId="5" fillId="0" borderId="2" xfId="14" applyNumberFormat="1" applyFont="1" applyFill="1" applyBorder="1" applyAlignment="1">
      <alignment horizontal="center" vertical="center"/>
    </xf>
    <xf numFmtId="165" fontId="5" fillId="2" borderId="2" xfId="23" applyNumberFormat="1" applyFont="1" applyFill="1" applyBorder="1" applyAlignment="1">
      <alignment horizontal="center" vertical="center" wrapText="1"/>
    </xf>
    <xf numFmtId="165" fontId="5" fillId="0" borderId="2" xfId="14" applyNumberFormat="1" applyFont="1" applyFill="1" applyBorder="1" applyAlignment="1">
      <alignment horizontal="center" vertical="center" wrapText="1"/>
    </xf>
    <xf numFmtId="0" fontId="5" fillId="2" borderId="2" xfId="13" applyFont="1" applyFill="1" applyBorder="1" applyAlignment="1">
      <alignment horizontal="left" vertical="center" wrapText="1"/>
    </xf>
    <xf numFmtId="0" fontId="5" fillId="3" borderId="2" xfId="14" applyFont="1" applyFill="1" applyBorder="1" applyAlignment="1">
      <alignment horizontal="center" vertical="center" wrapText="1"/>
    </xf>
    <xf numFmtId="0" fontId="5" fillId="0" borderId="0" xfId="11" applyFont="1" applyFill="1" applyBorder="1" applyAlignment="1">
      <alignment horizontal="left" vertical="center"/>
    </xf>
    <xf numFmtId="0" fontId="3" fillId="0" borderId="0" xfId="23" applyFont="1" applyFill="1" applyBorder="1" applyAlignment="1">
      <alignment horizontal="left" vertical="center"/>
    </xf>
    <xf numFmtId="0" fontId="5" fillId="0" borderId="0" xfId="23" applyFont="1" applyFill="1" applyBorder="1" applyAlignment="1">
      <alignment horizontal="left" vertical="center"/>
    </xf>
    <xf numFmtId="0" fontId="5" fillId="2" borderId="1" xfId="15" applyFont="1" applyFill="1" applyBorder="1" applyAlignment="1">
      <alignment horizontal="left" vertical="center" wrapText="1"/>
    </xf>
    <xf numFmtId="0" fontId="5" fillId="0" borderId="2" xfId="15" applyNumberFormat="1" applyFont="1" applyBorder="1" applyAlignment="1">
      <alignment vertical="center" wrapText="1"/>
    </xf>
    <xf numFmtId="0" fontId="7" fillId="0" borderId="0" xfId="15" applyNumberFormat="1" applyAlignment="1">
      <alignment vertical="center"/>
    </xf>
    <xf numFmtId="20" fontId="5" fillId="0" borderId="0" xfId="15" applyNumberFormat="1" applyFont="1" applyFill="1" applyBorder="1" applyAlignment="1">
      <alignment horizontal="left" vertical="center" wrapText="1"/>
    </xf>
    <xf numFmtId="0" fontId="8" fillId="0" borderId="0" xfId="15" applyFont="1" applyFill="1" applyAlignment="1">
      <alignment vertical="center" wrapText="1"/>
    </xf>
    <xf numFmtId="21" fontId="8" fillId="0" borderId="0" xfId="15" applyNumberFormat="1" applyFont="1" applyFill="1" applyAlignment="1">
      <alignment horizontal="right" vertical="center" wrapText="1"/>
    </xf>
    <xf numFmtId="164" fontId="8" fillId="0" borderId="0" xfId="15" applyNumberFormat="1" applyFont="1" applyFill="1" applyAlignment="1">
      <alignment horizontal="left" vertical="center" wrapText="1"/>
    </xf>
    <xf numFmtId="20" fontId="8" fillId="0" borderId="0" xfId="15" applyNumberFormat="1" applyFont="1" applyFill="1" applyAlignment="1">
      <alignment horizontal="right" vertical="center" wrapText="1"/>
    </xf>
    <xf numFmtId="20" fontId="8" fillId="0" borderId="0" xfId="15" applyNumberFormat="1" applyFont="1" applyFill="1" applyAlignment="1">
      <alignment horizontal="left" vertical="center" wrapText="1"/>
    </xf>
    <xf numFmtId="0" fontId="8" fillId="0" borderId="0" xfId="15" applyFont="1" applyAlignment="1">
      <alignment vertical="center" wrapText="1"/>
    </xf>
    <xf numFmtId="0" fontId="8" fillId="0" borderId="0" xfId="15" applyFont="1" applyAlignment="1">
      <alignment vertical="center"/>
    </xf>
    <xf numFmtId="0" fontId="5" fillId="2" borderId="2" xfId="15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2" xfId="14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left" vertical="center" wrapText="1"/>
    </xf>
    <xf numFmtId="20" fontId="3" fillId="0" borderId="4" xfId="14" applyNumberFormat="1" applyFont="1" applyFill="1" applyBorder="1" applyAlignment="1">
      <alignment horizontal="center" vertical="center" wrapText="1"/>
    </xf>
    <xf numFmtId="20" fontId="3" fillId="0" borderId="2" xfId="14" applyNumberFormat="1" applyFont="1" applyFill="1" applyBorder="1" applyAlignment="1">
      <alignment horizontal="center" vertical="center" wrapText="1"/>
    </xf>
    <xf numFmtId="0" fontId="3" fillId="0" borderId="0" xfId="10" applyNumberFormat="1" applyFont="1" applyFill="1" applyAlignment="1">
      <alignment horizontal="left" vertical="center"/>
    </xf>
    <xf numFmtId="0" fontId="5" fillId="0" borderId="2" xfId="14" applyNumberFormat="1" applyFont="1" applyBorder="1" applyAlignment="1">
      <alignment horizontal="center" vertical="center"/>
    </xf>
    <xf numFmtId="0" fontId="5" fillId="3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left" vertical="center" wrapText="1"/>
    </xf>
    <xf numFmtId="20" fontId="8" fillId="0" borderId="0" xfId="11" applyNumberFormat="1" applyFont="1" applyFill="1" applyAlignment="1">
      <alignment horizontal="center" vertical="center" wrapText="1"/>
    </xf>
    <xf numFmtId="164" fontId="8" fillId="0" borderId="0" xfId="11" applyNumberFormat="1" applyFont="1" applyFill="1" applyAlignment="1">
      <alignment horizontal="center" vertical="center" wrapText="1"/>
    </xf>
    <xf numFmtId="0" fontId="5" fillId="0" borderId="2" xfId="14" applyFont="1" applyFill="1" applyBorder="1" applyAlignment="1">
      <alignment horizontal="center" vertical="center"/>
    </xf>
    <xf numFmtId="164" fontId="5" fillId="0" borderId="2" xfId="11" applyNumberFormat="1" applyFont="1" applyFill="1" applyBorder="1" applyAlignment="1">
      <alignment horizontal="center" vertical="center" wrapText="1"/>
    </xf>
    <xf numFmtId="164" fontId="5" fillId="0" borderId="2" xfId="15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center" vertical="center"/>
    </xf>
    <xf numFmtId="20" fontId="5" fillId="0" borderId="2" xfId="11" applyNumberFormat="1" applyFont="1" applyFill="1" applyBorder="1" applyAlignment="1">
      <alignment horizontal="center" vertical="center"/>
    </xf>
    <xf numFmtId="0" fontId="5" fillId="0" borderId="2" xfId="11" applyFont="1" applyFill="1" applyBorder="1" applyAlignment="1">
      <alignment vertical="center" wrapText="1"/>
    </xf>
    <xf numFmtId="0" fontId="5" fillId="0" borderId="2" xfId="1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5" fillId="0" borderId="0" xfId="48" applyFont="1" applyFill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2" xfId="7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2" borderId="0" xfId="10" applyFont="1" applyFill="1" applyAlignment="1">
      <alignment vertical="center"/>
    </xf>
    <xf numFmtId="20" fontId="5" fillId="0" borderId="1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1" xfId="7" applyNumberFormat="1" applyFont="1" applyFill="1" applyBorder="1" applyAlignment="1">
      <alignment horizontal="center" vertical="center" wrapText="1"/>
    </xf>
    <xf numFmtId="20" fontId="5" fillId="3" borderId="5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left" vertical="center" wrapText="1"/>
    </xf>
    <xf numFmtId="0" fontId="8" fillId="0" borderId="2" xfId="11" applyFont="1" applyBorder="1" applyAlignment="1">
      <alignment horizontal="center" vertical="center"/>
    </xf>
    <xf numFmtId="0" fontId="8" fillId="0" borderId="2" xfId="11" applyFont="1" applyBorder="1" applyAlignment="1">
      <alignment vertical="center" wrapText="1"/>
    </xf>
    <xf numFmtId="20" fontId="8" fillId="0" borderId="2" xfId="11" applyNumberFormat="1" applyFont="1" applyBorder="1" applyAlignment="1">
      <alignment horizontal="center" vertical="center"/>
    </xf>
    <xf numFmtId="0" fontId="5" fillId="2" borderId="2" xfId="14" applyFont="1" applyFill="1" applyBorder="1" applyAlignment="1">
      <alignment horizontal="left" vertical="center" wrapText="1"/>
    </xf>
    <xf numFmtId="20" fontId="8" fillId="0" borderId="0" xfId="15" applyNumberFormat="1" applyFont="1" applyFill="1" applyAlignment="1">
      <alignment horizontal="center" vertical="center" wrapText="1"/>
    </xf>
    <xf numFmtId="164" fontId="8" fillId="0" borderId="0" xfId="15" applyNumberFormat="1" applyFont="1" applyFill="1" applyAlignment="1">
      <alignment horizontal="center" vertical="center" wrapText="1"/>
    </xf>
    <xf numFmtId="1" fontId="5" fillId="0" borderId="0" xfId="10" applyNumberFormat="1" applyFont="1" applyFill="1" applyAlignment="1">
      <alignment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43" fontId="0" fillId="0" borderId="0" xfId="50" applyFont="1" applyAlignment="1">
      <alignment horizontal="center" vertical="center"/>
    </xf>
    <xf numFmtId="166" fontId="0" fillId="0" borderId="0" xfId="5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right" vertical="center"/>
    </xf>
    <xf numFmtId="20" fontId="5" fillId="3" borderId="1" xfId="7" applyNumberFormat="1" applyFont="1" applyFill="1" applyBorder="1" applyAlignment="1">
      <alignment horizontal="center" vertical="center" wrapText="1"/>
    </xf>
    <xf numFmtId="20" fontId="5" fillId="3" borderId="5" xfId="7" applyNumberFormat="1" applyFont="1" applyFill="1" applyBorder="1" applyAlignment="1">
      <alignment horizontal="center" vertical="center" wrapText="1"/>
    </xf>
    <xf numFmtId="20" fontId="5" fillId="3" borderId="3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0" fontId="3" fillId="0" borderId="0" xfId="10" applyFont="1" applyFill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3" xfId="10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vertical="center"/>
    </xf>
    <xf numFmtId="20" fontId="5" fillId="0" borderId="1" xfId="7" applyNumberFormat="1" applyFont="1" applyFill="1" applyBorder="1" applyAlignment="1">
      <alignment horizontal="center" vertical="center" wrapText="1"/>
    </xf>
    <xf numFmtId="20" fontId="5" fillId="0" borderId="5" xfId="7" applyNumberFormat="1" applyFont="1" applyFill="1" applyBorder="1" applyAlignment="1">
      <alignment horizontal="center" vertical="center" wrapText="1"/>
    </xf>
    <xf numFmtId="20" fontId="5" fillId="0" borderId="3" xfId="7" applyNumberFormat="1" applyFont="1" applyFill="1" applyBorder="1" applyAlignment="1">
      <alignment horizontal="center" vertical="center" wrapText="1"/>
    </xf>
  </cellXfs>
  <cellStyles count="51">
    <cellStyle name="Обычный" xfId="0" builtinId="0"/>
    <cellStyle name="Обычный 12" xfId="2"/>
    <cellStyle name="Обычный 2" xfId="27"/>
    <cellStyle name="Обычный 2 2 10 3 2 2 3 3 3" xfId="30"/>
    <cellStyle name="Обычный 2 2 10 3 2 2 4 3 3" xfId="11"/>
    <cellStyle name="Обычный 2 2 10 3 2 2 4 3 3 2" xfId="47"/>
    <cellStyle name="Обычный 2 2 10 3 2 2 4 3 3 3" xfId="42"/>
    <cellStyle name="Обычный 2 2 10 3 3 3 18 3 2 2 2 2 3 3 2 2 2 3 2 3 2 2 3 2 5 4 2 2 2 2 3 2 2 2 2 2" xfId="28"/>
    <cellStyle name="Обычный 2 2 10 3 3 3 18 3 2 2 2 2 3 3 2 2 2 3 2 3 2 2 3 2 5 4 2 2 2 2 3 2 2 2 2 2 2" xfId="40"/>
    <cellStyle name="Обычный 2 2 2 2 2 2 2 2 2 2 3 2 2 2 2 3 3 2 2 3 2 2 4 2 3 2 2 3 4 2 2 2 2 2 2 2 3 2 3 2 16 3 2" xfId="23"/>
    <cellStyle name="Обычный 2 2 2 2 2 2 2 2 2 2 3 2 2 2 2 3 3 2 2 3 2 2 4 2 3 2 2 3 4 2 2 2 2 2 2 2 3 2 3 2 16 3 2 2" xfId="35"/>
    <cellStyle name="Обычный 2 2 2 2 2 2 2 2 2 2 3 2 2 2 2 3 3 4 2 3 2 2 2 2 2 2 2 2 3 8 5 2 3 2 3 2 2 3 2 4" xfId="6"/>
    <cellStyle name="Обычный 2 2 2 2 2 2 2 2 2 2 3 2 2 2 2 3 3 4 2 3 2 2 2 2 2 2 2 2 3 8 5 2 3 2 3 2 2 3 2 4 2" xfId="41"/>
    <cellStyle name="Обычный 2 2 2 2 2 2 2 2 2 2 3 2 2 2 2 3 3 4 2 3 2 2 2 2 2 2 2 2 3 8 5 2 3 2 3 3 2 2 2" xfId="22"/>
    <cellStyle name="Обычный 2 2 2 2 2 2 2 2 2 2 3 2 2 2 2 3 3 4 2 3 2 2 2 2 2 2 2 2 3 8 5 2 3 2 3 3 2 2 2 2" xfId="34"/>
    <cellStyle name="Обычный 2 2 2 2 2 2 2 2 2 2 3 2 2 2 2 3 3 4 2 3 2 4 2 2 3 2 2 2 2 2 2 2 3 2" xfId="25"/>
    <cellStyle name="Обычный 2 2 2 2 2 2 2 2 2 2 3 2 2 2 2 3 3 4 2 3 2 4 2 2 3 2 2 2 2 2 2 2 3 2 2" xfId="37"/>
    <cellStyle name="Обычный 2 2 2 2 2 2 2 2 2 2 3 2 2 2 2 3 3 4 4 6" xfId="17"/>
    <cellStyle name="Обычный 2 2 2 2 2 2 2 2 2 2 3 2 2 2 2 3 3 4 6 2 2" xfId="48"/>
    <cellStyle name="Обычный 2 2 2 2 2 2 2 2 2 2 3 2 2 2 2 3 3 4 9" xfId="45"/>
    <cellStyle name="Обычный 2 2 2 2 2 4 2 3 2 2 2 2 2 2 13" xfId="12"/>
    <cellStyle name="Обычный 2 2 2 2 2 4 2 3 2 2 2 2 2 2 13 2" xfId="44"/>
    <cellStyle name="Обычный 2 2 2 2 2 4 2 3 2 2 2 3 2 2 2 3" xfId="26"/>
    <cellStyle name="Обычный 2 2 2 2 2 4 2 3 2 2 2 3 2 2 2 3 2" xfId="38"/>
    <cellStyle name="Обычный 2 2 2 5 2 2 2 2 3 2" xfId="31"/>
    <cellStyle name="Обычный 2 2 2 5 2 2 2 2 3 2 2" xfId="39"/>
    <cellStyle name="Обычный 2 2 2 8" xfId="14"/>
    <cellStyle name="Обычный 2 2 4 4" xfId="1"/>
    <cellStyle name="Обычный 2 2 4 5 3" xfId="5"/>
    <cellStyle name="Обычный 2 2 6 2 2 4" xfId="18"/>
    <cellStyle name="Обычный 2 3" xfId="29"/>
    <cellStyle name="Обычный 2 3 2 2 2 2 2 4 3 2 3 3 3" xfId="16"/>
    <cellStyle name="Обычный 2 3 2 2 2 3 2 2 2 2" xfId="20"/>
    <cellStyle name="Обычный 2 3 3 2 2 2 4 3 2 3 8 5 2 3 2 3 2 2 2 2 2 4" xfId="4"/>
    <cellStyle name="Обычный 2 3 3 2 2 2 4 3 2 3 8 5 2 3 2 3 2 2 2 2 2 4 2" xfId="43"/>
    <cellStyle name="Обычный 2 3 3 2 2 2 4 3 2 3 8 5 2 3 2 3 3 2 2 2" xfId="21"/>
    <cellStyle name="Обычный 2 3 3 2 2 2 4 3 2 3 8 5 2 3 2 3 3 2 2 2 2" xfId="33"/>
    <cellStyle name="Обычный 2 3 3 2 4 2" xfId="49"/>
    <cellStyle name="Обычный 2 4 2" xfId="15"/>
    <cellStyle name="Обычный 21 2" xfId="9"/>
    <cellStyle name="Обычный 3" xfId="13"/>
    <cellStyle name="Обычный 3 2 2" xfId="3"/>
    <cellStyle name="Обычный 3 3" xfId="32"/>
    <cellStyle name="Обычный 4 3 2 2 3 2 10" xfId="46"/>
    <cellStyle name="Обычный 4 3 2 2 3 2 3 2 2 2 2 3 6" xfId="24"/>
    <cellStyle name="Обычный 4 3 2 2 3 2 3 2 2 2 2 3 6 2" xfId="36"/>
    <cellStyle name="Обычный 6 2" xfId="19"/>
    <cellStyle name="Обычный_Москва" xfId="8"/>
    <cellStyle name="Обычный_расписания_с_АСЦ_по_форме_для_ПР_(1) 2" xfId="10"/>
    <cellStyle name="Обычный_расписания_с_АСЦ_по_форме_для_ПР_(1)_Новые маршруты ЕМС кольца 1" xfId="7"/>
    <cellStyle name="Финансовый" xfId="5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90" zoomScaleNormal="90" workbookViewId="0">
      <selection activeCell="C30" sqref="C30"/>
    </sheetView>
  </sheetViews>
  <sheetFormatPr defaultRowHeight="15" x14ac:dyDescent="0.25"/>
  <cols>
    <col min="1" max="1" width="16.85546875" style="127" bestFit="1" customWidth="1"/>
    <col min="2" max="2" width="12.5703125" style="134" bestFit="1" customWidth="1"/>
    <col min="3" max="3" width="26.140625" style="127" bestFit="1" customWidth="1"/>
    <col min="4" max="6" width="9.140625" style="127"/>
    <col min="7" max="7" width="17.140625" style="127" customWidth="1"/>
    <col min="8" max="8" width="11.5703125" style="127" customWidth="1"/>
    <col min="9" max="9" width="12.42578125" style="127" customWidth="1"/>
    <col min="10" max="10" width="13.28515625" style="127" customWidth="1"/>
    <col min="11" max="11" width="13" style="127" customWidth="1"/>
    <col min="12" max="12" width="15.28515625" style="127" customWidth="1"/>
    <col min="13" max="13" width="16.28515625" style="127" customWidth="1"/>
    <col min="14" max="16384" width="9.140625" style="127"/>
  </cols>
  <sheetData>
    <row r="1" spans="1:12" x14ac:dyDescent="0.25">
      <c r="C1" s="139" t="s">
        <v>186</v>
      </c>
    </row>
    <row r="2" spans="1:12" ht="50.25" customHeight="1" x14ac:dyDescent="0.25">
      <c r="A2" s="125" t="s">
        <v>183</v>
      </c>
      <c r="B2" s="126" t="s">
        <v>184</v>
      </c>
      <c r="C2" s="125" t="s">
        <v>185</v>
      </c>
      <c r="H2" s="128"/>
      <c r="I2" s="128"/>
      <c r="K2" s="128"/>
      <c r="L2" s="128"/>
    </row>
    <row r="3" spans="1:12" x14ac:dyDescent="0.25">
      <c r="A3" s="125" t="s">
        <v>128</v>
      </c>
      <c r="B3" s="126">
        <v>118.5</v>
      </c>
      <c r="C3" s="125" t="s">
        <v>49</v>
      </c>
      <c r="D3" s="127">
        <v>5</v>
      </c>
      <c r="H3" s="129"/>
      <c r="I3" s="129"/>
      <c r="J3" s="130"/>
      <c r="K3" s="131"/>
      <c r="L3" s="132"/>
    </row>
    <row r="4" spans="1:12" x14ac:dyDescent="0.25">
      <c r="A4" s="125" t="s">
        <v>175</v>
      </c>
      <c r="B4" s="126">
        <v>117</v>
      </c>
      <c r="C4" s="125" t="s">
        <v>41</v>
      </c>
      <c r="D4" s="127">
        <v>1</v>
      </c>
      <c r="I4" s="133"/>
    </row>
    <row r="5" spans="1:12" x14ac:dyDescent="0.25">
      <c r="A5" s="125" t="s">
        <v>173</v>
      </c>
      <c r="B5" s="126">
        <v>116</v>
      </c>
      <c r="C5" s="125" t="s">
        <v>42</v>
      </c>
      <c r="D5" s="127">
        <v>1</v>
      </c>
    </row>
    <row r="6" spans="1:12" x14ac:dyDescent="0.25">
      <c r="A6" s="125" t="s">
        <v>129</v>
      </c>
      <c r="B6" s="126">
        <v>109.5</v>
      </c>
      <c r="C6" s="125" t="s">
        <v>75</v>
      </c>
      <c r="D6" s="127">
        <v>6</v>
      </c>
    </row>
    <row r="7" spans="1:12" x14ac:dyDescent="0.25">
      <c r="A7" s="125" t="s">
        <v>130</v>
      </c>
      <c r="B7" s="126">
        <v>109</v>
      </c>
      <c r="C7" s="125" t="s">
        <v>42</v>
      </c>
      <c r="D7" s="127">
        <v>1</v>
      </c>
    </row>
    <row r="8" spans="1:12" x14ac:dyDescent="0.25">
      <c r="A8" s="125" t="s">
        <v>131</v>
      </c>
      <c r="B8" s="126">
        <v>106.5</v>
      </c>
      <c r="C8" s="125" t="s">
        <v>57</v>
      </c>
      <c r="D8" s="127">
        <v>7</v>
      </c>
    </row>
    <row r="9" spans="1:12" x14ac:dyDescent="0.25">
      <c r="A9" s="125" t="s">
        <v>132</v>
      </c>
      <c r="B9" s="126">
        <v>120</v>
      </c>
      <c r="C9" s="125" t="s">
        <v>57</v>
      </c>
      <c r="D9" s="127">
        <v>7</v>
      </c>
    </row>
    <row r="10" spans="1:12" x14ac:dyDescent="0.25">
      <c r="A10" s="125" t="s">
        <v>133</v>
      </c>
      <c r="B10" s="126">
        <v>102</v>
      </c>
      <c r="C10" s="125" t="s">
        <v>49</v>
      </c>
      <c r="D10" s="127">
        <v>5</v>
      </c>
    </row>
    <row r="11" spans="1:12" x14ac:dyDescent="0.25">
      <c r="A11" s="125" t="s">
        <v>134</v>
      </c>
      <c r="B11" s="126">
        <v>124</v>
      </c>
      <c r="C11" s="125" t="s">
        <v>49</v>
      </c>
      <c r="D11" s="127">
        <v>5</v>
      </c>
    </row>
    <row r="12" spans="1:12" x14ac:dyDescent="0.25">
      <c r="A12" s="125" t="s">
        <v>135</v>
      </c>
      <c r="B12" s="126">
        <v>101.97017218675994</v>
      </c>
      <c r="C12" s="125" t="s">
        <v>49</v>
      </c>
      <c r="D12" s="127">
        <v>5</v>
      </c>
    </row>
    <row r="13" spans="1:12" x14ac:dyDescent="0.25">
      <c r="A13" s="125" t="s">
        <v>136</v>
      </c>
      <c r="B13" s="126">
        <v>112.5</v>
      </c>
      <c r="C13" s="125" t="s">
        <v>39</v>
      </c>
      <c r="D13" s="127">
        <v>5</v>
      </c>
    </row>
    <row r="14" spans="1:12" x14ac:dyDescent="0.25">
      <c r="A14" s="125" t="s">
        <v>137</v>
      </c>
      <c r="B14" s="126">
        <v>112</v>
      </c>
      <c r="C14" s="125" t="s">
        <v>77</v>
      </c>
      <c r="D14" s="127">
        <v>1</v>
      </c>
    </row>
    <row r="15" spans="1:12" x14ac:dyDescent="0.25">
      <c r="A15" s="125" t="s">
        <v>138</v>
      </c>
      <c r="B15" s="126">
        <v>111.5</v>
      </c>
      <c r="C15" s="125" t="s">
        <v>42</v>
      </c>
      <c r="D15" s="127">
        <v>1</v>
      </c>
    </row>
    <row r="16" spans="1:12" x14ac:dyDescent="0.25">
      <c r="A16" s="125" t="s">
        <v>139</v>
      </c>
      <c r="B16" s="126">
        <v>110</v>
      </c>
      <c r="C16" s="125" t="s">
        <v>75</v>
      </c>
      <c r="D16" s="127">
        <v>6</v>
      </c>
    </row>
    <row r="17" spans="1:13" x14ac:dyDescent="0.25">
      <c r="A17" s="125" t="s">
        <v>182</v>
      </c>
      <c r="B17" s="126">
        <v>109</v>
      </c>
      <c r="C17" s="125" t="s">
        <v>42</v>
      </c>
      <c r="D17" s="127">
        <v>1</v>
      </c>
    </row>
    <row r="18" spans="1:13" x14ac:dyDescent="0.25">
      <c r="A18" s="125" t="s">
        <v>140</v>
      </c>
      <c r="B18" s="126">
        <v>104.5</v>
      </c>
      <c r="C18" s="125" t="s">
        <v>75</v>
      </c>
      <c r="D18" s="127">
        <v>6</v>
      </c>
    </row>
    <row r="19" spans="1:13" x14ac:dyDescent="0.25">
      <c r="A19" s="125" t="s">
        <v>141</v>
      </c>
      <c r="B19" s="126">
        <v>104</v>
      </c>
      <c r="C19" s="125" t="s">
        <v>42</v>
      </c>
      <c r="D19" s="127">
        <v>1</v>
      </c>
    </row>
    <row r="20" spans="1:13" x14ac:dyDescent="0.25">
      <c r="A20" s="125" t="s">
        <v>142</v>
      </c>
      <c r="B20" s="126">
        <v>109.5</v>
      </c>
      <c r="C20" s="125" t="s">
        <v>57</v>
      </c>
      <c r="D20" s="127">
        <v>7</v>
      </c>
    </row>
    <row r="21" spans="1:13" x14ac:dyDescent="0.25">
      <c r="A21" s="125" t="s">
        <v>172</v>
      </c>
      <c r="B21" s="126">
        <v>104.5</v>
      </c>
      <c r="C21" s="125" t="s">
        <v>57</v>
      </c>
      <c r="D21" s="127">
        <v>7</v>
      </c>
    </row>
    <row r="22" spans="1:13" x14ac:dyDescent="0.25">
      <c r="A22" s="125" t="s">
        <v>146</v>
      </c>
      <c r="B22" s="126">
        <v>108</v>
      </c>
      <c r="C22" s="125" t="s">
        <v>57</v>
      </c>
      <c r="D22" s="127">
        <v>7</v>
      </c>
    </row>
    <row r="23" spans="1:13" x14ac:dyDescent="0.25">
      <c r="D23" s="127">
        <f>SUM(D3:D22)</f>
        <v>85</v>
      </c>
    </row>
    <row r="24" spans="1:13" ht="19.5" customHeight="1" x14ac:dyDescent="0.25">
      <c r="B24" s="134">
        <v>20</v>
      </c>
      <c r="G24" s="135"/>
      <c r="H24" s="135"/>
      <c r="I24" s="135"/>
      <c r="J24" s="135"/>
      <c r="K24" s="135"/>
      <c r="L24" s="135"/>
      <c r="M24" s="135"/>
    </row>
    <row r="25" spans="1:13" ht="35.25" customHeight="1" x14ac:dyDescent="0.25">
      <c r="G25" s="136"/>
      <c r="H25" s="137"/>
      <c r="I25" s="135"/>
      <c r="J25" s="137"/>
      <c r="K25" s="135"/>
      <c r="L25" s="135"/>
      <c r="M25" s="13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A41" sqref="A35:XFD41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40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134</v>
      </c>
      <c r="D7" s="124">
        <f>C10</f>
        <v>124</v>
      </c>
      <c r="E7" s="10" t="str">
        <f>C9</f>
        <v>вторник-суббота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49</v>
      </c>
    </row>
    <row r="10" spans="1:10" x14ac:dyDescent="0.25">
      <c r="A10" s="10" t="s">
        <v>8</v>
      </c>
      <c r="C10" s="50">
        <f>SUM(D16:D34)</f>
        <v>124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163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12" t="s">
        <v>18</v>
      </c>
      <c r="F15" s="112" t="s">
        <v>19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0.3923611111111111</v>
      </c>
      <c r="G16" s="23">
        <v>6.9444444444444441E-3</v>
      </c>
      <c r="H16" s="24">
        <f t="shared" ref="H16:H27" si="0">F16+G16</f>
        <v>0.39930555555555552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7" si="1">H16+E17</f>
        <v>0.40277777777777773</v>
      </c>
      <c r="G17" s="116">
        <v>2.7777777777777776E-2</v>
      </c>
      <c r="H17" s="24">
        <f t="shared" si="0"/>
        <v>0.43055555555555552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0.43402777777777773</v>
      </c>
      <c r="G18" s="116">
        <v>6.9444444444444441E-3</v>
      </c>
      <c r="H18" s="24">
        <f t="shared" si="0"/>
        <v>0.44097222222222215</v>
      </c>
      <c r="I18" s="115" t="s">
        <v>28</v>
      </c>
    </row>
    <row r="19" spans="1:9" ht="15" customHeight="1" x14ac:dyDescent="0.25">
      <c r="A19" s="31">
        <v>1</v>
      </c>
      <c r="B19" s="52">
        <v>108810</v>
      </c>
      <c r="C19" s="53" t="s">
        <v>43</v>
      </c>
      <c r="D19" s="55">
        <v>11.5</v>
      </c>
      <c r="E19" s="54">
        <v>1.7361111111111112E-2</v>
      </c>
      <c r="F19" s="33">
        <f>H18+E19</f>
        <v>0.45833333333333326</v>
      </c>
      <c r="G19" s="116">
        <v>1.38888888888889E-2</v>
      </c>
      <c r="H19" s="24">
        <f t="shared" si="0"/>
        <v>0.47222222222222215</v>
      </c>
      <c r="I19" s="115"/>
    </row>
    <row r="20" spans="1:9" ht="30" customHeight="1" x14ac:dyDescent="0.25">
      <c r="A20" s="31">
        <f t="shared" ref="A20:A25" si="2">A19+1</f>
        <v>2</v>
      </c>
      <c r="B20" s="52">
        <v>108807</v>
      </c>
      <c r="C20" s="53" t="s">
        <v>47</v>
      </c>
      <c r="D20" s="55">
        <v>0.5</v>
      </c>
      <c r="E20" s="54">
        <v>3.472222222222222E-3</v>
      </c>
      <c r="F20" s="22">
        <f>H19+E20</f>
        <v>0.47569444444444436</v>
      </c>
      <c r="G20" s="116">
        <v>1.0416666666666666E-2</v>
      </c>
      <c r="H20" s="24">
        <f t="shared" si="0"/>
        <v>0.48611111111111105</v>
      </c>
      <c r="I20" s="115"/>
    </row>
    <row r="21" spans="1:9" ht="30" customHeight="1" x14ac:dyDescent="0.25">
      <c r="A21" s="31">
        <f t="shared" si="2"/>
        <v>3</v>
      </c>
      <c r="B21" s="52">
        <v>108828</v>
      </c>
      <c r="C21" s="53" t="s">
        <v>46</v>
      </c>
      <c r="D21" s="55">
        <v>16.5</v>
      </c>
      <c r="E21" s="54">
        <v>2.7777777777777776E-2</v>
      </c>
      <c r="F21" s="33">
        <f>H20+E21</f>
        <v>0.51388888888888884</v>
      </c>
      <c r="G21" s="116">
        <v>1.38888888888889E-2</v>
      </c>
      <c r="H21" s="24">
        <f t="shared" si="0"/>
        <v>0.52777777777777779</v>
      </c>
      <c r="I21" s="115"/>
    </row>
    <row r="22" spans="1:9" ht="15" customHeight="1" x14ac:dyDescent="0.25">
      <c r="A22" s="31">
        <f t="shared" si="2"/>
        <v>4</v>
      </c>
      <c r="B22" s="52">
        <v>108825</v>
      </c>
      <c r="C22" s="53" t="s">
        <v>48</v>
      </c>
      <c r="D22" s="55">
        <v>10.5</v>
      </c>
      <c r="E22" s="54">
        <v>1.7361111111111112E-2</v>
      </c>
      <c r="F22" s="22">
        <f>H21+E22</f>
        <v>0.54513888888888895</v>
      </c>
      <c r="G22" s="116">
        <v>1.3888888888888888E-2</v>
      </c>
      <c r="H22" s="24">
        <f t="shared" si="0"/>
        <v>0.55902777777777779</v>
      </c>
      <c r="I22" s="51"/>
    </row>
    <row r="23" spans="1:9" ht="15" customHeight="1" x14ac:dyDescent="0.25">
      <c r="A23" s="31">
        <f t="shared" si="2"/>
        <v>5</v>
      </c>
      <c r="B23" s="52">
        <v>108827</v>
      </c>
      <c r="C23" s="53" t="s">
        <v>44</v>
      </c>
      <c r="D23" s="55">
        <v>9</v>
      </c>
      <c r="E23" s="54">
        <v>1.3888888888888888E-2</v>
      </c>
      <c r="F23" s="22">
        <f t="shared" ref="F23:F24" si="3">H22+E23</f>
        <v>0.57291666666666663</v>
      </c>
      <c r="G23" s="116">
        <v>1.3888888888888888E-2</v>
      </c>
      <c r="H23" s="24">
        <f t="shared" si="0"/>
        <v>0.58680555555555547</v>
      </c>
      <c r="I23" s="51"/>
    </row>
    <row r="24" spans="1:9" ht="15" customHeight="1" x14ac:dyDescent="0.25">
      <c r="A24" s="31">
        <f t="shared" si="2"/>
        <v>6</v>
      </c>
      <c r="B24" s="52">
        <v>108829</v>
      </c>
      <c r="C24" s="53" t="s">
        <v>45</v>
      </c>
      <c r="D24" s="55">
        <v>8</v>
      </c>
      <c r="E24" s="54">
        <v>1.3888888888888888E-2</v>
      </c>
      <c r="F24" s="22">
        <f t="shared" si="3"/>
        <v>0.60069444444444431</v>
      </c>
      <c r="G24" s="116">
        <v>1.38888888888889E-2</v>
      </c>
      <c r="H24" s="24">
        <f t="shared" si="0"/>
        <v>0.61458333333333326</v>
      </c>
      <c r="I24" s="51"/>
    </row>
    <row r="25" spans="1:9" ht="30" x14ac:dyDescent="0.25">
      <c r="A25" s="31">
        <f t="shared" si="2"/>
        <v>7</v>
      </c>
      <c r="B25" s="52">
        <v>108830</v>
      </c>
      <c r="C25" s="53" t="s">
        <v>167</v>
      </c>
      <c r="D25" s="55">
        <v>17.5</v>
      </c>
      <c r="E25" s="54">
        <v>2.7777777777777776E-2</v>
      </c>
      <c r="F25" s="33">
        <f>H24+E25</f>
        <v>0.64236111111111105</v>
      </c>
      <c r="G25" s="116">
        <v>1.3888888888888888E-2</v>
      </c>
      <c r="H25" s="24">
        <f t="shared" si="0"/>
        <v>0.65624999999999989</v>
      </c>
      <c r="I25" s="51"/>
    </row>
    <row r="26" spans="1:9" ht="30" x14ac:dyDescent="0.25">
      <c r="A26" s="31"/>
      <c r="B26" s="19" t="s">
        <v>22</v>
      </c>
      <c r="C26" s="34" t="s">
        <v>23</v>
      </c>
      <c r="D26" s="32">
        <v>46</v>
      </c>
      <c r="E26" s="26">
        <v>5.5555555555555552E-2</v>
      </c>
      <c r="F26" s="22">
        <f>H25+E26</f>
        <v>0.71180555555555547</v>
      </c>
      <c r="G26" s="116">
        <v>2.7777777777777776E-2</v>
      </c>
      <c r="H26" s="24">
        <f t="shared" si="0"/>
        <v>0.73958333333333326</v>
      </c>
      <c r="I26" s="115"/>
    </row>
    <row r="27" spans="1:9" ht="30" x14ac:dyDescent="0.25">
      <c r="A27" s="31"/>
      <c r="B27" s="80" t="s">
        <v>24</v>
      </c>
      <c r="C27" s="117" t="s">
        <v>23</v>
      </c>
      <c r="D27" s="96">
        <v>1.5</v>
      </c>
      <c r="E27" s="91">
        <v>3.472222222222222E-3</v>
      </c>
      <c r="F27" s="82">
        <f t="shared" si="1"/>
        <v>0.74305555555555547</v>
      </c>
      <c r="G27" s="23">
        <v>6.9444444444444441E-3</v>
      </c>
      <c r="H27" s="83">
        <f t="shared" si="0"/>
        <v>0.74999999999999989</v>
      </c>
      <c r="I27" s="112" t="s">
        <v>25</v>
      </c>
    </row>
    <row r="28" spans="1:9" x14ac:dyDescent="0.25">
      <c r="D28" s="37"/>
      <c r="E28" s="38"/>
      <c r="F28" s="38"/>
      <c r="G28" s="38"/>
      <c r="H28" s="38"/>
      <c r="I28" s="39"/>
    </row>
    <row r="29" spans="1:9" x14ac:dyDescent="0.25">
      <c r="B29" s="40" t="s">
        <v>33</v>
      </c>
      <c r="C29" s="88">
        <f>H27-F16</f>
        <v>0.35763888888888878</v>
      </c>
      <c r="D29" s="40"/>
      <c r="E29" s="40"/>
      <c r="F29" s="40"/>
      <c r="G29" s="40"/>
      <c r="H29" s="41"/>
    </row>
    <row r="30" spans="1:9" x14ac:dyDescent="0.25">
      <c r="B30" s="40" t="s">
        <v>34</v>
      </c>
      <c r="C30" s="89">
        <f>SUM(E16:E27)</f>
        <v>0.18749999999999997</v>
      </c>
      <c r="D30" s="40"/>
      <c r="E30" s="42"/>
      <c r="F30" s="40"/>
      <c r="G30" s="40"/>
      <c r="H30" s="43"/>
      <c r="I30" s="44"/>
    </row>
    <row r="31" spans="1:9" x14ac:dyDescent="0.25">
      <c r="B31" s="40" t="s">
        <v>35</v>
      </c>
      <c r="C31" s="88">
        <f>SUM(G16:G27)</f>
        <v>0.17013888888888892</v>
      </c>
      <c r="D31" s="40"/>
      <c r="E31" s="40"/>
      <c r="F31" s="40"/>
      <c r="G31" s="40"/>
      <c r="H31" s="43"/>
      <c r="I31" s="46"/>
    </row>
    <row r="32" spans="1:9" x14ac:dyDescent="0.25">
      <c r="B32" s="47"/>
      <c r="C32" s="47"/>
      <c r="E32" s="48"/>
      <c r="F32" s="48"/>
      <c r="G32" s="48"/>
      <c r="H32" s="48"/>
      <c r="I32" s="44"/>
    </row>
    <row r="33" spans="2:9" x14ac:dyDescent="0.25">
      <c r="B33" s="47"/>
      <c r="C33" s="45"/>
      <c r="E33" s="48"/>
      <c r="F33" s="48"/>
      <c r="G33" s="48"/>
      <c r="H33" s="48"/>
    </row>
    <row r="34" spans="2:9" s="5" customFormat="1" x14ac:dyDescent="0.25">
      <c r="B34" s="49"/>
      <c r="E34" s="6"/>
      <c r="F34" s="6"/>
      <c r="G34" s="6"/>
      <c r="H34" s="6"/>
      <c r="I34" s="6"/>
    </row>
    <row r="38" spans="2:9" x14ac:dyDescent="0.25">
      <c r="E38" s="48"/>
    </row>
    <row r="39" spans="2:9" x14ac:dyDescent="0.25">
      <c r="E39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A42" sqref="A36:XFD42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40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135</v>
      </c>
      <c r="D7" s="124">
        <f>C10</f>
        <v>101.97017218675994</v>
      </c>
      <c r="E7" s="10" t="str">
        <f>C9</f>
        <v>вторник-суббота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49</v>
      </c>
    </row>
    <row r="10" spans="1:10" x14ac:dyDescent="0.25">
      <c r="A10" s="10" t="s">
        <v>8</v>
      </c>
      <c r="C10" s="50">
        <f>SUM(D16:D35)</f>
        <v>101.97017218675994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160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12" t="s">
        <v>18</v>
      </c>
      <c r="F15" s="112" t="s">
        <v>19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0.3923611111111111</v>
      </c>
      <c r="G16" s="23">
        <v>6.9444444444444441E-3</v>
      </c>
      <c r="H16" s="24">
        <f t="shared" ref="H16:H28" si="0">F16+G16</f>
        <v>0.39930555555555552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8" si="1">H16+E17</f>
        <v>0.40277777777777773</v>
      </c>
      <c r="G17" s="116">
        <v>2.7777777777777776E-2</v>
      </c>
      <c r="H17" s="24">
        <f t="shared" si="0"/>
        <v>0.43055555555555552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0.43402777777777773</v>
      </c>
      <c r="G18" s="116">
        <v>6.9444444444444441E-3</v>
      </c>
      <c r="H18" s="24">
        <f t="shared" si="0"/>
        <v>0.44097222222222215</v>
      </c>
      <c r="I18" s="115" t="s">
        <v>28</v>
      </c>
    </row>
    <row r="19" spans="1:9" ht="15" customHeight="1" x14ac:dyDescent="0.25">
      <c r="A19" s="31">
        <v>1</v>
      </c>
      <c r="B19" s="52">
        <v>108803</v>
      </c>
      <c r="C19" s="53" t="s">
        <v>51</v>
      </c>
      <c r="D19" s="55">
        <v>28</v>
      </c>
      <c r="E19" s="54">
        <v>4.8611111111111112E-2</v>
      </c>
      <c r="F19" s="22">
        <f t="shared" si="1"/>
        <v>0.48958333333333326</v>
      </c>
      <c r="G19" s="116">
        <v>1.3888888888888888E-2</v>
      </c>
      <c r="H19" s="24">
        <f t="shared" si="0"/>
        <v>0.5034722222222221</v>
      </c>
      <c r="I19" s="51"/>
    </row>
    <row r="20" spans="1:9" ht="30" customHeight="1" x14ac:dyDescent="0.25">
      <c r="A20" s="31">
        <f t="shared" ref="A20:A26" si="2">A19+1</f>
        <v>2</v>
      </c>
      <c r="B20" s="52">
        <v>108826</v>
      </c>
      <c r="C20" s="53" t="s">
        <v>52</v>
      </c>
      <c r="D20" s="55">
        <v>6</v>
      </c>
      <c r="E20" s="54">
        <v>1.3888888888888888E-2</v>
      </c>
      <c r="F20" s="22">
        <f t="shared" si="1"/>
        <v>0.51736111111111094</v>
      </c>
      <c r="G20" s="116">
        <v>1.3888888888888888E-2</v>
      </c>
      <c r="H20" s="24">
        <f t="shared" si="0"/>
        <v>0.53124999999999978</v>
      </c>
      <c r="I20" s="51"/>
    </row>
    <row r="21" spans="1:9" ht="30" customHeight="1" x14ac:dyDescent="0.25">
      <c r="A21" s="31">
        <f t="shared" si="2"/>
        <v>3</v>
      </c>
      <c r="B21" s="52">
        <v>108852</v>
      </c>
      <c r="C21" s="53" t="s">
        <v>53</v>
      </c>
      <c r="D21" s="55">
        <v>10</v>
      </c>
      <c r="E21" s="54">
        <v>1.7361111111111112E-2</v>
      </c>
      <c r="F21" s="22">
        <f t="shared" si="1"/>
        <v>0.54861111111111094</v>
      </c>
      <c r="G21" s="116">
        <v>1.38888888888889E-2</v>
      </c>
      <c r="H21" s="24">
        <f t="shared" si="0"/>
        <v>0.56249999999999989</v>
      </c>
      <c r="I21" s="51"/>
    </row>
    <row r="22" spans="1:9" ht="15" customHeight="1" x14ac:dyDescent="0.25">
      <c r="A22" s="31">
        <f t="shared" si="2"/>
        <v>4</v>
      </c>
      <c r="B22" s="52">
        <v>108838</v>
      </c>
      <c r="C22" s="53" t="s">
        <v>54</v>
      </c>
      <c r="D22" s="55">
        <v>2.470172186759942</v>
      </c>
      <c r="E22" s="54">
        <v>6.9444444444444441E-3</v>
      </c>
      <c r="F22" s="33">
        <f t="shared" si="1"/>
        <v>0.56944444444444431</v>
      </c>
      <c r="G22" s="116">
        <v>1.38888888888889E-2</v>
      </c>
      <c r="H22" s="24">
        <f t="shared" si="0"/>
        <v>0.58333333333333326</v>
      </c>
      <c r="I22" s="51"/>
    </row>
    <row r="23" spans="1:9" ht="15" customHeight="1" x14ac:dyDescent="0.25">
      <c r="A23" s="31">
        <f t="shared" si="2"/>
        <v>5</v>
      </c>
      <c r="B23" s="52">
        <v>108831</v>
      </c>
      <c r="C23" s="53" t="s">
        <v>50</v>
      </c>
      <c r="D23" s="55">
        <v>2.5</v>
      </c>
      <c r="E23" s="54">
        <v>6.9444444444444441E-3</v>
      </c>
      <c r="F23" s="33">
        <f t="shared" si="1"/>
        <v>0.59027777777777768</v>
      </c>
      <c r="G23" s="116">
        <v>1.38888888888889E-2</v>
      </c>
      <c r="H23" s="24">
        <f t="shared" si="0"/>
        <v>0.60416666666666663</v>
      </c>
      <c r="I23" s="51"/>
    </row>
    <row r="24" spans="1:9" ht="15" customHeight="1" x14ac:dyDescent="0.25">
      <c r="A24" s="31">
        <f t="shared" si="2"/>
        <v>6</v>
      </c>
      <c r="B24" s="52">
        <v>108824</v>
      </c>
      <c r="C24" s="53" t="s">
        <v>50</v>
      </c>
      <c r="D24" s="55">
        <v>0.5</v>
      </c>
      <c r="E24" s="54">
        <v>3.472222222222222E-3</v>
      </c>
      <c r="F24" s="33">
        <f t="shared" si="1"/>
        <v>0.60763888888888884</v>
      </c>
      <c r="G24" s="116">
        <v>1.0416666666666666E-2</v>
      </c>
      <c r="H24" s="24">
        <f t="shared" si="0"/>
        <v>0.61805555555555547</v>
      </c>
      <c r="I24" s="51"/>
    </row>
    <row r="25" spans="1:9" ht="15" customHeight="1" x14ac:dyDescent="0.25">
      <c r="A25" s="31">
        <f t="shared" si="2"/>
        <v>7</v>
      </c>
      <c r="B25" s="52">
        <v>108823</v>
      </c>
      <c r="C25" s="53" t="s">
        <v>55</v>
      </c>
      <c r="D25" s="55">
        <v>6.5</v>
      </c>
      <c r="E25" s="54">
        <v>1.3888888888888888E-2</v>
      </c>
      <c r="F25" s="33">
        <f t="shared" si="1"/>
        <v>0.63194444444444431</v>
      </c>
      <c r="G25" s="116">
        <v>1.38888888888889E-2</v>
      </c>
      <c r="H25" s="24">
        <f t="shared" si="0"/>
        <v>0.64583333333333326</v>
      </c>
      <c r="I25" s="51"/>
    </row>
    <row r="26" spans="1:9" ht="30" x14ac:dyDescent="0.25">
      <c r="A26" s="31">
        <f t="shared" si="2"/>
        <v>8</v>
      </c>
      <c r="B26" s="52">
        <v>108822</v>
      </c>
      <c r="C26" s="53" t="s">
        <v>56</v>
      </c>
      <c r="D26" s="55">
        <v>5.5</v>
      </c>
      <c r="E26" s="54">
        <v>1.0416666666666666E-2</v>
      </c>
      <c r="F26" s="22">
        <f t="shared" si="1"/>
        <v>0.65624999999999989</v>
      </c>
      <c r="G26" s="116">
        <v>1.38888888888889E-2</v>
      </c>
      <c r="H26" s="24">
        <f t="shared" si="0"/>
        <v>0.67013888888888884</v>
      </c>
      <c r="I26" s="51"/>
    </row>
    <row r="27" spans="1:9" ht="30" x14ac:dyDescent="0.25">
      <c r="A27" s="31"/>
      <c r="B27" s="19" t="s">
        <v>22</v>
      </c>
      <c r="C27" s="34" t="s">
        <v>23</v>
      </c>
      <c r="D27" s="32">
        <v>36</v>
      </c>
      <c r="E27" s="26">
        <v>4.1666666666666664E-2</v>
      </c>
      <c r="F27" s="22">
        <f t="shared" si="1"/>
        <v>0.71180555555555547</v>
      </c>
      <c r="G27" s="116">
        <v>2.7777777777777776E-2</v>
      </c>
      <c r="H27" s="24">
        <f t="shared" si="0"/>
        <v>0.73958333333333326</v>
      </c>
      <c r="I27" s="115"/>
    </row>
    <row r="28" spans="1:9" ht="30" x14ac:dyDescent="0.25">
      <c r="A28" s="31"/>
      <c r="B28" s="80" t="s">
        <v>24</v>
      </c>
      <c r="C28" s="117" t="s">
        <v>23</v>
      </c>
      <c r="D28" s="96">
        <v>1.5</v>
      </c>
      <c r="E28" s="91">
        <v>3.472222222222222E-3</v>
      </c>
      <c r="F28" s="82">
        <f t="shared" si="1"/>
        <v>0.74305555555555547</v>
      </c>
      <c r="G28" s="23">
        <v>6.9444444444444441E-3</v>
      </c>
      <c r="H28" s="83">
        <f t="shared" si="0"/>
        <v>0.74999999999999989</v>
      </c>
      <c r="I28" s="112" t="s">
        <v>25</v>
      </c>
    </row>
    <row r="29" spans="1:9" x14ac:dyDescent="0.25">
      <c r="D29" s="37"/>
      <c r="E29" s="38"/>
      <c r="F29" s="38"/>
      <c r="G29" s="38"/>
      <c r="H29" s="38"/>
      <c r="I29" s="39"/>
    </row>
    <row r="30" spans="1:9" x14ac:dyDescent="0.25">
      <c r="B30" s="40" t="s">
        <v>33</v>
      </c>
      <c r="C30" s="88">
        <f>H28-F16</f>
        <v>0.35763888888888878</v>
      </c>
      <c r="D30" s="40"/>
      <c r="E30" s="40"/>
      <c r="F30" s="40"/>
      <c r="G30" s="40"/>
      <c r="H30" s="41"/>
    </row>
    <row r="31" spans="1:9" x14ac:dyDescent="0.25">
      <c r="B31" s="40" t="s">
        <v>34</v>
      </c>
      <c r="C31" s="89">
        <f>SUM(E16:E28)</f>
        <v>0.17361111111111108</v>
      </c>
      <c r="D31" s="40"/>
      <c r="E31" s="42"/>
      <c r="F31" s="40"/>
      <c r="G31" s="40"/>
      <c r="H31" s="43"/>
      <c r="I31" s="44"/>
    </row>
    <row r="32" spans="1:9" x14ac:dyDescent="0.25">
      <c r="B32" s="40" t="s">
        <v>35</v>
      </c>
      <c r="C32" s="88">
        <f>SUM(G16:G28)</f>
        <v>0.18402777777777782</v>
      </c>
      <c r="D32" s="40"/>
      <c r="E32" s="40"/>
      <c r="F32" s="40"/>
      <c r="G32" s="40"/>
      <c r="H32" s="43"/>
      <c r="I32" s="46"/>
    </row>
    <row r="33" spans="2:9" x14ac:dyDescent="0.25">
      <c r="B33" s="47"/>
      <c r="C33" s="47"/>
      <c r="E33" s="48"/>
      <c r="F33" s="48"/>
      <c r="G33" s="48"/>
      <c r="H33" s="48"/>
      <c r="I33" s="44"/>
    </row>
    <row r="34" spans="2:9" x14ac:dyDescent="0.25">
      <c r="B34" s="47"/>
      <c r="C34" s="45"/>
      <c r="E34" s="48"/>
      <c r="F34" s="48"/>
      <c r="G34" s="48"/>
      <c r="H34" s="48"/>
    </row>
    <row r="35" spans="2:9" s="5" customFormat="1" x14ac:dyDescent="0.25">
      <c r="B35" s="49"/>
      <c r="E35" s="6"/>
      <c r="F35" s="6"/>
      <c r="G35" s="6"/>
      <c r="H35" s="6"/>
      <c r="I35" s="6"/>
    </row>
    <row r="39" spans="2:9" x14ac:dyDescent="0.25">
      <c r="E39" s="48"/>
    </row>
    <row r="40" spans="2:9" x14ac:dyDescent="0.25">
      <c r="E40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44" sqref="A38:XFD44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78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136</v>
      </c>
      <c r="D7" s="124">
        <f>C10</f>
        <v>112.5</v>
      </c>
      <c r="E7" s="10" t="str">
        <f>C9</f>
        <v>понедельник-пятница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39</v>
      </c>
    </row>
    <row r="10" spans="1:10" x14ac:dyDescent="0.25">
      <c r="A10" s="10" t="s">
        <v>8</v>
      </c>
      <c r="C10" s="50">
        <f>SUM(D16:D37)</f>
        <v>112.5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164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12" t="s">
        <v>18</v>
      </c>
      <c r="F15" s="112" t="s">
        <v>19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0.44791666666666669</v>
      </c>
      <c r="G16" s="23">
        <v>6.9444444444444441E-3</v>
      </c>
      <c r="H16" s="24">
        <f t="shared" ref="H16:H30" si="0">F16+G16</f>
        <v>0.4548611111111111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30" si="1">H16+E17</f>
        <v>0.45833333333333331</v>
      </c>
      <c r="G17" s="116">
        <v>2.7777777777777776E-2</v>
      </c>
      <c r="H17" s="24">
        <f t="shared" si="0"/>
        <v>0.4861111111111111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16">
        <v>6.9444444444444441E-3</v>
      </c>
      <c r="H18" s="24">
        <f t="shared" si="0"/>
        <v>0.49652777777777773</v>
      </c>
      <c r="I18" s="115" t="s">
        <v>28</v>
      </c>
    </row>
    <row r="19" spans="1:9" ht="15" customHeight="1" x14ac:dyDescent="0.25">
      <c r="A19" s="31">
        <v>1</v>
      </c>
      <c r="B19" s="52">
        <v>119517</v>
      </c>
      <c r="C19" s="53" t="s">
        <v>121</v>
      </c>
      <c r="D19" s="52">
        <v>28</v>
      </c>
      <c r="E19" s="54">
        <v>4.1666666666666664E-2</v>
      </c>
      <c r="F19" s="22">
        <f>H18+E19</f>
        <v>0.53819444444444442</v>
      </c>
      <c r="G19" s="116">
        <v>6.9444444444444441E-3</v>
      </c>
      <c r="H19" s="24">
        <f t="shared" si="0"/>
        <v>0.54513888888888884</v>
      </c>
      <c r="I19" s="140" t="s">
        <v>29</v>
      </c>
    </row>
    <row r="20" spans="1:9" ht="30" customHeight="1" x14ac:dyDescent="0.25">
      <c r="A20" s="31">
        <f t="shared" ref="A20:A28" si="2">A19+1</f>
        <v>2</v>
      </c>
      <c r="B20" s="52">
        <v>119501</v>
      </c>
      <c r="C20" s="53" t="s">
        <v>122</v>
      </c>
      <c r="D20" s="52">
        <v>2.5</v>
      </c>
      <c r="E20" s="54">
        <v>6.9444444444444441E-3</v>
      </c>
      <c r="F20" s="22">
        <f t="shared" ref="F20:F29" si="3">H19+E20</f>
        <v>0.55208333333333326</v>
      </c>
      <c r="G20" s="116">
        <v>6.9444444444444441E-3</v>
      </c>
      <c r="H20" s="24">
        <f t="shared" si="0"/>
        <v>0.55902777777777768</v>
      </c>
      <c r="I20" s="141"/>
    </row>
    <row r="21" spans="1:9" ht="30" customHeight="1" x14ac:dyDescent="0.25">
      <c r="A21" s="31">
        <f t="shared" si="2"/>
        <v>3</v>
      </c>
      <c r="B21" s="52">
        <v>121108</v>
      </c>
      <c r="C21" s="53" t="s">
        <v>123</v>
      </c>
      <c r="D21" s="52">
        <v>5.5</v>
      </c>
      <c r="E21" s="54">
        <v>1.3888888888888888E-2</v>
      </c>
      <c r="F21" s="22">
        <f t="shared" si="3"/>
        <v>0.57291666666666652</v>
      </c>
      <c r="G21" s="116">
        <v>1.38888888888889E-2</v>
      </c>
      <c r="H21" s="24">
        <f t="shared" si="0"/>
        <v>0.58680555555555547</v>
      </c>
      <c r="I21" s="143" t="s">
        <v>30</v>
      </c>
    </row>
    <row r="22" spans="1:9" ht="15" customHeight="1" x14ac:dyDescent="0.25">
      <c r="A22" s="31">
        <f t="shared" si="2"/>
        <v>4</v>
      </c>
      <c r="B22" s="52">
        <v>121309</v>
      </c>
      <c r="C22" s="53" t="s">
        <v>124</v>
      </c>
      <c r="D22" s="52">
        <v>3</v>
      </c>
      <c r="E22" s="54">
        <v>6.9444444444444441E-3</v>
      </c>
      <c r="F22" s="33">
        <f>H21+E22</f>
        <v>0.59374999999999989</v>
      </c>
      <c r="G22" s="116">
        <v>1.38888888888889E-2</v>
      </c>
      <c r="H22" s="24">
        <f t="shared" si="0"/>
        <v>0.60763888888888884</v>
      </c>
      <c r="I22" s="143"/>
    </row>
    <row r="23" spans="1:9" ht="15" customHeight="1" x14ac:dyDescent="0.25">
      <c r="A23" s="31">
        <f t="shared" si="2"/>
        <v>5</v>
      </c>
      <c r="B23" s="52">
        <v>123308</v>
      </c>
      <c r="C23" s="53" t="s">
        <v>125</v>
      </c>
      <c r="D23" s="52">
        <v>7</v>
      </c>
      <c r="E23" s="54">
        <v>1.3888888888888888E-2</v>
      </c>
      <c r="F23" s="33">
        <f>H22+E23</f>
        <v>0.62152777777777768</v>
      </c>
      <c r="G23" s="116">
        <v>1.38888888888889E-2</v>
      </c>
      <c r="H23" s="24">
        <f t="shared" si="0"/>
        <v>0.63541666666666663</v>
      </c>
      <c r="I23" s="143"/>
    </row>
    <row r="24" spans="1:9" ht="15" customHeight="1" x14ac:dyDescent="0.25">
      <c r="A24" s="31">
        <f t="shared" si="2"/>
        <v>6</v>
      </c>
      <c r="B24" s="52">
        <v>125993</v>
      </c>
      <c r="C24" s="53" t="s">
        <v>126</v>
      </c>
      <c r="D24" s="52">
        <v>8.5</v>
      </c>
      <c r="E24" s="54">
        <v>1.3888888888888888E-2</v>
      </c>
      <c r="F24" s="33">
        <f>H23+E24</f>
        <v>0.64930555555555547</v>
      </c>
      <c r="G24" s="116">
        <v>1.38888888888889E-2</v>
      </c>
      <c r="H24" s="24">
        <f t="shared" si="0"/>
        <v>0.66319444444444442</v>
      </c>
      <c r="I24" s="143"/>
    </row>
    <row r="25" spans="1:9" ht="15" customHeight="1" x14ac:dyDescent="0.25">
      <c r="A25" s="31">
        <f t="shared" si="2"/>
        <v>7</v>
      </c>
      <c r="B25" s="52">
        <v>125171</v>
      </c>
      <c r="C25" s="53" t="s">
        <v>126</v>
      </c>
      <c r="D25" s="52">
        <v>0.5</v>
      </c>
      <c r="E25" s="54">
        <v>3.472222222222222E-3</v>
      </c>
      <c r="F25" s="33">
        <f>H24+E25</f>
        <v>0.66666666666666663</v>
      </c>
      <c r="G25" s="116">
        <v>1.38888888888889E-2</v>
      </c>
      <c r="H25" s="24">
        <f t="shared" si="0"/>
        <v>0.68055555555555558</v>
      </c>
      <c r="I25" s="143"/>
    </row>
    <row r="26" spans="1:9" ht="15" customHeight="1" x14ac:dyDescent="0.25">
      <c r="A26" s="31">
        <f t="shared" si="2"/>
        <v>8</v>
      </c>
      <c r="B26" s="52">
        <v>119501</v>
      </c>
      <c r="C26" s="53" t="s">
        <v>122</v>
      </c>
      <c r="D26" s="52">
        <v>20</v>
      </c>
      <c r="E26" s="54">
        <v>3.125E-2</v>
      </c>
      <c r="F26" s="33">
        <f>H25+E26</f>
        <v>0.71180555555555558</v>
      </c>
      <c r="G26" s="116">
        <v>6.9444444444444441E-3</v>
      </c>
      <c r="H26" s="24">
        <f t="shared" si="0"/>
        <v>0.71875</v>
      </c>
      <c r="I26" s="140" t="s">
        <v>31</v>
      </c>
    </row>
    <row r="27" spans="1:9" ht="15" customHeight="1" x14ac:dyDescent="0.25">
      <c r="A27" s="31">
        <f t="shared" si="2"/>
        <v>9</v>
      </c>
      <c r="B27" s="52">
        <v>119517</v>
      </c>
      <c r="C27" s="53" t="s">
        <v>121</v>
      </c>
      <c r="D27" s="52">
        <v>2.5</v>
      </c>
      <c r="E27" s="54">
        <v>6.9444444444444441E-3</v>
      </c>
      <c r="F27" s="22">
        <f t="shared" si="3"/>
        <v>0.72569444444444442</v>
      </c>
      <c r="G27" s="116">
        <v>6.9444444444444441E-3</v>
      </c>
      <c r="H27" s="24">
        <f t="shared" si="0"/>
        <v>0.73263888888888884</v>
      </c>
      <c r="I27" s="141"/>
    </row>
    <row r="28" spans="1:9" ht="15" customHeight="1" x14ac:dyDescent="0.25">
      <c r="A28" s="31">
        <f t="shared" si="2"/>
        <v>10</v>
      </c>
      <c r="B28" s="52" t="s">
        <v>127</v>
      </c>
      <c r="C28" s="53" t="s">
        <v>121</v>
      </c>
      <c r="D28" s="52">
        <v>0.5</v>
      </c>
      <c r="E28" s="54">
        <v>3.472222222222222E-3</v>
      </c>
      <c r="F28" s="22">
        <f t="shared" si="3"/>
        <v>0.73611111111111105</v>
      </c>
      <c r="G28" s="116">
        <v>6.9444444444444441E-3</v>
      </c>
      <c r="H28" s="24">
        <f t="shared" si="0"/>
        <v>0.74305555555555547</v>
      </c>
      <c r="I28" s="141"/>
    </row>
    <row r="29" spans="1:9" ht="30" x14ac:dyDescent="0.25">
      <c r="A29" s="31"/>
      <c r="B29" s="19" t="s">
        <v>22</v>
      </c>
      <c r="C29" s="34" t="s">
        <v>23</v>
      </c>
      <c r="D29" s="32">
        <v>30</v>
      </c>
      <c r="E29" s="26">
        <v>4.5138888888888888E-2</v>
      </c>
      <c r="F29" s="22">
        <f t="shared" si="3"/>
        <v>0.78819444444444431</v>
      </c>
      <c r="G29" s="116">
        <v>2.7777777777777776E-2</v>
      </c>
      <c r="H29" s="24">
        <f t="shared" si="0"/>
        <v>0.8159722222222221</v>
      </c>
      <c r="I29" s="115"/>
    </row>
    <row r="30" spans="1:9" ht="30" x14ac:dyDescent="0.25">
      <c r="A30" s="31"/>
      <c r="B30" s="80" t="s">
        <v>24</v>
      </c>
      <c r="C30" s="117" t="s">
        <v>23</v>
      </c>
      <c r="D30" s="96">
        <v>1.5</v>
      </c>
      <c r="E30" s="91">
        <v>3.472222222222222E-3</v>
      </c>
      <c r="F30" s="82">
        <f t="shared" si="1"/>
        <v>0.81944444444444431</v>
      </c>
      <c r="G30" s="23">
        <v>6.9444444444444441E-3</v>
      </c>
      <c r="H30" s="83">
        <f t="shared" si="0"/>
        <v>0.82638888888888873</v>
      </c>
      <c r="I30" s="112" t="s">
        <v>25</v>
      </c>
    </row>
    <row r="31" spans="1:9" x14ac:dyDescent="0.25">
      <c r="D31" s="37"/>
      <c r="E31" s="38"/>
      <c r="F31" s="38"/>
      <c r="G31" s="38"/>
      <c r="H31" s="38"/>
      <c r="I31" s="39"/>
    </row>
    <row r="32" spans="1:9" x14ac:dyDescent="0.25">
      <c r="B32" s="40" t="s">
        <v>33</v>
      </c>
      <c r="C32" s="88">
        <f>H30-F16</f>
        <v>0.37847222222222204</v>
      </c>
      <c r="D32" s="40"/>
      <c r="E32" s="40"/>
      <c r="F32" s="40"/>
      <c r="G32" s="40"/>
      <c r="H32" s="41"/>
    </row>
    <row r="33" spans="2:9" x14ac:dyDescent="0.25">
      <c r="B33" s="40" t="s">
        <v>34</v>
      </c>
      <c r="C33" s="89">
        <f>SUM(E16:E30)</f>
        <v>0.19791666666666666</v>
      </c>
      <c r="D33" s="40"/>
      <c r="E33" s="42"/>
      <c r="F33" s="40"/>
      <c r="G33" s="40"/>
      <c r="H33" s="43"/>
      <c r="I33" s="44"/>
    </row>
    <row r="34" spans="2:9" x14ac:dyDescent="0.25">
      <c r="B34" s="40" t="s">
        <v>35</v>
      </c>
      <c r="C34" s="88">
        <f>SUM(G16:G30)</f>
        <v>0.18055555555555561</v>
      </c>
      <c r="D34" s="40"/>
      <c r="E34" s="40"/>
      <c r="F34" s="40"/>
      <c r="G34" s="40"/>
      <c r="H34" s="43"/>
      <c r="I34" s="46"/>
    </row>
    <row r="35" spans="2:9" x14ac:dyDescent="0.25">
      <c r="B35" s="47"/>
      <c r="C35" s="47"/>
      <c r="E35" s="48"/>
      <c r="F35" s="48"/>
      <c r="G35" s="48"/>
      <c r="H35" s="48"/>
      <c r="I35" s="44"/>
    </row>
    <row r="36" spans="2:9" x14ac:dyDescent="0.25">
      <c r="B36" s="47"/>
      <c r="C36" s="45"/>
      <c r="E36" s="48"/>
      <c r="F36" s="48"/>
      <c r="G36" s="48"/>
      <c r="H36" s="48"/>
    </row>
    <row r="37" spans="2:9" s="5" customFormat="1" x14ac:dyDescent="0.25">
      <c r="B37" s="49"/>
      <c r="E37" s="6"/>
      <c r="F37" s="6"/>
      <c r="G37" s="6"/>
      <c r="H37" s="6"/>
      <c r="I37" s="6"/>
    </row>
    <row r="41" spans="2:9" x14ac:dyDescent="0.25">
      <c r="E41" s="48"/>
    </row>
    <row r="42" spans="2:9" x14ac:dyDescent="0.25">
      <c r="E42" s="48"/>
    </row>
  </sheetData>
  <mergeCells count="11">
    <mergeCell ref="I19:I20"/>
    <mergeCell ref="I21:I25"/>
    <mergeCell ref="I26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A43" sqref="A37:XFD4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78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137</v>
      </c>
      <c r="D7" s="124">
        <f>C10</f>
        <v>112</v>
      </c>
      <c r="E7" s="10" t="str">
        <f>C9</f>
        <v>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77</v>
      </c>
    </row>
    <row r="10" spans="1:10" x14ac:dyDescent="0.25">
      <c r="A10" s="10" t="s">
        <v>8</v>
      </c>
      <c r="C10" s="50">
        <f>SUM(D16:D36)</f>
        <v>112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164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12" t="s">
        <v>18</v>
      </c>
      <c r="F15" s="112" t="s">
        <v>19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0.44791666666666669</v>
      </c>
      <c r="G16" s="23">
        <v>6.9444444444444441E-3</v>
      </c>
      <c r="H16" s="24">
        <f t="shared" ref="H16:H29" si="0">F16+G16</f>
        <v>0.4548611111111111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9" si="1">H16+E17</f>
        <v>0.45833333333333331</v>
      </c>
      <c r="G17" s="116">
        <v>2.7777777777777776E-2</v>
      </c>
      <c r="H17" s="24">
        <f t="shared" si="0"/>
        <v>0.4861111111111111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16">
        <v>6.9444444444444441E-3</v>
      </c>
      <c r="H18" s="24">
        <f t="shared" si="0"/>
        <v>0.49652777777777773</v>
      </c>
      <c r="I18" s="115" t="s">
        <v>28</v>
      </c>
    </row>
    <row r="19" spans="1:9" ht="15" customHeight="1" x14ac:dyDescent="0.25">
      <c r="A19" s="31">
        <v>1</v>
      </c>
      <c r="B19" s="52">
        <v>119517</v>
      </c>
      <c r="C19" s="53" t="s">
        <v>121</v>
      </c>
      <c r="D19" s="52">
        <v>28</v>
      </c>
      <c r="E19" s="54">
        <v>4.1666666666666664E-2</v>
      </c>
      <c r="F19" s="22">
        <f>H18+E19</f>
        <v>0.53819444444444442</v>
      </c>
      <c r="G19" s="116">
        <v>6.9444444444444441E-3</v>
      </c>
      <c r="H19" s="24">
        <f t="shared" si="0"/>
        <v>0.54513888888888884</v>
      </c>
      <c r="I19" s="140" t="s">
        <v>29</v>
      </c>
    </row>
    <row r="20" spans="1:9" ht="30" customHeight="1" x14ac:dyDescent="0.25">
      <c r="A20" s="31">
        <f t="shared" ref="A20:A27" si="2">A19+1</f>
        <v>2</v>
      </c>
      <c r="B20" s="52">
        <v>119501</v>
      </c>
      <c r="C20" s="53" t="s">
        <v>122</v>
      </c>
      <c r="D20" s="52">
        <v>2.5</v>
      </c>
      <c r="E20" s="54">
        <v>6.9444444444444441E-3</v>
      </c>
      <c r="F20" s="22">
        <f t="shared" ref="F20:F28" si="3">H19+E20</f>
        <v>0.55208333333333326</v>
      </c>
      <c r="G20" s="116">
        <v>6.9444444444444441E-3</v>
      </c>
      <c r="H20" s="24">
        <f t="shared" si="0"/>
        <v>0.55902777777777768</v>
      </c>
      <c r="I20" s="141"/>
    </row>
    <row r="21" spans="1:9" ht="30" customHeight="1" x14ac:dyDescent="0.25">
      <c r="A21" s="31">
        <f t="shared" si="2"/>
        <v>3</v>
      </c>
      <c r="B21" s="52">
        <v>121108</v>
      </c>
      <c r="C21" s="53" t="s">
        <v>123</v>
      </c>
      <c r="D21" s="52">
        <v>5.5</v>
      </c>
      <c r="E21" s="54">
        <v>1.3888888888888888E-2</v>
      </c>
      <c r="F21" s="22">
        <f t="shared" si="3"/>
        <v>0.57291666666666652</v>
      </c>
      <c r="G21" s="116">
        <v>1.38888888888889E-2</v>
      </c>
      <c r="H21" s="24">
        <f t="shared" si="0"/>
        <v>0.58680555555555547</v>
      </c>
      <c r="I21" s="143" t="s">
        <v>30</v>
      </c>
    </row>
    <row r="22" spans="1:9" ht="15" customHeight="1" x14ac:dyDescent="0.25">
      <c r="A22" s="31">
        <f t="shared" si="2"/>
        <v>4</v>
      </c>
      <c r="B22" s="52">
        <v>121309</v>
      </c>
      <c r="C22" s="53" t="s">
        <v>124</v>
      </c>
      <c r="D22" s="52">
        <v>3</v>
      </c>
      <c r="E22" s="54">
        <v>6.9444444444444441E-3</v>
      </c>
      <c r="F22" s="33">
        <f>H21+E22</f>
        <v>0.59374999999999989</v>
      </c>
      <c r="G22" s="116">
        <v>1.38888888888889E-2</v>
      </c>
      <c r="H22" s="24">
        <f t="shared" si="0"/>
        <v>0.60763888888888884</v>
      </c>
      <c r="I22" s="143"/>
    </row>
    <row r="23" spans="1:9" ht="15" customHeight="1" x14ac:dyDescent="0.25">
      <c r="A23" s="31">
        <f t="shared" si="2"/>
        <v>5</v>
      </c>
      <c r="B23" s="52">
        <v>123308</v>
      </c>
      <c r="C23" s="53" t="s">
        <v>125</v>
      </c>
      <c r="D23" s="52">
        <v>7</v>
      </c>
      <c r="E23" s="54">
        <v>1.3888888888888888E-2</v>
      </c>
      <c r="F23" s="33">
        <f>H22+E23</f>
        <v>0.62152777777777768</v>
      </c>
      <c r="G23" s="116">
        <v>1.38888888888889E-2</v>
      </c>
      <c r="H23" s="24">
        <f t="shared" si="0"/>
        <v>0.63541666666666663</v>
      </c>
      <c r="I23" s="143"/>
    </row>
    <row r="24" spans="1:9" ht="15" customHeight="1" x14ac:dyDescent="0.25">
      <c r="A24" s="31">
        <f t="shared" si="2"/>
        <v>6</v>
      </c>
      <c r="B24" s="52">
        <v>125993</v>
      </c>
      <c r="C24" s="53" t="s">
        <v>126</v>
      </c>
      <c r="D24" s="52">
        <v>8.5</v>
      </c>
      <c r="E24" s="54">
        <v>1.3888888888888888E-2</v>
      </c>
      <c r="F24" s="33">
        <f>H23+E24</f>
        <v>0.64930555555555547</v>
      </c>
      <c r="G24" s="116">
        <v>1.38888888888889E-2</v>
      </c>
      <c r="H24" s="24">
        <f t="shared" si="0"/>
        <v>0.66319444444444442</v>
      </c>
      <c r="I24" s="143"/>
    </row>
    <row r="25" spans="1:9" ht="15" customHeight="1" x14ac:dyDescent="0.25">
      <c r="A25" s="31">
        <f t="shared" si="2"/>
        <v>7</v>
      </c>
      <c r="B25" s="52">
        <v>125171</v>
      </c>
      <c r="C25" s="53" t="s">
        <v>126</v>
      </c>
      <c r="D25" s="52">
        <v>0.5</v>
      </c>
      <c r="E25" s="54">
        <v>3.472222222222222E-3</v>
      </c>
      <c r="F25" s="33">
        <f>H24+E25</f>
        <v>0.66666666666666663</v>
      </c>
      <c r="G25" s="116">
        <v>1.38888888888889E-2</v>
      </c>
      <c r="H25" s="24">
        <f t="shared" si="0"/>
        <v>0.68055555555555558</v>
      </c>
      <c r="I25" s="143"/>
    </row>
    <row r="26" spans="1:9" ht="15" customHeight="1" x14ac:dyDescent="0.25">
      <c r="A26" s="31">
        <f t="shared" si="2"/>
        <v>8</v>
      </c>
      <c r="B26" s="52">
        <v>119501</v>
      </c>
      <c r="C26" s="53" t="s">
        <v>122</v>
      </c>
      <c r="D26" s="52">
        <v>20</v>
      </c>
      <c r="E26" s="54">
        <v>3.125E-2</v>
      </c>
      <c r="F26" s="33">
        <f>H25+E26</f>
        <v>0.71180555555555558</v>
      </c>
      <c r="G26" s="116">
        <v>6.9444444444444441E-3</v>
      </c>
      <c r="H26" s="24">
        <f t="shared" si="0"/>
        <v>0.71875</v>
      </c>
      <c r="I26" s="140" t="s">
        <v>31</v>
      </c>
    </row>
    <row r="27" spans="1:9" ht="15" customHeight="1" x14ac:dyDescent="0.25">
      <c r="A27" s="31">
        <f t="shared" si="2"/>
        <v>9</v>
      </c>
      <c r="B27" s="52">
        <v>119517</v>
      </c>
      <c r="C27" s="53" t="s">
        <v>121</v>
      </c>
      <c r="D27" s="52">
        <v>2.5</v>
      </c>
      <c r="E27" s="54">
        <v>6.9444444444444441E-3</v>
      </c>
      <c r="F27" s="22">
        <f t="shared" si="3"/>
        <v>0.72569444444444442</v>
      </c>
      <c r="G27" s="116">
        <v>6.9444444444444441E-3</v>
      </c>
      <c r="H27" s="24">
        <f t="shared" si="0"/>
        <v>0.73263888888888884</v>
      </c>
      <c r="I27" s="141"/>
    </row>
    <row r="28" spans="1:9" ht="30" x14ac:dyDescent="0.25">
      <c r="A28" s="31"/>
      <c r="B28" s="19" t="s">
        <v>22</v>
      </c>
      <c r="C28" s="34" t="s">
        <v>23</v>
      </c>
      <c r="D28" s="32">
        <v>30</v>
      </c>
      <c r="E28" s="26">
        <v>4.5138888888888888E-2</v>
      </c>
      <c r="F28" s="22">
        <f t="shared" si="3"/>
        <v>0.77777777777777768</v>
      </c>
      <c r="G28" s="116">
        <v>2.7777777777777776E-2</v>
      </c>
      <c r="H28" s="24">
        <f t="shared" si="0"/>
        <v>0.80555555555555547</v>
      </c>
      <c r="I28" s="115"/>
    </row>
    <row r="29" spans="1:9" ht="30" x14ac:dyDescent="0.25">
      <c r="A29" s="31"/>
      <c r="B29" s="80" t="s">
        <v>24</v>
      </c>
      <c r="C29" s="117" t="s">
        <v>23</v>
      </c>
      <c r="D29" s="96">
        <v>1.5</v>
      </c>
      <c r="E29" s="91">
        <v>3.472222222222222E-3</v>
      </c>
      <c r="F29" s="82">
        <f t="shared" si="1"/>
        <v>0.80902777777777768</v>
      </c>
      <c r="G29" s="23">
        <v>6.9444444444444441E-3</v>
      </c>
      <c r="H29" s="83">
        <f t="shared" si="0"/>
        <v>0.8159722222222221</v>
      </c>
      <c r="I29" s="112" t="s">
        <v>25</v>
      </c>
    </row>
    <row r="30" spans="1:9" x14ac:dyDescent="0.25">
      <c r="D30" s="37"/>
      <c r="E30" s="38"/>
      <c r="F30" s="38"/>
      <c r="G30" s="38"/>
      <c r="H30" s="38"/>
      <c r="I30" s="39"/>
    </row>
    <row r="31" spans="1:9" x14ac:dyDescent="0.25">
      <c r="B31" s="40" t="s">
        <v>33</v>
      </c>
      <c r="C31" s="88">
        <f>H29-F16</f>
        <v>0.36805555555555541</v>
      </c>
      <c r="D31" s="40"/>
      <c r="E31" s="40"/>
      <c r="F31" s="40"/>
      <c r="G31" s="40"/>
      <c r="H31" s="41"/>
    </row>
    <row r="32" spans="1:9" x14ac:dyDescent="0.25">
      <c r="B32" s="40" t="s">
        <v>34</v>
      </c>
      <c r="C32" s="89">
        <f>SUM(E16:E29)</f>
        <v>0.19444444444444445</v>
      </c>
      <c r="D32" s="40"/>
      <c r="E32" s="42"/>
      <c r="F32" s="40"/>
      <c r="G32" s="40"/>
      <c r="H32" s="43"/>
      <c r="I32" s="44"/>
    </row>
    <row r="33" spans="2:9" x14ac:dyDescent="0.25">
      <c r="B33" s="40" t="s">
        <v>35</v>
      </c>
      <c r="C33" s="88">
        <f>SUM(G16:G29)</f>
        <v>0.17361111111111119</v>
      </c>
      <c r="D33" s="40"/>
      <c r="E33" s="40"/>
      <c r="F33" s="40"/>
      <c r="G33" s="40"/>
      <c r="H33" s="43"/>
      <c r="I33" s="46"/>
    </row>
    <row r="34" spans="2:9" x14ac:dyDescent="0.25">
      <c r="B34" s="47"/>
      <c r="C34" s="47"/>
      <c r="E34" s="48"/>
      <c r="F34" s="48"/>
      <c r="G34" s="48"/>
      <c r="H34" s="48"/>
      <c r="I34" s="44"/>
    </row>
    <row r="35" spans="2:9" x14ac:dyDescent="0.25">
      <c r="B35" s="47"/>
      <c r="C35" s="45"/>
      <c r="E35" s="48"/>
      <c r="F35" s="48"/>
      <c r="G35" s="48"/>
      <c r="H35" s="48"/>
    </row>
    <row r="36" spans="2:9" s="5" customFormat="1" x14ac:dyDescent="0.25">
      <c r="B36" s="49"/>
      <c r="E36" s="6"/>
      <c r="F36" s="6"/>
      <c r="G36" s="6"/>
      <c r="H36" s="6"/>
      <c r="I36" s="6"/>
    </row>
    <row r="40" spans="2:9" x14ac:dyDescent="0.25">
      <c r="E40" s="48"/>
    </row>
    <row r="41" spans="2:9" x14ac:dyDescent="0.25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C42" sqref="C42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78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138</v>
      </c>
      <c r="D7" s="124">
        <f>C10</f>
        <v>111.5</v>
      </c>
      <c r="E7" s="10" t="str">
        <f>C9</f>
        <v>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42</v>
      </c>
    </row>
    <row r="10" spans="1:10" x14ac:dyDescent="0.25">
      <c r="A10" s="10" t="s">
        <v>8</v>
      </c>
      <c r="C10" s="50">
        <f>SUM(D16:D35)</f>
        <v>111.5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164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12" t="s">
        <v>18</v>
      </c>
      <c r="F15" s="112" t="s">
        <v>19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0.44791666666666669</v>
      </c>
      <c r="G16" s="23">
        <v>6.9444444444444441E-3</v>
      </c>
      <c r="H16" s="24">
        <f t="shared" ref="H16:H28" si="0">F16+G16</f>
        <v>0.4548611111111111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8" si="1">H16+E17</f>
        <v>0.45833333333333331</v>
      </c>
      <c r="G17" s="116">
        <v>2.7777777777777776E-2</v>
      </c>
      <c r="H17" s="24">
        <f t="shared" si="0"/>
        <v>0.4861111111111111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16">
        <v>6.9444444444444441E-3</v>
      </c>
      <c r="H18" s="24">
        <f t="shared" si="0"/>
        <v>0.49652777777777773</v>
      </c>
      <c r="I18" s="115" t="s">
        <v>28</v>
      </c>
    </row>
    <row r="19" spans="1:9" ht="15" customHeight="1" x14ac:dyDescent="0.25">
      <c r="A19" s="31">
        <v>1</v>
      </c>
      <c r="B19" s="52">
        <v>119517</v>
      </c>
      <c r="C19" s="53" t="s">
        <v>121</v>
      </c>
      <c r="D19" s="52">
        <v>28</v>
      </c>
      <c r="E19" s="54">
        <v>4.1666666666666664E-2</v>
      </c>
      <c r="F19" s="22">
        <f>H18+E19</f>
        <v>0.53819444444444442</v>
      </c>
      <c r="G19" s="116">
        <v>6.9444444444444441E-3</v>
      </c>
      <c r="H19" s="24">
        <f t="shared" si="0"/>
        <v>0.54513888888888884</v>
      </c>
      <c r="I19" s="140" t="s">
        <v>29</v>
      </c>
    </row>
    <row r="20" spans="1:9" ht="30" customHeight="1" x14ac:dyDescent="0.25">
      <c r="A20" s="31">
        <f t="shared" ref="A20:A26" si="2">A19+1</f>
        <v>2</v>
      </c>
      <c r="B20" s="52">
        <v>119501</v>
      </c>
      <c r="C20" s="53" t="s">
        <v>122</v>
      </c>
      <c r="D20" s="52">
        <v>2.5</v>
      </c>
      <c r="E20" s="54">
        <v>6.9444444444444441E-3</v>
      </c>
      <c r="F20" s="22">
        <f t="shared" ref="F20:F27" si="3">H19+E20</f>
        <v>0.55208333333333326</v>
      </c>
      <c r="G20" s="116">
        <v>6.9444444444444441E-3</v>
      </c>
      <c r="H20" s="24">
        <f t="shared" si="0"/>
        <v>0.55902777777777768</v>
      </c>
      <c r="I20" s="141"/>
    </row>
    <row r="21" spans="1:9" ht="30" customHeight="1" x14ac:dyDescent="0.25">
      <c r="A21" s="31">
        <f t="shared" si="2"/>
        <v>3</v>
      </c>
      <c r="B21" s="52">
        <v>121108</v>
      </c>
      <c r="C21" s="53" t="s">
        <v>123</v>
      </c>
      <c r="D21" s="52">
        <v>5.5</v>
      </c>
      <c r="E21" s="54">
        <v>1.3888888888888888E-2</v>
      </c>
      <c r="F21" s="22">
        <f t="shared" si="3"/>
        <v>0.57291666666666652</v>
      </c>
      <c r="G21" s="116">
        <v>1.38888888888889E-2</v>
      </c>
      <c r="H21" s="24">
        <f t="shared" si="0"/>
        <v>0.58680555555555547</v>
      </c>
      <c r="I21" s="143" t="s">
        <v>30</v>
      </c>
    </row>
    <row r="22" spans="1:9" ht="15" customHeight="1" x14ac:dyDescent="0.25">
      <c r="A22" s="31">
        <f t="shared" si="2"/>
        <v>4</v>
      </c>
      <c r="B22" s="52">
        <v>121309</v>
      </c>
      <c r="C22" s="53" t="s">
        <v>124</v>
      </c>
      <c r="D22" s="52">
        <v>3</v>
      </c>
      <c r="E22" s="54">
        <v>6.9444444444444441E-3</v>
      </c>
      <c r="F22" s="33">
        <f>H21+E22</f>
        <v>0.59374999999999989</v>
      </c>
      <c r="G22" s="116">
        <v>1.38888888888889E-2</v>
      </c>
      <c r="H22" s="24">
        <f t="shared" si="0"/>
        <v>0.60763888888888884</v>
      </c>
      <c r="I22" s="143"/>
    </row>
    <row r="23" spans="1:9" ht="15" customHeight="1" x14ac:dyDescent="0.25">
      <c r="A23" s="31">
        <f t="shared" si="2"/>
        <v>5</v>
      </c>
      <c r="B23" s="52">
        <v>123308</v>
      </c>
      <c r="C23" s="53" t="s">
        <v>125</v>
      </c>
      <c r="D23" s="52">
        <v>7</v>
      </c>
      <c r="E23" s="54">
        <v>1.3888888888888888E-2</v>
      </c>
      <c r="F23" s="33">
        <f>H22+E23</f>
        <v>0.62152777777777768</v>
      </c>
      <c r="G23" s="116">
        <v>1.38888888888889E-2</v>
      </c>
      <c r="H23" s="24">
        <f t="shared" si="0"/>
        <v>0.63541666666666663</v>
      </c>
      <c r="I23" s="143"/>
    </row>
    <row r="24" spans="1:9" ht="15" customHeight="1" x14ac:dyDescent="0.25">
      <c r="A24" s="31">
        <f t="shared" si="2"/>
        <v>6</v>
      </c>
      <c r="B24" s="52">
        <v>125171</v>
      </c>
      <c r="C24" s="53" t="s">
        <v>126</v>
      </c>
      <c r="D24" s="52">
        <v>8.5</v>
      </c>
      <c r="E24" s="54">
        <v>1.3888888888888888E-2</v>
      </c>
      <c r="F24" s="33">
        <f>H23+E24</f>
        <v>0.64930555555555547</v>
      </c>
      <c r="G24" s="116">
        <v>1.38888888888889E-2</v>
      </c>
      <c r="H24" s="24">
        <f t="shared" si="0"/>
        <v>0.66319444444444442</v>
      </c>
      <c r="I24" s="143"/>
    </row>
    <row r="25" spans="1:9" ht="15" customHeight="1" x14ac:dyDescent="0.25">
      <c r="A25" s="31">
        <f t="shared" si="2"/>
        <v>7</v>
      </c>
      <c r="B25" s="52">
        <v>119501</v>
      </c>
      <c r="C25" s="53" t="s">
        <v>122</v>
      </c>
      <c r="D25" s="52">
        <v>20</v>
      </c>
      <c r="E25" s="54">
        <v>3.125E-2</v>
      </c>
      <c r="F25" s="33">
        <f>H24+E25</f>
        <v>0.69444444444444442</v>
      </c>
      <c r="G25" s="116">
        <v>6.9444444444444441E-3</v>
      </c>
      <c r="H25" s="24">
        <f t="shared" si="0"/>
        <v>0.70138888888888884</v>
      </c>
      <c r="I25" s="140" t="s">
        <v>31</v>
      </c>
    </row>
    <row r="26" spans="1:9" ht="15" customHeight="1" x14ac:dyDescent="0.25">
      <c r="A26" s="31">
        <f t="shared" si="2"/>
        <v>8</v>
      </c>
      <c r="B26" s="52">
        <v>119517</v>
      </c>
      <c r="C26" s="53" t="s">
        <v>121</v>
      </c>
      <c r="D26" s="52">
        <v>2.5</v>
      </c>
      <c r="E26" s="54">
        <v>6.9444444444444441E-3</v>
      </c>
      <c r="F26" s="22">
        <f t="shared" si="3"/>
        <v>0.70833333333333326</v>
      </c>
      <c r="G26" s="116">
        <v>6.9444444444444441E-3</v>
      </c>
      <c r="H26" s="24">
        <f t="shared" si="0"/>
        <v>0.71527777777777768</v>
      </c>
      <c r="I26" s="141"/>
    </row>
    <row r="27" spans="1:9" ht="30" x14ac:dyDescent="0.25">
      <c r="A27" s="31"/>
      <c r="B27" s="19" t="s">
        <v>22</v>
      </c>
      <c r="C27" s="34" t="s">
        <v>23</v>
      </c>
      <c r="D27" s="32">
        <v>30</v>
      </c>
      <c r="E27" s="26">
        <v>4.1666666666666664E-2</v>
      </c>
      <c r="F27" s="22">
        <f t="shared" si="3"/>
        <v>0.75694444444444431</v>
      </c>
      <c r="G27" s="116">
        <v>2.7777777777777776E-2</v>
      </c>
      <c r="H27" s="24">
        <f t="shared" si="0"/>
        <v>0.7847222222222221</v>
      </c>
      <c r="I27" s="115"/>
    </row>
    <row r="28" spans="1:9" ht="30" x14ac:dyDescent="0.25">
      <c r="A28" s="31"/>
      <c r="B28" s="80" t="s">
        <v>24</v>
      </c>
      <c r="C28" s="117" t="s">
        <v>23</v>
      </c>
      <c r="D28" s="96">
        <v>1.5</v>
      </c>
      <c r="E28" s="91">
        <v>3.472222222222222E-3</v>
      </c>
      <c r="F28" s="82">
        <f t="shared" si="1"/>
        <v>0.78819444444444431</v>
      </c>
      <c r="G28" s="23">
        <v>6.9444444444444441E-3</v>
      </c>
      <c r="H28" s="83">
        <f t="shared" si="0"/>
        <v>0.79513888888888873</v>
      </c>
      <c r="I28" s="112" t="s">
        <v>25</v>
      </c>
    </row>
    <row r="29" spans="1:9" x14ac:dyDescent="0.25">
      <c r="D29" s="37"/>
      <c r="E29" s="38"/>
      <c r="F29" s="38"/>
      <c r="G29" s="38"/>
      <c r="H29" s="38"/>
      <c r="I29" s="39"/>
    </row>
    <row r="30" spans="1:9" x14ac:dyDescent="0.25">
      <c r="B30" s="40" t="s">
        <v>33</v>
      </c>
      <c r="C30" s="88">
        <f>H28-F16</f>
        <v>0.34722222222222204</v>
      </c>
      <c r="D30" s="40"/>
      <c r="E30" s="40"/>
      <c r="F30" s="40"/>
      <c r="G30" s="40"/>
      <c r="H30" s="41"/>
    </row>
    <row r="31" spans="1:9" x14ac:dyDescent="0.25">
      <c r="B31" s="40" t="s">
        <v>34</v>
      </c>
      <c r="C31" s="89">
        <f>SUM(E16:E28)</f>
        <v>0.18749999999999997</v>
      </c>
      <c r="D31" s="40"/>
      <c r="E31" s="42"/>
      <c r="F31" s="40"/>
      <c r="G31" s="40"/>
      <c r="H31" s="43"/>
      <c r="I31" s="44"/>
    </row>
    <row r="32" spans="1:9" x14ac:dyDescent="0.25">
      <c r="B32" s="40" t="s">
        <v>35</v>
      </c>
      <c r="C32" s="88">
        <f>SUM(G16:G28)</f>
        <v>0.15972222222222224</v>
      </c>
      <c r="D32" s="40"/>
      <c r="E32" s="40"/>
      <c r="F32" s="40"/>
      <c r="G32" s="40"/>
      <c r="H32" s="43"/>
      <c r="I32" s="46"/>
    </row>
    <row r="33" spans="2:9" x14ac:dyDescent="0.25">
      <c r="B33" s="47"/>
      <c r="C33" s="47"/>
      <c r="E33" s="48"/>
      <c r="F33" s="48"/>
      <c r="G33" s="48"/>
      <c r="H33" s="48"/>
      <c r="I33" s="44"/>
    </row>
    <row r="34" spans="2:9" x14ac:dyDescent="0.25">
      <c r="B34" s="47"/>
      <c r="C34" s="45"/>
      <c r="E34" s="48"/>
      <c r="F34" s="48"/>
      <c r="G34" s="48"/>
      <c r="H34" s="48"/>
    </row>
    <row r="35" spans="2:9" s="5" customFormat="1" x14ac:dyDescent="0.25">
      <c r="B35" s="49"/>
      <c r="E35" s="6"/>
      <c r="F35" s="6"/>
      <c r="G35" s="6"/>
      <c r="H35" s="6"/>
      <c r="I35" s="6"/>
    </row>
    <row r="39" spans="2:9" x14ac:dyDescent="0.25">
      <c r="E39" s="48"/>
    </row>
    <row r="40" spans="2:9" x14ac:dyDescent="0.25">
      <c r="E40" s="48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70" zoomScaleNormal="70" workbookViewId="0">
      <selection activeCell="C33" sqref="C3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2" s="97" customFormat="1" ht="14.25" x14ac:dyDescent="0.25">
      <c r="B1" s="99"/>
      <c r="C1" s="99"/>
      <c r="F1" s="97" t="s">
        <v>0</v>
      </c>
      <c r="I1" s="100"/>
      <c r="L1" s="100"/>
    </row>
    <row r="2" spans="1:12" s="6" customFormat="1" x14ac:dyDescent="0.25">
      <c r="A2" s="2"/>
      <c r="B2" s="2"/>
      <c r="C2" s="2"/>
      <c r="D2" s="3"/>
      <c r="E2" s="4"/>
      <c r="F2" s="5"/>
      <c r="G2" s="5"/>
      <c r="H2" s="5"/>
      <c r="I2" s="5"/>
      <c r="J2" s="5"/>
    </row>
    <row r="3" spans="1:12" s="6" customFormat="1" x14ac:dyDescent="0.25">
      <c r="D3" s="7"/>
      <c r="E3" s="8"/>
      <c r="F3" s="5"/>
      <c r="G3" s="5"/>
      <c r="H3" s="5"/>
      <c r="I3" s="5"/>
      <c r="J3" s="5"/>
    </row>
    <row r="4" spans="1:12" x14ac:dyDescent="0.25">
      <c r="A4" s="9"/>
      <c r="B4" s="9"/>
      <c r="C4" s="9"/>
      <c r="D4" s="9"/>
      <c r="E4" s="9"/>
      <c r="F4" s="9"/>
      <c r="G4" s="9"/>
      <c r="H4" s="9"/>
    </row>
    <row r="5" spans="1:12" x14ac:dyDescent="0.25">
      <c r="A5" s="11"/>
      <c r="B5" s="11"/>
      <c r="C5" s="144" t="s">
        <v>2</v>
      </c>
      <c r="D5" s="144"/>
      <c r="E5" s="144"/>
      <c r="F5" s="144"/>
      <c r="G5" s="144"/>
      <c r="H5" s="144"/>
    </row>
    <row r="6" spans="1:12" x14ac:dyDescent="0.25">
      <c r="A6" s="144" t="s">
        <v>120</v>
      </c>
      <c r="B6" s="144"/>
      <c r="C6" s="144"/>
      <c r="D6" s="144"/>
      <c r="E6" s="144"/>
      <c r="F6" s="144"/>
      <c r="G6" s="144"/>
      <c r="H6" s="144"/>
      <c r="I6" s="144"/>
    </row>
    <row r="7" spans="1:12" x14ac:dyDescent="0.25">
      <c r="A7" s="10" t="s">
        <v>3</v>
      </c>
      <c r="C7" s="12" t="s">
        <v>4</v>
      </c>
    </row>
    <row r="8" spans="1:12" x14ac:dyDescent="0.25">
      <c r="A8" s="10" t="s">
        <v>5</v>
      </c>
      <c r="C8" s="12" t="s">
        <v>139</v>
      </c>
      <c r="D8" s="124">
        <f>C11</f>
        <v>110</v>
      </c>
      <c r="E8" s="10" t="str">
        <f>C10</f>
        <v>понедельник-суббота</v>
      </c>
    </row>
    <row r="9" spans="1:12" x14ac:dyDescent="0.25">
      <c r="A9" s="10" t="s">
        <v>6</v>
      </c>
      <c r="C9" s="13"/>
    </row>
    <row r="10" spans="1:12" x14ac:dyDescent="0.25">
      <c r="A10" s="10" t="s">
        <v>7</v>
      </c>
      <c r="C10" s="12" t="s">
        <v>75</v>
      </c>
    </row>
    <row r="11" spans="1:12" x14ac:dyDescent="0.25">
      <c r="A11" s="10" t="s">
        <v>8</v>
      </c>
      <c r="C11" s="84">
        <f>SUM(D17:D28)</f>
        <v>110</v>
      </c>
    </row>
    <row r="12" spans="1:12" x14ac:dyDescent="0.25">
      <c r="A12" s="10" t="s">
        <v>9</v>
      </c>
      <c r="C12" s="12" t="s">
        <v>10</v>
      </c>
    </row>
    <row r="13" spans="1:12" x14ac:dyDescent="0.25">
      <c r="A13" s="15" t="s">
        <v>11</v>
      </c>
      <c r="B13" s="15"/>
      <c r="C13" s="14" t="s">
        <v>38</v>
      </c>
      <c r="D13" s="16"/>
      <c r="F13" s="14"/>
      <c r="G13" s="14"/>
    </row>
    <row r="14" spans="1:12" x14ac:dyDescent="0.25">
      <c r="C14" s="13"/>
      <c r="G14" s="64"/>
      <c r="H14" s="10" t="s">
        <v>166</v>
      </c>
    </row>
    <row r="15" spans="1:12" x14ac:dyDescent="0.25">
      <c r="A15" s="145" t="s">
        <v>12</v>
      </c>
      <c r="B15" s="147" t="s">
        <v>13</v>
      </c>
      <c r="C15" s="149" t="s">
        <v>14</v>
      </c>
      <c r="D15" s="147" t="s">
        <v>15</v>
      </c>
      <c r="E15" s="147" t="s">
        <v>16</v>
      </c>
      <c r="F15" s="147"/>
      <c r="G15" s="147"/>
      <c r="H15" s="147"/>
      <c r="I15" s="147" t="s">
        <v>17</v>
      </c>
    </row>
    <row r="16" spans="1:12" ht="30" x14ac:dyDescent="0.25">
      <c r="A16" s="146"/>
      <c r="B16" s="148"/>
      <c r="C16" s="150"/>
      <c r="D16" s="151"/>
      <c r="E16" s="112" t="s">
        <v>143</v>
      </c>
      <c r="F16" s="112" t="s">
        <v>144</v>
      </c>
      <c r="G16" s="112" t="s">
        <v>20</v>
      </c>
      <c r="H16" s="112" t="s">
        <v>21</v>
      </c>
      <c r="I16" s="147"/>
    </row>
    <row r="17" spans="1:9" ht="30" x14ac:dyDescent="0.25">
      <c r="A17" s="17"/>
      <c r="B17" s="19" t="s">
        <v>24</v>
      </c>
      <c r="C17" s="25" t="s">
        <v>23</v>
      </c>
      <c r="D17" s="21"/>
      <c r="E17" s="26">
        <v>0</v>
      </c>
      <c r="F17" s="22">
        <v>0.4201388888888889</v>
      </c>
      <c r="G17" s="23">
        <v>6.9444444444444441E-3</v>
      </c>
      <c r="H17" s="24">
        <f t="shared" ref="H17:H28" si="0">F17+G17</f>
        <v>0.42708333333333331</v>
      </c>
      <c r="I17" s="18" t="s">
        <v>25</v>
      </c>
    </row>
    <row r="18" spans="1:9" x14ac:dyDescent="0.25">
      <c r="A18" s="17"/>
      <c r="B18" s="19"/>
      <c r="C18" s="27" t="s">
        <v>26</v>
      </c>
      <c r="D18" s="21">
        <v>1.5</v>
      </c>
      <c r="E18" s="26">
        <v>3.4722222222222099E-3</v>
      </c>
      <c r="F18" s="22">
        <f t="shared" ref="F18:F28" si="1">H17+E18</f>
        <v>0.43055555555555552</v>
      </c>
      <c r="G18" s="116">
        <v>2.7777777777777776E-2</v>
      </c>
      <c r="H18" s="24">
        <f t="shared" si="0"/>
        <v>0.45833333333333331</v>
      </c>
      <c r="I18" s="28"/>
    </row>
    <row r="19" spans="1:9" ht="45" x14ac:dyDescent="0.25">
      <c r="A19" s="17"/>
      <c r="B19" s="29" t="s">
        <v>27</v>
      </c>
      <c r="C19" s="20" t="s">
        <v>23</v>
      </c>
      <c r="D19" s="21">
        <v>1.5</v>
      </c>
      <c r="E19" s="30">
        <v>3.472222222222222E-3</v>
      </c>
      <c r="F19" s="22">
        <f t="shared" si="1"/>
        <v>0.46180555555555552</v>
      </c>
      <c r="G19" s="116">
        <v>6.9444444444444441E-3</v>
      </c>
      <c r="H19" s="24">
        <f t="shared" si="0"/>
        <v>0.46874999999999994</v>
      </c>
      <c r="I19" s="113" t="s">
        <v>28</v>
      </c>
    </row>
    <row r="20" spans="1:9" x14ac:dyDescent="0.25">
      <c r="A20" s="31">
        <v>1</v>
      </c>
      <c r="B20" s="118">
        <v>121374</v>
      </c>
      <c r="C20" s="119" t="s">
        <v>176</v>
      </c>
      <c r="D20" s="118">
        <v>30</v>
      </c>
      <c r="E20" s="120">
        <v>4.1666666666666664E-2</v>
      </c>
      <c r="F20" s="22">
        <f t="shared" si="1"/>
        <v>0.51041666666666663</v>
      </c>
      <c r="G20" s="116">
        <v>6.9444444444444441E-3</v>
      </c>
      <c r="H20" s="24">
        <f t="shared" si="0"/>
        <v>0.51736111111111105</v>
      </c>
      <c r="I20" s="113" t="s">
        <v>74</v>
      </c>
    </row>
    <row r="21" spans="1:9" x14ac:dyDescent="0.25">
      <c r="A21" s="31">
        <f>A20+1</f>
        <v>2</v>
      </c>
      <c r="B21" s="118">
        <v>125284</v>
      </c>
      <c r="C21" s="119" t="s">
        <v>177</v>
      </c>
      <c r="D21" s="118">
        <v>15</v>
      </c>
      <c r="E21" s="120">
        <v>2.7777777777777776E-2</v>
      </c>
      <c r="F21" s="22">
        <f t="shared" si="1"/>
        <v>0.54513888888888884</v>
      </c>
      <c r="G21" s="116">
        <v>1.38888888888889E-2</v>
      </c>
      <c r="H21" s="24">
        <f t="shared" si="0"/>
        <v>0.55902777777777779</v>
      </c>
      <c r="I21" s="143" t="s">
        <v>30</v>
      </c>
    </row>
    <row r="22" spans="1:9" x14ac:dyDescent="0.25">
      <c r="A22" s="31">
        <f t="shared" ref="A22:A26" si="2">A21+1</f>
        <v>3</v>
      </c>
      <c r="B22" s="118">
        <v>127083</v>
      </c>
      <c r="C22" s="119" t="s">
        <v>178</v>
      </c>
      <c r="D22" s="118">
        <v>7</v>
      </c>
      <c r="E22" s="120">
        <v>1.3888888888888888E-2</v>
      </c>
      <c r="F22" s="22">
        <f t="shared" si="1"/>
        <v>0.57291666666666663</v>
      </c>
      <c r="G22" s="116">
        <v>1.38888888888889E-2</v>
      </c>
      <c r="H22" s="24">
        <f t="shared" si="0"/>
        <v>0.58680555555555558</v>
      </c>
      <c r="I22" s="143"/>
    </row>
    <row r="23" spans="1:9" x14ac:dyDescent="0.25">
      <c r="A23" s="31">
        <f t="shared" si="2"/>
        <v>4</v>
      </c>
      <c r="B23" s="118">
        <v>127287</v>
      </c>
      <c r="C23" s="119" t="s">
        <v>179</v>
      </c>
      <c r="D23" s="118">
        <v>1.5</v>
      </c>
      <c r="E23" s="120">
        <v>6.9444444444444441E-3</v>
      </c>
      <c r="F23" s="22">
        <f t="shared" si="1"/>
        <v>0.59375</v>
      </c>
      <c r="G23" s="116">
        <v>1.38888888888889E-2</v>
      </c>
      <c r="H23" s="24">
        <f t="shared" si="0"/>
        <v>0.60763888888888895</v>
      </c>
      <c r="I23" s="143"/>
    </row>
    <row r="24" spans="1:9" x14ac:dyDescent="0.25">
      <c r="A24" s="31">
        <f t="shared" si="2"/>
        <v>5</v>
      </c>
      <c r="B24" s="118">
        <v>127206</v>
      </c>
      <c r="C24" s="119" t="s">
        <v>180</v>
      </c>
      <c r="D24" s="118">
        <v>2.5</v>
      </c>
      <c r="E24" s="120">
        <v>6.9444444444444441E-3</v>
      </c>
      <c r="F24" s="22">
        <f t="shared" si="1"/>
        <v>0.61458333333333337</v>
      </c>
      <c r="G24" s="116">
        <v>1.38888888888889E-2</v>
      </c>
      <c r="H24" s="24">
        <f t="shared" si="0"/>
        <v>0.62847222222222232</v>
      </c>
      <c r="I24" s="143"/>
    </row>
    <row r="25" spans="1:9" x14ac:dyDescent="0.25">
      <c r="A25" s="31">
        <f t="shared" si="2"/>
        <v>6</v>
      </c>
      <c r="B25" s="118" t="s">
        <v>181</v>
      </c>
      <c r="C25" s="119" t="s">
        <v>180</v>
      </c>
      <c r="D25" s="118">
        <v>0.5</v>
      </c>
      <c r="E25" s="120">
        <v>3.472222222222222E-3</v>
      </c>
      <c r="F25" s="22">
        <f t="shared" si="1"/>
        <v>0.63194444444444453</v>
      </c>
      <c r="G25" s="116">
        <v>3.472222222222222E-3</v>
      </c>
      <c r="H25" s="24">
        <f t="shared" si="0"/>
        <v>0.63541666666666674</v>
      </c>
      <c r="I25" s="140" t="s">
        <v>73</v>
      </c>
    </row>
    <row r="26" spans="1:9" x14ac:dyDescent="0.25">
      <c r="A26" s="31">
        <f t="shared" si="2"/>
        <v>7</v>
      </c>
      <c r="B26" s="118">
        <v>121374</v>
      </c>
      <c r="C26" s="119" t="s">
        <v>176</v>
      </c>
      <c r="D26" s="118">
        <v>18</v>
      </c>
      <c r="E26" s="120">
        <v>3.125E-2</v>
      </c>
      <c r="F26" s="22">
        <f t="shared" si="1"/>
        <v>0.66666666666666674</v>
      </c>
      <c r="G26" s="116">
        <v>6.9444444444444441E-3</v>
      </c>
      <c r="H26" s="24">
        <f t="shared" si="0"/>
        <v>0.67361111111111116</v>
      </c>
      <c r="I26" s="142"/>
    </row>
    <row r="27" spans="1:9" ht="30" x14ac:dyDescent="0.25">
      <c r="A27" s="31"/>
      <c r="B27" s="19" t="s">
        <v>22</v>
      </c>
      <c r="C27" s="34" t="s">
        <v>23</v>
      </c>
      <c r="D27" s="32">
        <v>31</v>
      </c>
      <c r="E27" s="26">
        <v>4.1666666666666664E-2</v>
      </c>
      <c r="F27" s="22">
        <f t="shared" si="1"/>
        <v>0.71527777777777779</v>
      </c>
      <c r="G27" s="116">
        <v>2.7777777777777776E-2</v>
      </c>
      <c r="H27" s="24">
        <f t="shared" si="0"/>
        <v>0.74305555555555558</v>
      </c>
      <c r="I27" s="115"/>
    </row>
    <row r="28" spans="1:9" ht="30" x14ac:dyDescent="0.25">
      <c r="A28" s="31"/>
      <c r="B28" s="19" t="s">
        <v>24</v>
      </c>
      <c r="C28" s="87" t="s">
        <v>23</v>
      </c>
      <c r="D28" s="35">
        <v>1.5</v>
      </c>
      <c r="E28" s="26">
        <v>3.472222222222222E-3</v>
      </c>
      <c r="F28" s="22">
        <f t="shared" si="1"/>
        <v>0.74652777777777779</v>
      </c>
      <c r="G28" s="23">
        <v>6.9444444444444441E-3</v>
      </c>
      <c r="H28" s="24">
        <f t="shared" si="0"/>
        <v>0.75347222222222221</v>
      </c>
      <c r="I28" s="18" t="s">
        <v>25</v>
      </c>
    </row>
    <row r="29" spans="1:9" x14ac:dyDescent="0.25">
      <c r="D29" s="37"/>
      <c r="E29" s="38"/>
      <c r="F29" s="38"/>
      <c r="G29" s="38"/>
      <c r="H29" s="38"/>
      <c r="I29" s="39"/>
    </row>
    <row r="30" spans="1:9" x14ac:dyDescent="0.25">
      <c r="B30" s="40" t="s">
        <v>33</v>
      </c>
      <c r="C30" s="88">
        <f>H28-F17</f>
        <v>0.33333333333333331</v>
      </c>
      <c r="D30" s="40"/>
      <c r="E30" s="40"/>
      <c r="F30" s="40"/>
      <c r="G30" s="40"/>
      <c r="H30" s="41"/>
    </row>
    <row r="31" spans="1:9" x14ac:dyDescent="0.25">
      <c r="B31" s="40" t="s">
        <v>34</v>
      </c>
      <c r="C31" s="89">
        <f>SUM(E17:E28)</f>
        <v>0.18402777777777776</v>
      </c>
      <c r="D31" s="40"/>
      <c r="E31" s="42"/>
      <c r="F31" s="40"/>
      <c r="G31" s="40"/>
      <c r="H31" s="43"/>
      <c r="I31" s="44"/>
    </row>
    <row r="32" spans="1:9" x14ac:dyDescent="0.25">
      <c r="B32" s="40" t="s">
        <v>35</v>
      </c>
      <c r="C32" s="89">
        <f>SUM(G17:G28)</f>
        <v>0.14930555555555561</v>
      </c>
      <c r="D32" s="40"/>
      <c r="E32" s="40"/>
      <c r="F32" s="40"/>
      <c r="G32" s="40"/>
      <c r="H32" s="43"/>
      <c r="I32" s="46"/>
    </row>
    <row r="33" spans="2:9" x14ac:dyDescent="0.25">
      <c r="B33" s="47"/>
      <c r="C33" s="47"/>
      <c r="E33" s="48"/>
      <c r="F33" s="48"/>
      <c r="G33" s="48"/>
      <c r="H33" s="48"/>
      <c r="I33" s="44"/>
    </row>
    <row r="34" spans="2:9" x14ac:dyDescent="0.25">
      <c r="B34" s="47"/>
      <c r="C34" s="45"/>
      <c r="E34" s="48"/>
      <c r="F34" s="48"/>
      <c r="G34" s="48"/>
      <c r="H34" s="48"/>
    </row>
    <row r="35" spans="2:9" s="5" customFormat="1" x14ac:dyDescent="0.25">
      <c r="B35" s="49"/>
      <c r="E35" s="6"/>
      <c r="F35" s="6"/>
      <c r="G35" s="6"/>
      <c r="H35" s="6"/>
      <c r="I35" s="6"/>
    </row>
    <row r="39" spans="2:9" x14ac:dyDescent="0.25">
      <c r="E39" s="48"/>
    </row>
    <row r="40" spans="2:9" x14ac:dyDescent="0.25">
      <c r="E40" s="48"/>
    </row>
  </sheetData>
  <mergeCells count="10">
    <mergeCell ref="I21:I24"/>
    <mergeCell ref="I25:I26"/>
    <mergeCell ref="C5:H5"/>
    <mergeCell ref="A6:I6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activeCell="A40" sqref="A33:XFD40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120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182</v>
      </c>
      <c r="D7" s="124">
        <f>C10</f>
        <v>109</v>
      </c>
      <c r="E7" s="10" t="str">
        <f>C9</f>
        <v>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42</v>
      </c>
    </row>
    <row r="10" spans="1:10" x14ac:dyDescent="0.25">
      <c r="A10" s="10" t="s">
        <v>8</v>
      </c>
      <c r="C10" s="84">
        <f>SUM(D16:D26)</f>
        <v>109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166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30" x14ac:dyDescent="0.25">
      <c r="A15" s="146"/>
      <c r="B15" s="148"/>
      <c r="C15" s="150"/>
      <c r="D15" s="151"/>
      <c r="E15" s="112" t="s">
        <v>143</v>
      </c>
      <c r="F15" s="112" t="s">
        <v>144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25</v>
      </c>
    </row>
    <row r="17" spans="1:9" x14ac:dyDescent="0.25">
      <c r="A17" s="17"/>
      <c r="B17" s="19"/>
      <c r="C17" s="27" t="s">
        <v>26</v>
      </c>
      <c r="D17" s="21">
        <v>1.5</v>
      </c>
      <c r="E17" s="26">
        <v>3.4722222222222099E-3</v>
      </c>
      <c r="F17" s="22">
        <f t="shared" ref="F17:F26" si="0">H16+E17</f>
        <v>0.43055555555555552</v>
      </c>
      <c r="G17" s="116">
        <v>2.7777777777777776E-2</v>
      </c>
      <c r="H17" s="24">
        <f t="shared" ref="H17:H25" si="1">F17+G17</f>
        <v>0.45833333333333331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21">
        <v>1.5</v>
      </c>
      <c r="E18" s="30">
        <v>3.472222222222222E-3</v>
      </c>
      <c r="F18" s="22">
        <f t="shared" si="0"/>
        <v>0.46180555555555552</v>
      </c>
      <c r="G18" s="116">
        <v>6.9444444444444441E-3</v>
      </c>
      <c r="H18" s="24">
        <f t="shared" si="1"/>
        <v>0.46874999999999994</v>
      </c>
      <c r="I18" s="113" t="s">
        <v>28</v>
      </c>
    </row>
    <row r="19" spans="1:9" x14ac:dyDescent="0.25">
      <c r="A19" s="31">
        <v>1</v>
      </c>
      <c r="B19" s="118">
        <v>121374</v>
      </c>
      <c r="C19" s="119" t="s">
        <v>176</v>
      </c>
      <c r="D19" s="118">
        <v>30</v>
      </c>
      <c r="E19" s="120">
        <v>4.1666666666666664E-2</v>
      </c>
      <c r="F19" s="22">
        <f>H18+E19</f>
        <v>0.51041666666666663</v>
      </c>
      <c r="G19" s="116">
        <v>6.9444444444444441E-3</v>
      </c>
      <c r="H19" s="24">
        <f t="shared" si="1"/>
        <v>0.51736111111111105</v>
      </c>
      <c r="I19" s="113" t="s">
        <v>74</v>
      </c>
    </row>
    <row r="20" spans="1:9" x14ac:dyDescent="0.25">
      <c r="A20" s="31">
        <f>A19+1</f>
        <v>2</v>
      </c>
      <c r="B20" s="118">
        <v>125284</v>
      </c>
      <c r="C20" s="119" t="s">
        <v>177</v>
      </c>
      <c r="D20" s="118">
        <v>15</v>
      </c>
      <c r="E20" s="120">
        <v>2.7777777777777776E-2</v>
      </c>
      <c r="F20" s="22">
        <f>H19+E20</f>
        <v>0.54513888888888884</v>
      </c>
      <c r="G20" s="116">
        <v>1.38888888888889E-2</v>
      </c>
      <c r="H20" s="24">
        <f t="shared" si="1"/>
        <v>0.55902777777777779</v>
      </c>
      <c r="I20" s="143" t="s">
        <v>30</v>
      </c>
    </row>
    <row r="21" spans="1:9" x14ac:dyDescent="0.25">
      <c r="A21" s="31">
        <f t="shared" ref="A21:A24" si="2">A20+1</f>
        <v>3</v>
      </c>
      <c r="B21" s="118">
        <v>127083</v>
      </c>
      <c r="C21" s="119" t="s">
        <v>178</v>
      </c>
      <c r="D21" s="118">
        <v>6.5</v>
      </c>
      <c r="E21" s="120">
        <v>1.3888888888888888E-2</v>
      </c>
      <c r="F21" s="33">
        <f t="shared" si="0"/>
        <v>0.57291666666666663</v>
      </c>
      <c r="G21" s="116">
        <v>1.38888888888889E-2</v>
      </c>
      <c r="H21" s="24">
        <f t="shared" si="1"/>
        <v>0.58680555555555558</v>
      </c>
      <c r="I21" s="143"/>
    </row>
    <row r="22" spans="1:9" x14ac:dyDescent="0.25">
      <c r="A22" s="31">
        <f t="shared" si="2"/>
        <v>4</v>
      </c>
      <c r="B22" s="118">
        <v>127287</v>
      </c>
      <c r="C22" s="119" t="s">
        <v>179</v>
      </c>
      <c r="D22" s="118">
        <v>1.5</v>
      </c>
      <c r="E22" s="120">
        <v>6.9444444444444441E-3</v>
      </c>
      <c r="F22" s="33">
        <f t="shared" si="0"/>
        <v>0.59375</v>
      </c>
      <c r="G22" s="116">
        <v>1.38888888888889E-2</v>
      </c>
      <c r="H22" s="24">
        <f t="shared" si="1"/>
        <v>0.60763888888888895</v>
      </c>
      <c r="I22" s="143"/>
    </row>
    <row r="23" spans="1:9" x14ac:dyDescent="0.25">
      <c r="A23" s="31">
        <f t="shared" si="2"/>
        <v>5</v>
      </c>
      <c r="B23" s="118">
        <v>127206</v>
      </c>
      <c r="C23" s="119" t="s">
        <v>180</v>
      </c>
      <c r="D23" s="118">
        <v>2.5</v>
      </c>
      <c r="E23" s="120">
        <v>6.9444444444444441E-3</v>
      </c>
      <c r="F23" s="33">
        <f t="shared" si="0"/>
        <v>0.61458333333333337</v>
      </c>
      <c r="G23" s="116">
        <v>1.38888888888889E-2</v>
      </c>
      <c r="H23" s="24">
        <f t="shared" si="1"/>
        <v>0.62847222222222232</v>
      </c>
      <c r="I23" s="143"/>
    </row>
    <row r="24" spans="1:9" x14ac:dyDescent="0.25">
      <c r="A24" s="31">
        <f t="shared" si="2"/>
        <v>6</v>
      </c>
      <c r="B24" s="118">
        <v>121374</v>
      </c>
      <c r="C24" s="119" t="s">
        <v>176</v>
      </c>
      <c r="D24" s="118">
        <v>18</v>
      </c>
      <c r="E24" s="120">
        <v>3.125E-2</v>
      </c>
      <c r="F24" s="33">
        <f t="shared" si="0"/>
        <v>0.65972222222222232</v>
      </c>
      <c r="G24" s="116">
        <v>6.9444444444444441E-3</v>
      </c>
      <c r="H24" s="24">
        <f t="shared" si="1"/>
        <v>0.66666666666666674</v>
      </c>
      <c r="I24" s="114" t="s">
        <v>73</v>
      </c>
    </row>
    <row r="25" spans="1:9" ht="30" x14ac:dyDescent="0.25">
      <c r="A25" s="31"/>
      <c r="B25" s="19" t="s">
        <v>22</v>
      </c>
      <c r="C25" s="87" t="s">
        <v>23</v>
      </c>
      <c r="D25" s="32">
        <v>31</v>
      </c>
      <c r="E25" s="26">
        <v>4.1666666666666664E-2</v>
      </c>
      <c r="F25" s="33">
        <f t="shared" si="0"/>
        <v>0.70833333333333337</v>
      </c>
      <c r="G25" s="116">
        <v>2.7777777777777776E-2</v>
      </c>
      <c r="H25" s="24">
        <f t="shared" si="1"/>
        <v>0.73611111111111116</v>
      </c>
      <c r="I25" s="115"/>
    </row>
    <row r="26" spans="1:9" ht="30" x14ac:dyDescent="0.25">
      <c r="A26" s="31"/>
      <c r="B26" s="19" t="s">
        <v>24</v>
      </c>
      <c r="C26" s="87" t="s">
        <v>23</v>
      </c>
      <c r="D26" s="35">
        <v>1.5</v>
      </c>
      <c r="E26" s="26">
        <v>3.472222222222222E-3</v>
      </c>
      <c r="F26" s="22">
        <f t="shared" si="0"/>
        <v>0.73958333333333337</v>
      </c>
      <c r="G26" s="23">
        <v>6.9444444444444441E-3</v>
      </c>
      <c r="H26" s="24">
        <f>F26+G26</f>
        <v>0.74652777777777779</v>
      </c>
      <c r="I26" s="18" t="s">
        <v>25</v>
      </c>
    </row>
    <row r="27" spans="1:9" x14ac:dyDescent="0.25">
      <c r="D27" s="37"/>
      <c r="E27" s="38"/>
      <c r="F27" s="38"/>
      <c r="G27" s="38"/>
      <c r="H27" s="38"/>
      <c r="I27" s="39"/>
    </row>
    <row r="28" spans="1:9" x14ac:dyDescent="0.25">
      <c r="B28" s="40" t="s">
        <v>33</v>
      </c>
      <c r="C28" s="88">
        <f>H26-F16</f>
        <v>0.3263888888888889</v>
      </c>
      <c r="D28" s="40"/>
      <c r="E28" s="40"/>
      <c r="F28" s="40"/>
      <c r="G28" s="40"/>
      <c r="H28" s="41"/>
    </row>
    <row r="29" spans="1:9" x14ac:dyDescent="0.25">
      <c r="B29" s="40" t="s">
        <v>34</v>
      </c>
      <c r="C29" s="89">
        <f>SUM(E16:E26)</f>
        <v>0.18055555555555552</v>
      </c>
      <c r="D29" s="40"/>
      <c r="E29" s="42"/>
      <c r="F29" s="40"/>
      <c r="G29" s="40"/>
      <c r="H29" s="43"/>
      <c r="I29" s="44"/>
    </row>
    <row r="30" spans="1:9" x14ac:dyDescent="0.25">
      <c r="B30" s="40" t="s">
        <v>35</v>
      </c>
      <c r="C30" s="89">
        <f>SUM(G16:G26)</f>
        <v>0.14583333333333337</v>
      </c>
      <c r="D30" s="40"/>
      <c r="E30" s="40"/>
      <c r="F30" s="40"/>
      <c r="G30" s="40"/>
      <c r="H30" s="43"/>
      <c r="I30" s="46"/>
    </row>
    <row r="31" spans="1:9" x14ac:dyDescent="0.25">
      <c r="B31" s="47"/>
      <c r="C31" s="47"/>
      <c r="E31" s="48"/>
      <c r="F31" s="48"/>
      <c r="G31" s="48"/>
      <c r="H31" s="48"/>
      <c r="I31" s="44"/>
    </row>
    <row r="32" spans="1:9" x14ac:dyDescent="0.25">
      <c r="B32" s="47"/>
      <c r="C32" s="45"/>
      <c r="E32" s="48"/>
      <c r="F32" s="48"/>
      <c r="G32" s="48"/>
      <c r="H32" s="48"/>
    </row>
    <row r="36" spans="5:5" x14ac:dyDescent="0.25">
      <c r="E36" s="48"/>
    </row>
    <row r="37" spans="5:5" x14ac:dyDescent="0.25">
      <c r="E37" s="48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70" zoomScaleNormal="70" workbookViewId="0">
      <selection activeCell="A41" sqref="A35:XFD41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ht="15" customHeight="1" x14ac:dyDescent="0.25">
      <c r="A5" s="144" t="s">
        <v>95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140</v>
      </c>
      <c r="D7" s="124">
        <f>C10</f>
        <v>104.5</v>
      </c>
      <c r="E7" s="10" t="str">
        <f>C9</f>
        <v>понедельник-суббота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75</v>
      </c>
    </row>
    <row r="10" spans="1:10" x14ac:dyDescent="0.25">
      <c r="A10" s="10" t="s">
        <v>8</v>
      </c>
      <c r="C10" s="84">
        <f>SUM(D16:D27)</f>
        <v>104.5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165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30" x14ac:dyDescent="0.25">
      <c r="A15" s="146"/>
      <c r="B15" s="148"/>
      <c r="C15" s="150"/>
      <c r="D15" s="151"/>
      <c r="E15" s="112" t="s">
        <v>143</v>
      </c>
      <c r="F15" s="112" t="s">
        <v>144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25</v>
      </c>
    </row>
    <row r="17" spans="1:10" x14ac:dyDescent="0.25">
      <c r="A17" s="17"/>
      <c r="B17" s="19"/>
      <c r="C17" s="27" t="s">
        <v>26</v>
      </c>
      <c r="D17" s="21">
        <v>1.5</v>
      </c>
      <c r="E17" s="26">
        <v>3.4722222222222099E-3</v>
      </c>
      <c r="F17" s="22">
        <f t="shared" ref="F17:F27" si="0">H16+E17</f>
        <v>0.43055555555555552</v>
      </c>
      <c r="G17" s="116">
        <v>2.7777777777777776E-2</v>
      </c>
      <c r="H17" s="24">
        <f t="shared" ref="H17:H26" si="1">F17+G17</f>
        <v>0.45833333333333331</v>
      </c>
      <c r="I17" s="28"/>
      <c r="J17" s="10" t="s">
        <v>26</v>
      </c>
    </row>
    <row r="18" spans="1:10" ht="45" x14ac:dyDescent="0.25">
      <c r="A18" s="17"/>
      <c r="B18" s="29" t="s">
        <v>27</v>
      </c>
      <c r="C18" s="20" t="s">
        <v>23</v>
      </c>
      <c r="D18" s="21">
        <v>1.5</v>
      </c>
      <c r="E18" s="30">
        <v>3.472222222222222E-3</v>
      </c>
      <c r="F18" s="22">
        <f t="shared" si="0"/>
        <v>0.46180555555555552</v>
      </c>
      <c r="G18" s="116">
        <v>6.9444444444444441E-3</v>
      </c>
      <c r="H18" s="24">
        <f t="shared" si="1"/>
        <v>0.46874999999999994</v>
      </c>
      <c r="I18" s="113" t="s">
        <v>28</v>
      </c>
    </row>
    <row r="19" spans="1:10" ht="30" x14ac:dyDescent="0.25">
      <c r="A19" s="31">
        <v>1</v>
      </c>
      <c r="B19" s="118">
        <v>121151</v>
      </c>
      <c r="C19" s="119" t="s">
        <v>88</v>
      </c>
      <c r="D19" s="118">
        <v>38</v>
      </c>
      <c r="E19" s="120">
        <v>4.1666666666666664E-2</v>
      </c>
      <c r="F19" s="22">
        <f t="shared" si="0"/>
        <v>0.51041666666666663</v>
      </c>
      <c r="G19" s="116">
        <v>6.9444444444444441E-3</v>
      </c>
      <c r="H19" s="24">
        <f t="shared" si="1"/>
        <v>0.51736111111111105</v>
      </c>
      <c r="I19" s="113" t="s">
        <v>29</v>
      </c>
    </row>
    <row r="20" spans="1:10" x14ac:dyDescent="0.25">
      <c r="A20" s="31">
        <f>A19+1</f>
        <v>2</v>
      </c>
      <c r="B20" s="118">
        <v>125040</v>
      </c>
      <c r="C20" s="119" t="s">
        <v>91</v>
      </c>
      <c r="D20" s="118">
        <v>7.5</v>
      </c>
      <c r="E20" s="120">
        <v>1.3888888888888888E-2</v>
      </c>
      <c r="F20" s="22">
        <f t="shared" si="0"/>
        <v>0.53124999999999989</v>
      </c>
      <c r="G20" s="116">
        <v>1.38888888888889E-2</v>
      </c>
      <c r="H20" s="24">
        <f t="shared" si="1"/>
        <v>0.54513888888888884</v>
      </c>
      <c r="I20" s="143" t="s">
        <v>30</v>
      </c>
    </row>
    <row r="21" spans="1:10" x14ac:dyDescent="0.25">
      <c r="A21" s="31">
        <f t="shared" ref="A21:A25" si="2">A20+1</f>
        <v>3</v>
      </c>
      <c r="B21" s="118">
        <v>125124</v>
      </c>
      <c r="C21" s="119" t="s">
        <v>92</v>
      </c>
      <c r="D21" s="118">
        <v>2.5</v>
      </c>
      <c r="E21" s="120">
        <v>6.9444444444444441E-3</v>
      </c>
      <c r="F21" s="33">
        <f t="shared" si="0"/>
        <v>0.55208333333333326</v>
      </c>
      <c r="G21" s="116">
        <v>1.38888888888889E-2</v>
      </c>
      <c r="H21" s="24">
        <f t="shared" si="1"/>
        <v>0.56597222222222221</v>
      </c>
      <c r="I21" s="143"/>
    </row>
    <row r="22" spans="1:10" x14ac:dyDescent="0.25">
      <c r="A22" s="31">
        <f t="shared" si="2"/>
        <v>4</v>
      </c>
      <c r="B22" s="118">
        <v>127220</v>
      </c>
      <c r="C22" s="119" t="s">
        <v>93</v>
      </c>
      <c r="D22" s="118">
        <v>3</v>
      </c>
      <c r="E22" s="120">
        <v>6.9444444444444441E-3</v>
      </c>
      <c r="F22" s="33">
        <f t="shared" si="0"/>
        <v>0.57291666666666663</v>
      </c>
      <c r="G22" s="116">
        <v>1.38888888888889E-2</v>
      </c>
      <c r="H22" s="24">
        <f t="shared" si="1"/>
        <v>0.58680555555555558</v>
      </c>
      <c r="I22" s="143"/>
    </row>
    <row r="23" spans="1:10" x14ac:dyDescent="0.25">
      <c r="A23" s="31">
        <f t="shared" si="2"/>
        <v>5</v>
      </c>
      <c r="B23" s="118">
        <v>127137</v>
      </c>
      <c r="C23" s="119" t="s">
        <v>93</v>
      </c>
      <c r="D23" s="118">
        <v>0.5</v>
      </c>
      <c r="E23" s="120">
        <v>3.472222222222222E-3</v>
      </c>
      <c r="F23" s="33">
        <f t="shared" si="0"/>
        <v>0.59027777777777779</v>
      </c>
      <c r="G23" s="116">
        <v>1.0416666666666666E-2</v>
      </c>
      <c r="H23" s="24">
        <f t="shared" si="1"/>
        <v>0.60069444444444442</v>
      </c>
      <c r="I23" s="143"/>
    </row>
    <row r="24" spans="1:10" x14ac:dyDescent="0.25">
      <c r="A24" s="31">
        <f t="shared" si="2"/>
        <v>6</v>
      </c>
      <c r="B24" s="118">
        <v>127015</v>
      </c>
      <c r="C24" s="119" t="s">
        <v>94</v>
      </c>
      <c r="D24" s="118">
        <v>2.5</v>
      </c>
      <c r="E24" s="120">
        <v>6.9444444444444441E-3</v>
      </c>
      <c r="F24" s="22">
        <f t="shared" si="0"/>
        <v>0.60763888888888884</v>
      </c>
      <c r="G24" s="116">
        <v>1.38888888888889E-2</v>
      </c>
      <c r="H24" s="24">
        <f t="shared" si="1"/>
        <v>0.62152777777777779</v>
      </c>
      <c r="I24" s="143"/>
    </row>
    <row r="25" spans="1:10" ht="30" x14ac:dyDescent="0.25">
      <c r="A25" s="31">
        <f t="shared" si="2"/>
        <v>7</v>
      </c>
      <c r="B25" s="118">
        <v>121151</v>
      </c>
      <c r="C25" s="119" t="s">
        <v>88</v>
      </c>
      <c r="D25" s="118">
        <v>11</v>
      </c>
      <c r="E25" s="120">
        <v>2.0833333333333332E-2</v>
      </c>
      <c r="F25" s="22">
        <f t="shared" si="0"/>
        <v>0.64236111111111116</v>
      </c>
      <c r="G25" s="116">
        <v>6.9444444444444441E-3</v>
      </c>
      <c r="H25" s="24">
        <f t="shared" si="1"/>
        <v>0.64930555555555558</v>
      </c>
      <c r="I25" s="113" t="s">
        <v>31</v>
      </c>
      <c r="J25" s="10" t="s">
        <v>157</v>
      </c>
    </row>
    <row r="26" spans="1:10" ht="30" x14ac:dyDescent="0.25">
      <c r="A26" s="31"/>
      <c r="B26" s="19" t="s">
        <v>22</v>
      </c>
      <c r="C26" s="34" t="s">
        <v>23</v>
      </c>
      <c r="D26" s="32">
        <v>35</v>
      </c>
      <c r="E26" s="26">
        <v>4.8611111111111112E-2</v>
      </c>
      <c r="F26" s="22">
        <f t="shared" si="0"/>
        <v>0.69791666666666674</v>
      </c>
      <c r="G26" s="116">
        <v>2.7777777777777776E-2</v>
      </c>
      <c r="H26" s="24">
        <f t="shared" si="1"/>
        <v>0.72569444444444453</v>
      </c>
      <c r="I26" s="115"/>
    </row>
    <row r="27" spans="1:10" ht="30" x14ac:dyDescent="0.25">
      <c r="A27" s="31"/>
      <c r="B27" s="19" t="s">
        <v>24</v>
      </c>
      <c r="C27" s="87" t="s">
        <v>23</v>
      </c>
      <c r="D27" s="35">
        <v>1.5</v>
      </c>
      <c r="E27" s="26">
        <v>3.472222222222222E-3</v>
      </c>
      <c r="F27" s="22">
        <f t="shared" si="0"/>
        <v>0.72916666666666674</v>
      </c>
      <c r="G27" s="23">
        <v>6.9444444444444441E-3</v>
      </c>
      <c r="H27" s="24">
        <f>F27+G27</f>
        <v>0.73611111111111116</v>
      </c>
      <c r="I27" s="18" t="s">
        <v>25</v>
      </c>
    </row>
    <row r="28" spans="1:10" x14ac:dyDescent="0.25">
      <c r="D28" s="37"/>
      <c r="E28" s="38"/>
      <c r="F28" s="38"/>
      <c r="G28" s="38"/>
      <c r="H28" s="38"/>
      <c r="I28" s="39"/>
    </row>
    <row r="29" spans="1:10" x14ac:dyDescent="0.25">
      <c r="B29" s="40" t="s">
        <v>33</v>
      </c>
      <c r="C29" s="88">
        <f>H27-F16</f>
        <v>0.31597222222222227</v>
      </c>
      <c r="D29" s="40"/>
      <c r="E29" s="40"/>
      <c r="F29" s="40"/>
      <c r="G29" s="40"/>
      <c r="H29" s="41"/>
    </row>
    <row r="30" spans="1:10" x14ac:dyDescent="0.25">
      <c r="B30" s="40" t="s">
        <v>34</v>
      </c>
      <c r="C30" s="89">
        <f>SUM(E16:E27)</f>
        <v>0.15972222222222221</v>
      </c>
      <c r="D30" s="40"/>
      <c r="E30" s="42"/>
      <c r="F30" s="40"/>
      <c r="G30" s="40"/>
      <c r="H30" s="43"/>
      <c r="I30" s="44"/>
    </row>
    <row r="31" spans="1:10" x14ac:dyDescent="0.25">
      <c r="B31" s="40" t="s">
        <v>35</v>
      </c>
      <c r="C31" s="89">
        <f>SUM(G16:G27)</f>
        <v>0.15625000000000003</v>
      </c>
      <c r="D31" s="40"/>
      <c r="E31" s="40"/>
      <c r="F31" s="40"/>
      <c r="G31" s="40"/>
      <c r="H31" s="43"/>
      <c r="I31" s="46"/>
    </row>
    <row r="32" spans="1:10" x14ac:dyDescent="0.25">
      <c r="B32" s="47"/>
      <c r="C32" s="47"/>
      <c r="E32" s="48"/>
      <c r="F32" s="48"/>
      <c r="G32" s="48"/>
      <c r="H32" s="48"/>
      <c r="I32" s="44"/>
    </row>
    <row r="33" spans="2:9" x14ac:dyDescent="0.25">
      <c r="B33" s="47"/>
      <c r="C33" s="45"/>
      <c r="E33" s="48"/>
      <c r="F33" s="48"/>
      <c r="G33" s="48"/>
      <c r="H33" s="48"/>
    </row>
    <row r="34" spans="2:9" s="5" customFormat="1" x14ac:dyDescent="0.25">
      <c r="B34" s="49"/>
      <c r="E34" s="6"/>
      <c r="F34" s="6"/>
      <c r="G34" s="6"/>
      <c r="H34" s="6"/>
      <c r="I34" s="6"/>
    </row>
    <row r="38" spans="2:9" x14ac:dyDescent="0.25">
      <c r="E38" s="48"/>
    </row>
    <row r="39" spans="2:9" x14ac:dyDescent="0.25">
      <c r="E39" s="48"/>
    </row>
  </sheetData>
  <mergeCells count="9">
    <mergeCell ref="I20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70" zoomScaleNormal="70" workbookViewId="0">
      <selection activeCell="A40" sqref="A34:XFD40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ht="15" customHeight="1" x14ac:dyDescent="0.25">
      <c r="A5" s="144" t="s">
        <v>95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141</v>
      </c>
      <c r="D7" s="124">
        <f>C10</f>
        <v>104</v>
      </c>
      <c r="E7" s="10" t="str">
        <f>C9</f>
        <v>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42</v>
      </c>
    </row>
    <row r="10" spans="1:10" x14ac:dyDescent="0.25">
      <c r="A10" s="10" t="s">
        <v>8</v>
      </c>
      <c r="C10" s="84">
        <f>SUM(D16:D26)</f>
        <v>104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165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30" x14ac:dyDescent="0.25">
      <c r="A15" s="146"/>
      <c r="B15" s="148"/>
      <c r="C15" s="150"/>
      <c r="D15" s="151"/>
      <c r="E15" s="112" t="s">
        <v>143</v>
      </c>
      <c r="F15" s="112" t="s">
        <v>144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25</v>
      </c>
    </row>
    <row r="17" spans="1:10" x14ac:dyDescent="0.25">
      <c r="A17" s="17"/>
      <c r="B17" s="19"/>
      <c r="C17" s="27" t="s">
        <v>26</v>
      </c>
      <c r="D17" s="21">
        <v>1.5</v>
      </c>
      <c r="E17" s="26">
        <v>3.4722222222222099E-3</v>
      </c>
      <c r="F17" s="22">
        <f t="shared" ref="F17:F26" si="0">H16+E17</f>
        <v>0.43055555555555552</v>
      </c>
      <c r="G17" s="116">
        <v>2.7777777777777776E-2</v>
      </c>
      <c r="H17" s="24">
        <f t="shared" ref="H17:H25" si="1">F17+G17</f>
        <v>0.45833333333333331</v>
      </c>
      <c r="I17" s="28"/>
      <c r="J17" s="10" t="s">
        <v>26</v>
      </c>
    </row>
    <row r="18" spans="1:10" ht="45" x14ac:dyDescent="0.25">
      <c r="A18" s="17"/>
      <c r="B18" s="29" t="s">
        <v>27</v>
      </c>
      <c r="C18" s="20" t="s">
        <v>23</v>
      </c>
      <c r="D18" s="21">
        <v>1.5</v>
      </c>
      <c r="E18" s="30">
        <v>3.472222222222222E-3</v>
      </c>
      <c r="F18" s="22">
        <f t="shared" si="0"/>
        <v>0.46180555555555552</v>
      </c>
      <c r="G18" s="116">
        <v>6.9444444444444441E-3</v>
      </c>
      <c r="H18" s="24">
        <f t="shared" si="1"/>
        <v>0.46874999999999994</v>
      </c>
      <c r="I18" s="113" t="s">
        <v>28</v>
      </c>
    </row>
    <row r="19" spans="1:10" ht="30" x14ac:dyDescent="0.25">
      <c r="A19" s="31">
        <v>1</v>
      </c>
      <c r="B19" s="118">
        <v>121151</v>
      </c>
      <c r="C19" s="119" t="s">
        <v>88</v>
      </c>
      <c r="D19" s="118">
        <v>38</v>
      </c>
      <c r="E19" s="120">
        <v>4.1666666666666664E-2</v>
      </c>
      <c r="F19" s="22">
        <f t="shared" si="0"/>
        <v>0.51041666666666663</v>
      </c>
      <c r="G19" s="116">
        <v>6.9444444444444441E-3</v>
      </c>
      <c r="H19" s="24">
        <f t="shared" si="1"/>
        <v>0.51736111111111105</v>
      </c>
      <c r="I19" s="113" t="s">
        <v>29</v>
      </c>
    </row>
    <row r="20" spans="1:10" ht="30" customHeight="1" x14ac:dyDescent="0.25">
      <c r="A20" s="31">
        <f>A19+1</f>
        <v>2</v>
      </c>
      <c r="B20" s="118">
        <v>125040</v>
      </c>
      <c r="C20" s="119" t="s">
        <v>91</v>
      </c>
      <c r="D20" s="118">
        <v>7.5</v>
      </c>
      <c r="E20" s="120">
        <v>1.3888888888888888E-2</v>
      </c>
      <c r="F20" s="22">
        <f t="shared" si="0"/>
        <v>0.53124999999999989</v>
      </c>
      <c r="G20" s="116">
        <v>1.38888888888889E-2</v>
      </c>
      <c r="H20" s="24">
        <f t="shared" si="1"/>
        <v>0.54513888888888884</v>
      </c>
      <c r="I20" s="143" t="s">
        <v>30</v>
      </c>
    </row>
    <row r="21" spans="1:10" x14ac:dyDescent="0.25">
      <c r="A21" s="31">
        <f t="shared" ref="A21:A24" si="2">A20+1</f>
        <v>3</v>
      </c>
      <c r="B21" s="118">
        <v>125124</v>
      </c>
      <c r="C21" s="119" t="s">
        <v>92</v>
      </c>
      <c r="D21" s="118">
        <v>2.5</v>
      </c>
      <c r="E21" s="120">
        <v>6.9444444444444441E-3</v>
      </c>
      <c r="F21" s="33">
        <f t="shared" si="0"/>
        <v>0.55208333333333326</v>
      </c>
      <c r="G21" s="116">
        <v>1.38888888888889E-2</v>
      </c>
      <c r="H21" s="24">
        <f t="shared" si="1"/>
        <v>0.56597222222222221</v>
      </c>
      <c r="I21" s="143"/>
    </row>
    <row r="22" spans="1:10" x14ac:dyDescent="0.25">
      <c r="A22" s="31">
        <f t="shared" si="2"/>
        <v>4</v>
      </c>
      <c r="B22" s="118">
        <v>127220</v>
      </c>
      <c r="C22" s="119" t="s">
        <v>93</v>
      </c>
      <c r="D22" s="118">
        <v>3</v>
      </c>
      <c r="E22" s="120">
        <v>6.9444444444444441E-3</v>
      </c>
      <c r="F22" s="33">
        <f t="shared" si="0"/>
        <v>0.57291666666666663</v>
      </c>
      <c r="G22" s="116">
        <v>1.38888888888889E-2</v>
      </c>
      <c r="H22" s="24">
        <f t="shared" si="1"/>
        <v>0.58680555555555558</v>
      </c>
      <c r="I22" s="143"/>
    </row>
    <row r="23" spans="1:10" x14ac:dyDescent="0.25">
      <c r="A23" s="31">
        <f t="shared" si="2"/>
        <v>5</v>
      </c>
      <c r="B23" s="118">
        <v>127015</v>
      </c>
      <c r="C23" s="119" t="s">
        <v>94</v>
      </c>
      <c r="D23" s="118">
        <v>2.5</v>
      </c>
      <c r="E23" s="120">
        <v>6.9444444444444441E-3</v>
      </c>
      <c r="F23" s="33">
        <f t="shared" si="0"/>
        <v>0.59375</v>
      </c>
      <c r="G23" s="116">
        <v>1.38888888888889E-2</v>
      </c>
      <c r="H23" s="24">
        <f t="shared" si="1"/>
        <v>0.60763888888888895</v>
      </c>
      <c r="I23" s="143"/>
    </row>
    <row r="24" spans="1:10" ht="30" x14ac:dyDescent="0.25">
      <c r="A24" s="31">
        <f t="shared" si="2"/>
        <v>6</v>
      </c>
      <c r="B24" s="118">
        <v>121151</v>
      </c>
      <c r="C24" s="119" t="s">
        <v>88</v>
      </c>
      <c r="D24" s="118">
        <v>11</v>
      </c>
      <c r="E24" s="120">
        <v>2.0833333333333332E-2</v>
      </c>
      <c r="F24" s="22">
        <f t="shared" si="0"/>
        <v>0.62847222222222232</v>
      </c>
      <c r="G24" s="116">
        <v>6.9444444444444441E-3</v>
      </c>
      <c r="H24" s="24">
        <f t="shared" si="1"/>
        <v>0.63541666666666674</v>
      </c>
      <c r="I24" s="113" t="s">
        <v>31</v>
      </c>
      <c r="J24" s="10" t="s">
        <v>157</v>
      </c>
    </row>
    <row r="25" spans="1:10" ht="30" x14ac:dyDescent="0.25">
      <c r="A25" s="31"/>
      <c r="B25" s="19" t="s">
        <v>22</v>
      </c>
      <c r="C25" s="34" t="s">
        <v>23</v>
      </c>
      <c r="D25" s="32">
        <v>35</v>
      </c>
      <c r="E25" s="26">
        <v>4.1666666666666664E-2</v>
      </c>
      <c r="F25" s="22">
        <f t="shared" si="0"/>
        <v>0.67708333333333337</v>
      </c>
      <c r="G25" s="116">
        <v>2.7777777777777776E-2</v>
      </c>
      <c r="H25" s="24">
        <f t="shared" si="1"/>
        <v>0.70486111111111116</v>
      </c>
      <c r="I25" s="115"/>
    </row>
    <row r="26" spans="1:10" ht="30" x14ac:dyDescent="0.25">
      <c r="A26" s="31"/>
      <c r="B26" s="19" t="s">
        <v>24</v>
      </c>
      <c r="C26" s="87" t="s">
        <v>23</v>
      </c>
      <c r="D26" s="35">
        <v>1.5</v>
      </c>
      <c r="E26" s="26">
        <v>3.472222222222222E-3</v>
      </c>
      <c r="F26" s="22">
        <f t="shared" si="0"/>
        <v>0.70833333333333337</v>
      </c>
      <c r="G26" s="23">
        <v>6.9444444444444441E-3</v>
      </c>
      <c r="H26" s="24">
        <f>F26+G26</f>
        <v>0.71527777777777779</v>
      </c>
      <c r="I26" s="18" t="s">
        <v>25</v>
      </c>
    </row>
    <row r="27" spans="1:10" x14ac:dyDescent="0.25">
      <c r="D27" s="37"/>
      <c r="E27" s="38"/>
      <c r="F27" s="38"/>
      <c r="G27" s="38"/>
      <c r="H27" s="38"/>
      <c r="I27" s="39"/>
    </row>
    <row r="28" spans="1:10" x14ac:dyDescent="0.25">
      <c r="B28" s="40" t="s">
        <v>33</v>
      </c>
      <c r="C28" s="88">
        <f>H26-F16</f>
        <v>0.2951388888888889</v>
      </c>
      <c r="D28" s="40"/>
      <c r="E28" s="40"/>
      <c r="F28" s="40"/>
      <c r="G28" s="40"/>
      <c r="H28" s="41"/>
    </row>
    <row r="29" spans="1:10" x14ac:dyDescent="0.25">
      <c r="B29" s="40" t="s">
        <v>34</v>
      </c>
      <c r="C29" s="89">
        <f>SUM(E16:E26)</f>
        <v>0.14930555555555552</v>
      </c>
      <c r="D29" s="40"/>
      <c r="E29" s="42"/>
      <c r="F29" s="40"/>
      <c r="G29" s="40"/>
      <c r="H29" s="43"/>
      <c r="I29" s="44"/>
    </row>
    <row r="30" spans="1:10" x14ac:dyDescent="0.25">
      <c r="B30" s="40" t="s">
        <v>35</v>
      </c>
      <c r="C30" s="89">
        <f>SUM(G16:G26)</f>
        <v>0.14583333333333337</v>
      </c>
      <c r="D30" s="40"/>
      <c r="E30" s="40"/>
      <c r="F30" s="40"/>
      <c r="G30" s="40"/>
      <c r="H30" s="43"/>
      <c r="I30" s="46"/>
    </row>
    <row r="31" spans="1:10" x14ac:dyDescent="0.25">
      <c r="B31" s="47"/>
      <c r="C31" s="47"/>
      <c r="E31" s="48"/>
      <c r="F31" s="48"/>
      <c r="G31" s="48"/>
      <c r="H31" s="48"/>
      <c r="I31" s="44"/>
    </row>
    <row r="32" spans="1:10" x14ac:dyDescent="0.25">
      <c r="B32" s="47"/>
      <c r="C32" s="45"/>
      <c r="E32" s="48"/>
      <c r="F32" s="48"/>
      <c r="G32" s="48"/>
      <c r="H32" s="48"/>
    </row>
    <row r="33" spans="2:9" s="5" customFormat="1" x14ac:dyDescent="0.25">
      <c r="B33" s="49"/>
      <c r="E33" s="6"/>
      <c r="F33" s="6"/>
      <c r="G33" s="6"/>
      <c r="H33" s="6"/>
      <c r="I33" s="6"/>
    </row>
    <row r="37" spans="2:9" x14ac:dyDescent="0.25">
      <c r="E37" s="48"/>
    </row>
    <row r="38" spans="2:9" x14ac:dyDescent="0.25">
      <c r="E38" s="48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70" zoomScaleNormal="70" workbookViewId="0">
      <selection activeCell="A50" sqref="A44:XFD50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2" s="97" customFormat="1" ht="14.25" x14ac:dyDescent="0.25">
      <c r="B1" s="99"/>
      <c r="C1" s="99"/>
      <c r="F1" s="97" t="s">
        <v>0</v>
      </c>
      <c r="I1" s="100"/>
      <c r="L1" s="100"/>
    </row>
    <row r="2" spans="1:12" s="101" customFormat="1" x14ac:dyDescent="0.25">
      <c r="B2" s="102"/>
      <c r="C2" s="102"/>
      <c r="F2" s="98" t="s">
        <v>168</v>
      </c>
      <c r="G2" s="1"/>
      <c r="H2" s="1"/>
      <c r="I2" s="103"/>
      <c r="L2" s="103"/>
    </row>
    <row r="3" spans="1:12" s="101" customFormat="1" x14ac:dyDescent="0.25">
      <c r="B3" s="102"/>
      <c r="C3" s="102"/>
      <c r="F3" s="98" t="s">
        <v>1</v>
      </c>
      <c r="G3" s="1"/>
      <c r="H3" s="1"/>
      <c r="I3" s="103"/>
      <c r="L3" s="103"/>
    </row>
    <row r="4" spans="1:12" s="101" customFormat="1" x14ac:dyDescent="0.25">
      <c r="B4" s="102"/>
      <c r="C4" s="102"/>
      <c r="F4" s="98" t="s">
        <v>169</v>
      </c>
      <c r="G4" s="1"/>
      <c r="H4" s="1"/>
      <c r="I4" s="103"/>
      <c r="L4" s="103"/>
    </row>
    <row r="5" spans="1:12" s="101" customFormat="1" x14ac:dyDescent="0.25">
      <c r="B5" s="102"/>
      <c r="C5" s="102"/>
      <c r="F5" s="98" t="s">
        <v>37</v>
      </c>
      <c r="G5" s="1"/>
      <c r="H5" s="1"/>
      <c r="I5" s="103"/>
      <c r="L5" s="103"/>
    </row>
    <row r="6" spans="1:12" s="6" customFormat="1" x14ac:dyDescent="0.25">
      <c r="A6" s="2"/>
      <c r="B6" s="2"/>
      <c r="C6" s="2"/>
      <c r="D6" s="3"/>
      <c r="E6" s="4"/>
      <c r="F6" s="5"/>
      <c r="G6" s="5"/>
      <c r="H6" s="5"/>
      <c r="I6" s="5"/>
      <c r="J6" s="5"/>
    </row>
    <row r="7" spans="1:12" s="6" customFormat="1" x14ac:dyDescent="0.25">
      <c r="D7" s="7"/>
      <c r="E7" s="8"/>
      <c r="F7" s="5"/>
      <c r="G7" s="5"/>
      <c r="H7" s="5"/>
      <c r="I7" s="5"/>
      <c r="J7" s="5"/>
    </row>
    <row r="8" spans="1:12" x14ac:dyDescent="0.25">
      <c r="A8" s="9"/>
      <c r="B8" s="9"/>
      <c r="C8" s="9"/>
      <c r="D8" s="9"/>
      <c r="E8" s="9"/>
      <c r="F8" s="9"/>
      <c r="G8" s="9"/>
      <c r="H8" s="9"/>
    </row>
    <row r="9" spans="1:12" x14ac:dyDescent="0.25">
      <c r="A9" s="11"/>
      <c r="B9" s="11"/>
      <c r="C9" s="144" t="s">
        <v>2</v>
      </c>
      <c r="D9" s="144"/>
      <c r="E9" s="144"/>
      <c r="F9" s="144"/>
      <c r="G9" s="144"/>
      <c r="H9" s="144"/>
    </row>
    <row r="10" spans="1:12" ht="15" customHeight="1" x14ac:dyDescent="0.25">
      <c r="A10" s="144" t="s">
        <v>170</v>
      </c>
      <c r="B10" s="144"/>
      <c r="C10" s="144"/>
      <c r="D10" s="144"/>
      <c r="E10" s="144"/>
      <c r="F10" s="144"/>
      <c r="G10" s="144"/>
      <c r="H10" s="144"/>
      <c r="I10" s="144"/>
    </row>
    <row r="11" spans="1:12" x14ac:dyDescent="0.25">
      <c r="A11" s="10" t="s">
        <v>3</v>
      </c>
      <c r="C11" s="12" t="s">
        <v>4</v>
      </c>
    </row>
    <row r="12" spans="1:12" x14ac:dyDescent="0.25">
      <c r="A12" s="10" t="s">
        <v>5</v>
      </c>
      <c r="C12" s="12" t="s">
        <v>142</v>
      </c>
      <c r="D12" s="124">
        <f>C15</f>
        <v>109.5</v>
      </c>
      <c r="E12" s="10" t="str">
        <f>C14</f>
        <v>понедельник-воскресенье</v>
      </c>
    </row>
    <row r="13" spans="1:12" x14ac:dyDescent="0.25">
      <c r="A13" s="10" t="s">
        <v>6</v>
      </c>
      <c r="C13" s="13"/>
    </row>
    <row r="14" spans="1:12" x14ac:dyDescent="0.25">
      <c r="A14" s="10" t="s">
        <v>7</v>
      </c>
      <c r="C14" s="12" t="s">
        <v>57</v>
      </c>
    </row>
    <row r="15" spans="1:12" x14ac:dyDescent="0.25">
      <c r="A15" s="10" t="s">
        <v>8</v>
      </c>
      <c r="C15" s="84">
        <f>SUM(D21:D36)</f>
        <v>109.5</v>
      </c>
    </row>
    <row r="16" spans="1:12" x14ac:dyDescent="0.25">
      <c r="A16" s="10" t="s">
        <v>9</v>
      </c>
      <c r="C16" s="12" t="s">
        <v>10</v>
      </c>
    </row>
    <row r="17" spans="1:10" x14ac:dyDescent="0.25">
      <c r="A17" s="15" t="s">
        <v>11</v>
      </c>
      <c r="B17" s="15"/>
      <c r="C17" s="14" t="s">
        <v>38</v>
      </c>
      <c r="D17" s="16"/>
      <c r="F17" s="14"/>
      <c r="G17" s="14"/>
    </row>
    <row r="18" spans="1:10" x14ac:dyDescent="0.25">
      <c r="C18" s="13"/>
      <c r="G18" s="64"/>
      <c r="H18" s="10" t="s">
        <v>166</v>
      </c>
    </row>
    <row r="19" spans="1:10" x14ac:dyDescent="0.25">
      <c r="A19" s="145" t="s">
        <v>12</v>
      </c>
      <c r="B19" s="147" t="s">
        <v>13</v>
      </c>
      <c r="C19" s="149" t="s">
        <v>14</v>
      </c>
      <c r="D19" s="147" t="s">
        <v>15</v>
      </c>
      <c r="E19" s="147" t="s">
        <v>16</v>
      </c>
      <c r="F19" s="147"/>
      <c r="G19" s="147"/>
      <c r="H19" s="147"/>
      <c r="I19" s="147" t="s">
        <v>17</v>
      </c>
    </row>
    <row r="20" spans="1:10" ht="30" x14ac:dyDescent="0.25">
      <c r="A20" s="146"/>
      <c r="B20" s="148"/>
      <c r="C20" s="150"/>
      <c r="D20" s="151"/>
      <c r="E20" s="112" t="s">
        <v>143</v>
      </c>
      <c r="F20" s="112" t="s">
        <v>144</v>
      </c>
      <c r="G20" s="112" t="s">
        <v>20</v>
      </c>
      <c r="H20" s="112" t="s">
        <v>21</v>
      </c>
      <c r="I20" s="147"/>
    </row>
    <row r="21" spans="1:10" ht="30" x14ac:dyDescent="0.25">
      <c r="A21" s="17"/>
      <c r="B21" s="19" t="s">
        <v>24</v>
      </c>
      <c r="C21" s="25" t="s">
        <v>23</v>
      </c>
      <c r="D21" s="21"/>
      <c r="E21" s="26">
        <v>0</v>
      </c>
      <c r="F21" s="22">
        <v>0.44791666666666669</v>
      </c>
      <c r="G21" s="23">
        <v>6.9444444444444441E-3</v>
      </c>
      <c r="H21" s="24">
        <f>F21+G21</f>
        <v>0.4548611111111111</v>
      </c>
      <c r="I21" s="18" t="s">
        <v>25</v>
      </c>
    </row>
    <row r="22" spans="1:10" x14ac:dyDescent="0.25">
      <c r="A22" s="17"/>
      <c r="B22" s="19"/>
      <c r="C22" s="27" t="s">
        <v>26</v>
      </c>
      <c r="D22" s="21">
        <v>1.5</v>
      </c>
      <c r="E22" s="26">
        <v>3.4722222222222099E-3</v>
      </c>
      <c r="F22" s="22">
        <f t="shared" ref="F22:F36" si="0">H21+E22</f>
        <v>0.45833333333333331</v>
      </c>
      <c r="G22" s="116">
        <v>2.7777777777777776E-2</v>
      </c>
      <c r="H22" s="24">
        <f t="shared" ref="H22:H35" si="1">F22+G22</f>
        <v>0.4861111111111111</v>
      </c>
      <c r="I22" s="28"/>
      <c r="J22" s="10" t="s">
        <v>26</v>
      </c>
    </row>
    <row r="23" spans="1:10" ht="30" customHeight="1" x14ac:dyDescent="0.25">
      <c r="A23" s="17"/>
      <c r="B23" s="80" t="s">
        <v>27</v>
      </c>
      <c r="C23" s="81" t="s">
        <v>23</v>
      </c>
      <c r="D23" s="90">
        <v>1.5</v>
      </c>
      <c r="E23" s="92">
        <v>3.472222222222222E-3</v>
      </c>
      <c r="F23" s="82">
        <f t="shared" si="0"/>
        <v>0.48958333333333331</v>
      </c>
      <c r="G23" s="116">
        <v>6.9444444444444441E-3</v>
      </c>
      <c r="H23" s="83">
        <f t="shared" si="1"/>
        <v>0.49652777777777773</v>
      </c>
      <c r="I23" s="111" t="s">
        <v>28</v>
      </c>
    </row>
    <row r="24" spans="1:10" ht="15" customHeight="1" x14ac:dyDescent="0.25">
      <c r="A24" s="31">
        <v>1</v>
      </c>
      <c r="B24" s="93">
        <v>123376</v>
      </c>
      <c r="C24" s="95" t="s">
        <v>80</v>
      </c>
      <c r="D24" s="93">
        <v>42</v>
      </c>
      <c r="E24" s="94">
        <v>5.5555555555555552E-2</v>
      </c>
      <c r="F24" s="82">
        <f>H23+E24</f>
        <v>0.55208333333333326</v>
      </c>
      <c r="G24" s="116">
        <v>6.9444444444444441E-3</v>
      </c>
      <c r="H24" s="83">
        <f t="shared" si="1"/>
        <v>0.55902777777777768</v>
      </c>
      <c r="I24" s="152" t="s">
        <v>29</v>
      </c>
    </row>
    <row r="25" spans="1:10" x14ac:dyDescent="0.25">
      <c r="A25" s="31">
        <f>A24+1</f>
        <v>2</v>
      </c>
      <c r="B25" s="93">
        <v>123242</v>
      </c>
      <c r="C25" s="95" t="s">
        <v>81</v>
      </c>
      <c r="D25" s="93">
        <v>1</v>
      </c>
      <c r="E25" s="94">
        <v>6.9444444444444441E-3</v>
      </c>
      <c r="F25" s="82">
        <f t="shared" si="0"/>
        <v>0.5659722222222221</v>
      </c>
      <c r="G25" s="116">
        <v>6.9444444444444441E-3</v>
      </c>
      <c r="H25" s="83">
        <f t="shared" si="1"/>
        <v>0.57291666666666652</v>
      </c>
      <c r="I25" s="153"/>
    </row>
    <row r="26" spans="1:10" x14ac:dyDescent="0.25">
      <c r="A26" s="31">
        <f t="shared" ref="A26:A34" si="2">A25+1</f>
        <v>3</v>
      </c>
      <c r="B26" s="93">
        <v>123557</v>
      </c>
      <c r="C26" s="95" t="s">
        <v>87</v>
      </c>
      <c r="D26" s="93">
        <v>4.5</v>
      </c>
      <c r="E26" s="94">
        <v>1.3888888888888888E-2</v>
      </c>
      <c r="F26" s="82">
        <f t="shared" si="0"/>
        <v>0.58680555555555536</v>
      </c>
      <c r="G26" s="116">
        <v>6.9444444444444441E-3</v>
      </c>
      <c r="H26" s="83">
        <f t="shared" si="1"/>
        <v>0.59374999999999978</v>
      </c>
      <c r="I26" s="154"/>
    </row>
    <row r="27" spans="1:10" ht="15" customHeight="1" x14ac:dyDescent="0.25">
      <c r="A27" s="31">
        <f t="shared" si="2"/>
        <v>4</v>
      </c>
      <c r="B27" s="93">
        <v>125196</v>
      </c>
      <c r="C27" s="95" t="s">
        <v>85</v>
      </c>
      <c r="D27" s="93">
        <v>2</v>
      </c>
      <c r="E27" s="94">
        <v>6.9444444444444441E-3</v>
      </c>
      <c r="F27" s="82">
        <f t="shared" si="0"/>
        <v>0.6006944444444442</v>
      </c>
      <c r="G27" s="116">
        <v>1.38888888888889E-2</v>
      </c>
      <c r="H27" s="83">
        <f t="shared" si="1"/>
        <v>0.61458333333333315</v>
      </c>
      <c r="I27" s="152" t="s">
        <v>30</v>
      </c>
    </row>
    <row r="28" spans="1:10" ht="15" customHeight="1" x14ac:dyDescent="0.25">
      <c r="A28" s="31">
        <f t="shared" si="2"/>
        <v>5</v>
      </c>
      <c r="B28" s="93">
        <v>127055</v>
      </c>
      <c r="C28" s="95" t="s">
        <v>84</v>
      </c>
      <c r="D28" s="93">
        <v>2</v>
      </c>
      <c r="E28" s="94">
        <v>6.9444444444444441E-3</v>
      </c>
      <c r="F28" s="82">
        <f>H27+E28</f>
        <v>0.62152777777777757</v>
      </c>
      <c r="G28" s="116">
        <v>1.38888888888889E-2</v>
      </c>
      <c r="H28" s="83">
        <f t="shared" si="1"/>
        <v>0.63541666666666652</v>
      </c>
      <c r="I28" s="153"/>
    </row>
    <row r="29" spans="1:10" x14ac:dyDescent="0.25">
      <c r="A29" s="31">
        <f t="shared" si="2"/>
        <v>6</v>
      </c>
      <c r="B29" s="93">
        <v>125375</v>
      </c>
      <c r="C29" s="95" t="s">
        <v>82</v>
      </c>
      <c r="D29" s="93">
        <v>4</v>
      </c>
      <c r="E29" s="94">
        <v>1.0416666666666666E-2</v>
      </c>
      <c r="F29" s="82">
        <f>H28+E29</f>
        <v>0.64583333333333315</v>
      </c>
      <c r="G29" s="116">
        <v>1.38888888888889E-2</v>
      </c>
      <c r="H29" s="83">
        <f t="shared" si="1"/>
        <v>0.6597222222222221</v>
      </c>
      <c r="I29" s="153"/>
    </row>
    <row r="30" spans="1:10" x14ac:dyDescent="0.25">
      <c r="A30" s="31">
        <f t="shared" si="2"/>
        <v>7</v>
      </c>
      <c r="B30" s="93">
        <v>125047</v>
      </c>
      <c r="C30" s="95" t="s">
        <v>83</v>
      </c>
      <c r="D30" s="93">
        <v>1.5</v>
      </c>
      <c r="E30" s="94">
        <v>3.472222222222222E-3</v>
      </c>
      <c r="F30" s="82">
        <f>H29+E30</f>
        <v>0.66319444444444431</v>
      </c>
      <c r="G30" s="116">
        <v>1.38888888888889E-2</v>
      </c>
      <c r="H30" s="83">
        <f t="shared" si="1"/>
        <v>0.67708333333333326</v>
      </c>
      <c r="I30" s="153"/>
    </row>
    <row r="31" spans="1:10" x14ac:dyDescent="0.25">
      <c r="A31" s="31">
        <f t="shared" si="2"/>
        <v>8</v>
      </c>
      <c r="B31" s="93">
        <v>123056</v>
      </c>
      <c r="C31" s="95" t="s">
        <v>86</v>
      </c>
      <c r="D31" s="93">
        <v>2.5</v>
      </c>
      <c r="E31" s="94">
        <v>6.9444444444444441E-3</v>
      </c>
      <c r="F31" s="82">
        <f>H30+E31</f>
        <v>0.68402777777777768</v>
      </c>
      <c r="G31" s="116">
        <v>1.38888888888889E-2</v>
      </c>
      <c r="H31" s="83">
        <f t="shared" si="1"/>
        <v>0.69791666666666663</v>
      </c>
      <c r="I31" s="154"/>
    </row>
    <row r="32" spans="1:10" ht="15" customHeight="1" x14ac:dyDescent="0.25">
      <c r="A32" s="31">
        <f t="shared" si="2"/>
        <v>9</v>
      </c>
      <c r="B32" s="93">
        <v>123557</v>
      </c>
      <c r="C32" s="95" t="s">
        <v>87</v>
      </c>
      <c r="D32" s="93">
        <v>1.5</v>
      </c>
      <c r="E32" s="94">
        <v>3.472222222222222E-3</v>
      </c>
      <c r="F32" s="82">
        <f t="shared" si="0"/>
        <v>0.70138888888888884</v>
      </c>
      <c r="G32" s="116">
        <v>6.9444444444444441E-3</v>
      </c>
      <c r="H32" s="83">
        <f t="shared" si="1"/>
        <v>0.70833333333333326</v>
      </c>
      <c r="I32" s="152" t="s">
        <v>31</v>
      </c>
    </row>
    <row r="33" spans="1:10" ht="30" customHeight="1" x14ac:dyDescent="0.25">
      <c r="A33" s="31">
        <f t="shared" si="2"/>
        <v>10</v>
      </c>
      <c r="B33" s="93">
        <v>123242</v>
      </c>
      <c r="C33" s="95" t="s">
        <v>81</v>
      </c>
      <c r="D33" s="93">
        <v>3.5</v>
      </c>
      <c r="E33" s="94">
        <v>1.0416666666666666E-2</v>
      </c>
      <c r="F33" s="82">
        <f t="shared" si="0"/>
        <v>0.71874999999999989</v>
      </c>
      <c r="G33" s="116">
        <v>6.9444444444444441E-3</v>
      </c>
      <c r="H33" s="83">
        <f t="shared" si="1"/>
        <v>0.72569444444444431</v>
      </c>
      <c r="I33" s="153"/>
    </row>
    <row r="34" spans="1:10" x14ac:dyDescent="0.25">
      <c r="A34" s="31">
        <f t="shared" si="2"/>
        <v>11</v>
      </c>
      <c r="B34" s="93">
        <v>123376</v>
      </c>
      <c r="C34" s="95" t="s">
        <v>80</v>
      </c>
      <c r="D34" s="93">
        <v>2.5</v>
      </c>
      <c r="E34" s="94">
        <v>6.9444444444444441E-3</v>
      </c>
      <c r="F34" s="82">
        <f t="shared" si="0"/>
        <v>0.73263888888888873</v>
      </c>
      <c r="G34" s="116">
        <v>6.9444444444444441E-3</v>
      </c>
      <c r="H34" s="83">
        <f t="shared" si="1"/>
        <v>0.73958333333333315</v>
      </c>
      <c r="I34" s="154"/>
      <c r="J34" s="10" t="s">
        <v>157</v>
      </c>
    </row>
    <row r="35" spans="1:10" ht="30" x14ac:dyDescent="0.25">
      <c r="A35" s="31"/>
      <c r="B35" s="19" t="s">
        <v>22</v>
      </c>
      <c r="C35" s="34" t="s">
        <v>23</v>
      </c>
      <c r="D35" s="32">
        <v>38</v>
      </c>
      <c r="E35" s="26">
        <v>4.8611111111111112E-2</v>
      </c>
      <c r="F35" s="22">
        <f t="shared" si="0"/>
        <v>0.78819444444444431</v>
      </c>
      <c r="G35" s="116">
        <v>2.7777777777777776E-2</v>
      </c>
      <c r="H35" s="24">
        <f t="shared" si="1"/>
        <v>0.8159722222222221</v>
      </c>
      <c r="I35" s="115"/>
    </row>
    <row r="36" spans="1:10" ht="30" x14ac:dyDescent="0.25">
      <c r="A36" s="31"/>
      <c r="B36" s="19" t="s">
        <v>24</v>
      </c>
      <c r="C36" s="87" t="s">
        <v>23</v>
      </c>
      <c r="D36" s="35">
        <v>1.5</v>
      </c>
      <c r="E36" s="26">
        <v>3.472222222222222E-3</v>
      </c>
      <c r="F36" s="22">
        <f t="shared" si="0"/>
        <v>0.81944444444444431</v>
      </c>
      <c r="G36" s="23">
        <v>6.9444444444444441E-3</v>
      </c>
      <c r="H36" s="24">
        <f>F36+G36</f>
        <v>0.82638888888888873</v>
      </c>
      <c r="I36" s="18" t="s">
        <v>25</v>
      </c>
    </row>
    <row r="37" spans="1:10" x14ac:dyDescent="0.25">
      <c r="D37" s="37"/>
      <c r="E37" s="38"/>
      <c r="F37" s="38"/>
      <c r="G37" s="38"/>
      <c r="H37" s="38"/>
      <c r="I37" s="39"/>
    </row>
    <row r="38" spans="1:10" x14ac:dyDescent="0.25">
      <c r="B38" s="40" t="s">
        <v>33</v>
      </c>
      <c r="C38" s="88">
        <f>H36-F21</f>
        <v>0.37847222222222204</v>
      </c>
      <c r="D38" s="40"/>
      <c r="E38" s="40"/>
      <c r="F38" s="40"/>
      <c r="G38" s="40"/>
      <c r="H38" s="41"/>
    </row>
    <row r="39" spans="1:10" x14ac:dyDescent="0.25">
      <c r="B39" s="40" t="s">
        <v>34</v>
      </c>
      <c r="C39" s="89">
        <f>SUM(E21:E36)</f>
        <v>0.19097222222222221</v>
      </c>
      <c r="D39" s="40"/>
      <c r="E39" s="42"/>
      <c r="F39" s="40"/>
      <c r="G39" s="40"/>
      <c r="H39" s="43"/>
      <c r="I39" s="44"/>
    </row>
    <row r="40" spans="1:10" x14ac:dyDescent="0.25">
      <c r="B40" s="40" t="s">
        <v>35</v>
      </c>
      <c r="C40" s="89">
        <f>SUM(G21:G36)</f>
        <v>0.18750000000000008</v>
      </c>
      <c r="D40" s="40"/>
      <c r="E40" s="40"/>
      <c r="F40" s="40"/>
      <c r="G40" s="40"/>
      <c r="H40" s="43"/>
      <c r="I40" s="46"/>
    </row>
    <row r="41" spans="1:10" x14ac:dyDescent="0.25">
      <c r="B41" s="47"/>
      <c r="C41" s="47"/>
      <c r="E41" s="48"/>
      <c r="F41" s="48"/>
      <c r="G41" s="48"/>
      <c r="H41" s="48"/>
      <c r="I41" s="44"/>
    </row>
    <row r="42" spans="1:10" x14ac:dyDescent="0.25">
      <c r="B42" s="47"/>
      <c r="C42" s="45"/>
      <c r="E42" s="48"/>
      <c r="F42" s="48"/>
      <c r="G42" s="48"/>
      <c r="H42" s="48"/>
    </row>
    <row r="43" spans="1:10" s="5" customFormat="1" x14ac:dyDescent="0.25">
      <c r="B43" s="49"/>
      <c r="E43" s="6"/>
      <c r="F43" s="6"/>
      <c r="G43" s="6"/>
      <c r="H43" s="6"/>
      <c r="I43" s="6"/>
    </row>
    <row r="47" spans="1:10" x14ac:dyDescent="0.25">
      <c r="E47" s="48"/>
    </row>
    <row r="48" spans="1:10" x14ac:dyDescent="0.25">
      <c r="E48" s="48"/>
    </row>
  </sheetData>
  <mergeCells count="11">
    <mergeCell ref="I24:I26"/>
    <mergeCell ref="I27:I31"/>
    <mergeCell ref="I32:I34"/>
    <mergeCell ref="C9:H9"/>
    <mergeCell ref="A10:I10"/>
    <mergeCell ref="A19:A20"/>
    <mergeCell ref="B19:B20"/>
    <mergeCell ref="C19:C20"/>
    <mergeCell ref="D19:D20"/>
    <mergeCell ref="E19:H19"/>
    <mergeCell ref="I19:I20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C10" sqref="C10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1406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65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128</v>
      </c>
      <c r="D7" s="124">
        <f>C10</f>
        <v>118.5</v>
      </c>
      <c r="E7" s="10" t="str">
        <f>C9</f>
        <v>вторник-суббота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49</v>
      </c>
    </row>
    <row r="10" spans="1:10" x14ac:dyDescent="0.25">
      <c r="A10" s="10" t="s">
        <v>8</v>
      </c>
      <c r="C10" s="50">
        <f>SUM(D16:D36)</f>
        <v>118.5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159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04" t="s">
        <v>18</v>
      </c>
      <c r="F15" s="104" t="s">
        <v>19</v>
      </c>
      <c r="G15" s="104" t="s">
        <v>20</v>
      </c>
      <c r="H15" s="104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>
        <v>0</v>
      </c>
      <c r="F16" s="22">
        <v>0.44791666666666669</v>
      </c>
      <c r="G16" s="23">
        <v>6.9444444444444441E-3</v>
      </c>
      <c r="H16" s="24">
        <f t="shared" ref="H16:H31" si="0">F16+G16</f>
        <v>0.4548611111111111</v>
      </c>
      <c r="I16" s="18" t="s">
        <v>25</v>
      </c>
    </row>
    <row r="17" spans="1:10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31" si="1">H16+E17</f>
        <v>0.45833333333333331</v>
      </c>
      <c r="G17" s="106">
        <v>2.7777777777777776E-2</v>
      </c>
      <c r="H17" s="24">
        <f t="shared" si="0"/>
        <v>0.4861111111111111</v>
      </c>
      <c r="I17" s="28"/>
    </row>
    <row r="18" spans="1:10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06">
        <v>6.9444444444444441E-3</v>
      </c>
      <c r="H18" s="24">
        <f t="shared" si="0"/>
        <v>0.49652777777777773</v>
      </c>
      <c r="I18" s="105" t="s">
        <v>28</v>
      </c>
    </row>
    <row r="19" spans="1:10" x14ac:dyDescent="0.25">
      <c r="A19" s="31">
        <v>1</v>
      </c>
      <c r="B19" s="52">
        <v>117042</v>
      </c>
      <c r="C19" s="53" t="s">
        <v>58</v>
      </c>
      <c r="D19" s="52">
        <v>34</v>
      </c>
      <c r="E19" s="54">
        <v>5.5555555555555552E-2</v>
      </c>
      <c r="F19" s="22">
        <f>H18+E19</f>
        <v>0.55208333333333326</v>
      </c>
      <c r="G19" s="106">
        <v>6.9444444444444441E-3</v>
      </c>
      <c r="H19" s="24">
        <f t="shared" si="0"/>
        <v>0.55902777777777768</v>
      </c>
      <c r="I19" s="140" t="s">
        <v>29</v>
      </c>
    </row>
    <row r="20" spans="1:10" x14ac:dyDescent="0.25">
      <c r="A20" s="31">
        <f>A19+1</f>
        <v>2</v>
      </c>
      <c r="B20" s="52">
        <v>117624</v>
      </c>
      <c r="C20" s="53" t="s">
        <v>59</v>
      </c>
      <c r="D20" s="52">
        <v>2</v>
      </c>
      <c r="E20" s="54">
        <v>6.9444444444444441E-3</v>
      </c>
      <c r="F20" s="22">
        <f t="shared" ref="F20:F30" si="2">H19+E20</f>
        <v>0.5659722222222221</v>
      </c>
      <c r="G20" s="106">
        <v>6.9444444444444441E-3</v>
      </c>
      <c r="H20" s="24">
        <f t="shared" si="0"/>
        <v>0.57291666666666652</v>
      </c>
      <c r="I20" s="141"/>
    </row>
    <row r="21" spans="1:10" x14ac:dyDescent="0.25">
      <c r="A21" s="31">
        <f t="shared" ref="A21:A29" si="3">A20+1</f>
        <v>3</v>
      </c>
      <c r="B21" s="52">
        <v>117623</v>
      </c>
      <c r="C21" s="53" t="s">
        <v>59</v>
      </c>
      <c r="D21" s="52">
        <v>0.5</v>
      </c>
      <c r="E21" s="54">
        <v>3.472222222222222E-3</v>
      </c>
      <c r="F21" s="22">
        <f t="shared" si="2"/>
        <v>0.57638888888888873</v>
      </c>
      <c r="G21" s="106">
        <v>6.9444444444444441E-3</v>
      </c>
      <c r="H21" s="24">
        <f t="shared" si="0"/>
        <v>0.58333333333333315</v>
      </c>
      <c r="I21" s="142"/>
    </row>
    <row r="22" spans="1:10" ht="30" customHeight="1" x14ac:dyDescent="0.25">
      <c r="A22" s="31">
        <f t="shared" si="3"/>
        <v>4</v>
      </c>
      <c r="B22" s="52">
        <v>117625</v>
      </c>
      <c r="C22" s="53" t="s">
        <v>60</v>
      </c>
      <c r="D22" s="52">
        <v>2</v>
      </c>
      <c r="E22" s="54">
        <v>6.9444444444444441E-3</v>
      </c>
      <c r="F22" s="22">
        <f t="shared" si="2"/>
        <v>0.59027777777777757</v>
      </c>
      <c r="G22" s="106">
        <v>1.38888888888889E-2</v>
      </c>
      <c r="H22" s="24">
        <f t="shared" si="0"/>
        <v>0.60416666666666652</v>
      </c>
      <c r="I22" s="143" t="s">
        <v>30</v>
      </c>
    </row>
    <row r="23" spans="1:10" ht="30" customHeight="1" x14ac:dyDescent="0.25">
      <c r="A23" s="31">
        <f t="shared" si="3"/>
        <v>5</v>
      </c>
      <c r="B23" s="52">
        <v>115561</v>
      </c>
      <c r="C23" s="53" t="s">
        <v>61</v>
      </c>
      <c r="D23" s="52">
        <v>15.5</v>
      </c>
      <c r="E23" s="54">
        <v>2.0833333333333332E-2</v>
      </c>
      <c r="F23" s="33">
        <f>H22+E23</f>
        <v>0.62499999999999989</v>
      </c>
      <c r="G23" s="106">
        <v>1.38888888888889E-2</v>
      </c>
      <c r="H23" s="24">
        <f t="shared" si="0"/>
        <v>0.63888888888888884</v>
      </c>
      <c r="I23" s="143"/>
    </row>
    <row r="24" spans="1:10" ht="30" customHeight="1" x14ac:dyDescent="0.25">
      <c r="A24" s="31">
        <f t="shared" si="3"/>
        <v>6</v>
      </c>
      <c r="B24" s="52">
        <v>115582</v>
      </c>
      <c r="C24" s="53" t="s">
        <v>62</v>
      </c>
      <c r="D24" s="52">
        <v>2</v>
      </c>
      <c r="E24" s="54">
        <v>6.9444444444444441E-3</v>
      </c>
      <c r="F24" s="33">
        <f>H23+E24</f>
        <v>0.64583333333333326</v>
      </c>
      <c r="G24" s="106">
        <v>1.38888888888889E-2</v>
      </c>
      <c r="H24" s="24">
        <f t="shared" si="0"/>
        <v>0.65972222222222221</v>
      </c>
      <c r="I24" s="143"/>
    </row>
    <row r="25" spans="1:10" ht="30" customHeight="1" x14ac:dyDescent="0.25">
      <c r="A25" s="31">
        <f t="shared" si="3"/>
        <v>7</v>
      </c>
      <c r="B25" s="52">
        <v>115551</v>
      </c>
      <c r="C25" s="53" t="s">
        <v>63</v>
      </c>
      <c r="D25" s="52">
        <v>2</v>
      </c>
      <c r="E25" s="54">
        <v>6.9444444444444441E-3</v>
      </c>
      <c r="F25" s="33">
        <f>H24+E25</f>
        <v>0.66666666666666663</v>
      </c>
      <c r="G25" s="106">
        <v>1.38888888888889E-2</v>
      </c>
      <c r="H25" s="24">
        <f t="shared" si="0"/>
        <v>0.68055555555555558</v>
      </c>
      <c r="I25" s="143"/>
    </row>
    <row r="26" spans="1:10" x14ac:dyDescent="0.25">
      <c r="A26" s="31">
        <f t="shared" si="3"/>
        <v>8</v>
      </c>
      <c r="B26" s="52">
        <v>115569</v>
      </c>
      <c r="C26" s="53" t="s">
        <v>64</v>
      </c>
      <c r="D26" s="52">
        <v>1.5</v>
      </c>
      <c r="E26" s="54">
        <v>6.9444444444444441E-3</v>
      </c>
      <c r="F26" s="22">
        <f>H25+E26</f>
        <v>0.6875</v>
      </c>
      <c r="G26" s="106">
        <v>1.38888888888889E-2</v>
      </c>
      <c r="H26" s="24">
        <f t="shared" si="0"/>
        <v>0.70138888888888895</v>
      </c>
      <c r="I26" s="143"/>
    </row>
    <row r="27" spans="1:10" x14ac:dyDescent="0.25">
      <c r="A27" s="31">
        <f t="shared" si="3"/>
        <v>9</v>
      </c>
      <c r="B27" s="52">
        <v>117624</v>
      </c>
      <c r="C27" s="53" t="s">
        <v>59</v>
      </c>
      <c r="D27" s="52">
        <v>18.5</v>
      </c>
      <c r="E27" s="54">
        <v>3.4722222222222224E-2</v>
      </c>
      <c r="F27" s="22">
        <f t="shared" si="2"/>
        <v>0.73611111111111116</v>
      </c>
      <c r="G27" s="106">
        <v>6.9444444444444441E-3</v>
      </c>
      <c r="H27" s="24">
        <f t="shared" si="0"/>
        <v>0.74305555555555558</v>
      </c>
      <c r="I27" s="140" t="s">
        <v>31</v>
      </c>
    </row>
    <row r="28" spans="1:10" x14ac:dyDescent="0.25">
      <c r="A28" s="31">
        <f t="shared" si="3"/>
        <v>10</v>
      </c>
      <c r="B28" s="52">
        <v>117623</v>
      </c>
      <c r="C28" s="53" t="s">
        <v>59</v>
      </c>
      <c r="D28" s="52">
        <v>0.5</v>
      </c>
      <c r="E28" s="54">
        <v>3.472222222222222E-3</v>
      </c>
      <c r="F28" s="22">
        <f t="shared" si="2"/>
        <v>0.74652777777777779</v>
      </c>
      <c r="G28" s="106">
        <v>6.9444444444444441E-3</v>
      </c>
      <c r="H28" s="24">
        <f t="shared" si="0"/>
        <v>0.75347222222222221</v>
      </c>
      <c r="I28" s="141"/>
    </row>
    <row r="29" spans="1:10" x14ac:dyDescent="0.25">
      <c r="A29" s="31">
        <f t="shared" si="3"/>
        <v>11</v>
      </c>
      <c r="B29" s="52">
        <v>117042</v>
      </c>
      <c r="C29" s="53" t="s">
        <v>58</v>
      </c>
      <c r="D29" s="52">
        <v>1.5</v>
      </c>
      <c r="E29" s="54">
        <v>3.472222222222222E-3</v>
      </c>
      <c r="F29" s="22">
        <f t="shared" si="2"/>
        <v>0.75694444444444442</v>
      </c>
      <c r="G29" s="106">
        <v>6.9444444444444441E-3</v>
      </c>
      <c r="H29" s="24">
        <f t="shared" si="0"/>
        <v>0.76388888888888884</v>
      </c>
      <c r="I29" s="141"/>
      <c r="J29" s="10" t="s">
        <v>157</v>
      </c>
    </row>
    <row r="30" spans="1:10" ht="30" x14ac:dyDescent="0.25">
      <c r="A30" s="31"/>
      <c r="B30" s="19" t="s">
        <v>22</v>
      </c>
      <c r="C30" s="34" t="s">
        <v>23</v>
      </c>
      <c r="D30" s="32">
        <v>34</v>
      </c>
      <c r="E30" s="26">
        <v>4.5138888888888888E-2</v>
      </c>
      <c r="F30" s="22">
        <f t="shared" si="2"/>
        <v>0.80902777777777768</v>
      </c>
      <c r="G30" s="106">
        <v>2.7777777777777776E-2</v>
      </c>
      <c r="H30" s="24">
        <f t="shared" si="0"/>
        <v>0.83680555555555547</v>
      </c>
      <c r="I30" s="105"/>
    </row>
    <row r="31" spans="1:10" ht="30" x14ac:dyDescent="0.25">
      <c r="A31" s="31"/>
      <c r="B31" s="19" t="s">
        <v>24</v>
      </c>
      <c r="C31" s="87" t="s">
        <v>23</v>
      </c>
      <c r="D31" s="86">
        <v>1.5</v>
      </c>
      <c r="E31" s="26">
        <v>3.472222222222222E-3</v>
      </c>
      <c r="F31" s="22">
        <f t="shared" si="1"/>
        <v>0.84027777777777768</v>
      </c>
      <c r="G31" s="23">
        <v>6.9444444444444441E-3</v>
      </c>
      <c r="H31" s="24">
        <f t="shared" si="0"/>
        <v>0.8472222222222221</v>
      </c>
      <c r="I31" s="18" t="s">
        <v>25</v>
      </c>
    </row>
    <row r="32" spans="1:10" x14ac:dyDescent="0.25">
      <c r="D32" s="37"/>
      <c r="E32" s="38"/>
      <c r="F32" s="38"/>
      <c r="G32" s="38"/>
      <c r="H32" s="38"/>
      <c r="I32" s="39"/>
    </row>
    <row r="33" spans="2:9" x14ac:dyDescent="0.25">
      <c r="B33" s="40" t="s">
        <v>33</v>
      </c>
      <c r="C33" s="88">
        <f>H31-F16</f>
        <v>0.39930555555555541</v>
      </c>
      <c r="D33" s="40"/>
      <c r="E33" s="40"/>
      <c r="F33" s="40"/>
      <c r="G33" s="40"/>
      <c r="H33" s="41"/>
    </row>
    <row r="34" spans="2:9" x14ac:dyDescent="0.25">
      <c r="B34" s="40" t="s">
        <v>34</v>
      </c>
      <c r="C34" s="89">
        <f>SUM(E16:E31)</f>
        <v>0.21180555555555552</v>
      </c>
      <c r="D34" s="40"/>
      <c r="E34" s="42"/>
      <c r="F34" s="40"/>
      <c r="G34" s="40"/>
      <c r="H34" s="43"/>
      <c r="I34" s="44"/>
    </row>
    <row r="35" spans="2:9" x14ac:dyDescent="0.25">
      <c r="B35" s="40" t="s">
        <v>35</v>
      </c>
      <c r="C35" s="88">
        <f>SUM(G16:G31)</f>
        <v>0.18750000000000008</v>
      </c>
      <c r="D35" s="40"/>
      <c r="E35" s="40"/>
      <c r="F35" s="40"/>
      <c r="G35" s="40"/>
      <c r="H35" s="43"/>
      <c r="I35" s="46"/>
    </row>
    <row r="36" spans="2:9" x14ac:dyDescent="0.25">
      <c r="B36" s="47"/>
      <c r="C36" s="47"/>
      <c r="E36" s="48"/>
      <c r="F36" s="48"/>
      <c r="G36" s="48"/>
      <c r="H36" s="48"/>
      <c r="I36" s="44"/>
    </row>
    <row r="37" spans="2:9" x14ac:dyDescent="0.25">
      <c r="B37" s="47"/>
      <c r="C37" s="45"/>
      <c r="E37" s="48"/>
      <c r="F37" s="48"/>
      <c r="G37" s="48"/>
      <c r="H37" s="48"/>
    </row>
    <row r="38" spans="2:9" s="5" customFormat="1" x14ac:dyDescent="0.25">
      <c r="B38" s="49"/>
      <c r="E38" s="6"/>
      <c r="F38" s="6"/>
      <c r="G38" s="6"/>
      <c r="H38" s="6"/>
      <c r="I38" s="6"/>
    </row>
    <row r="42" spans="2:9" x14ac:dyDescent="0.25">
      <c r="E42" s="48"/>
    </row>
    <row r="43" spans="2:9" x14ac:dyDescent="0.25">
      <c r="E43" s="48"/>
    </row>
  </sheetData>
  <mergeCells count="11">
    <mergeCell ref="I19:I21"/>
    <mergeCell ref="I22:I26"/>
    <mergeCell ref="I27:I29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70" zoomScaleNormal="70" workbookViewId="0">
      <selection activeCell="D33" sqref="D3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ht="15" customHeight="1" x14ac:dyDescent="0.25">
      <c r="A5" s="144" t="s">
        <v>171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172</v>
      </c>
      <c r="D7" s="124">
        <f>C10</f>
        <v>104.5</v>
      </c>
      <c r="E7" s="10" t="str">
        <f>C9</f>
        <v>понедельник-воскресенье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57</v>
      </c>
    </row>
    <row r="10" spans="1:10" x14ac:dyDescent="0.25">
      <c r="A10" s="10" t="s">
        <v>8</v>
      </c>
      <c r="C10" s="84">
        <f>SUM(D16:D27)</f>
        <v>104.5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165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30" x14ac:dyDescent="0.25">
      <c r="A15" s="146"/>
      <c r="B15" s="148"/>
      <c r="C15" s="150"/>
      <c r="D15" s="151"/>
      <c r="E15" s="112" t="s">
        <v>143</v>
      </c>
      <c r="F15" s="112" t="s">
        <v>144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21"/>
      <c r="E16" s="26">
        <v>0</v>
      </c>
      <c r="F16" s="22">
        <v>0.44791666666666669</v>
      </c>
      <c r="G16" s="23">
        <v>6.9444444444444441E-3</v>
      </c>
      <c r="H16" s="24">
        <f>F16+G16</f>
        <v>0.4548611111111111</v>
      </c>
      <c r="I16" s="18" t="s">
        <v>25</v>
      </c>
    </row>
    <row r="17" spans="1:10" x14ac:dyDescent="0.25">
      <c r="A17" s="17"/>
      <c r="B17" s="19"/>
      <c r="C17" s="27" t="s">
        <v>26</v>
      </c>
      <c r="D17" s="21">
        <v>1.5</v>
      </c>
      <c r="E17" s="26">
        <v>3.4722222222222099E-3</v>
      </c>
      <c r="F17" s="22">
        <f t="shared" ref="F17:F27" si="0">H16+E17</f>
        <v>0.45833333333333331</v>
      </c>
      <c r="G17" s="116">
        <v>2.7777777777777776E-2</v>
      </c>
      <c r="H17" s="24">
        <f t="shared" ref="H17:H26" si="1">F17+G17</f>
        <v>0.4861111111111111</v>
      </c>
      <c r="I17" s="28"/>
      <c r="J17" s="10" t="s">
        <v>26</v>
      </c>
    </row>
    <row r="18" spans="1:10" ht="45" x14ac:dyDescent="0.25">
      <c r="A18" s="17"/>
      <c r="B18" s="29" t="s">
        <v>27</v>
      </c>
      <c r="C18" s="20" t="s">
        <v>23</v>
      </c>
      <c r="D18" s="21">
        <v>1.5</v>
      </c>
      <c r="E18" s="30">
        <v>3.472222222222222E-3</v>
      </c>
      <c r="F18" s="22">
        <f t="shared" si="0"/>
        <v>0.48958333333333331</v>
      </c>
      <c r="G18" s="116">
        <v>6.9444444444444441E-3</v>
      </c>
      <c r="H18" s="24">
        <f t="shared" si="1"/>
        <v>0.49652777777777773</v>
      </c>
      <c r="I18" s="115" t="s">
        <v>28</v>
      </c>
    </row>
    <row r="19" spans="1:10" ht="30" x14ac:dyDescent="0.25">
      <c r="A19" s="31">
        <v>1</v>
      </c>
      <c r="B19" s="118">
        <v>123100</v>
      </c>
      <c r="C19" s="119" t="s">
        <v>89</v>
      </c>
      <c r="D19" s="118">
        <v>39</v>
      </c>
      <c r="E19" s="120">
        <v>4.8611111111111112E-2</v>
      </c>
      <c r="F19" s="22">
        <f t="shared" si="0"/>
        <v>0.54513888888888884</v>
      </c>
      <c r="G19" s="116">
        <v>6.9444444444444441E-3</v>
      </c>
      <c r="H19" s="24">
        <f t="shared" si="1"/>
        <v>0.55208333333333326</v>
      </c>
      <c r="I19" s="141" t="s">
        <v>29</v>
      </c>
    </row>
    <row r="20" spans="1:10" ht="15" customHeight="1" x14ac:dyDescent="0.25">
      <c r="A20" s="31">
        <f>A19+1</f>
        <v>2</v>
      </c>
      <c r="B20" s="118">
        <v>123022</v>
      </c>
      <c r="C20" s="119" t="s">
        <v>90</v>
      </c>
      <c r="D20" s="118">
        <v>1.5</v>
      </c>
      <c r="E20" s="120">
        <v>6.9444444444444441E-3</v>
      </c>
      <c r="F20" s="22">
        <f t="shared" si="0"/>
        <v>0.55902777777777768</v>
      </c>
      <c r="G20" s="116">
        <v>6.9444444444444441E-3</v>
      </c>
      <c r="H20" s="24">
        <f t="shared" si="1"/>
        <v>0.5659722222222221</v>
      </c>
      <c r="I20" s="142"/>
    </row>
    <row r="21" spans="1:10" ht="30" x14ac:dyDescent="0.25">
      <c r="A21" s="31">
        <f t="shared" ref="A21:A25" si="2">A20+1</f>
        <v>3</v>
      </c>
      <c r="B21" s="118">
        <v>123423</v>
      </c>
      <c r="C21" s="119" t="s">
        <v>119</v>
      </c>
      <c r="D21" s="118">
        <v>6.5</v>
      </c>
      <c r="E21" s="120">
        <v>1.0416666666666666E-2</v>
      </c>
      <c r="F21" s="33">
        <f t="shared" si="0"/>
        <v>0.57638888888888873</v>
      </c>
      <c r="G21" s="116">
        <v>1.38888888888889E-2</v>
      </c>
      <c r="H21" s="24">
        <f t="shared" si="1"/>
        <v>0.59027777777777768</v>
      </c>
      <c r="I21" s="140" t="s">
        <v>30</v>
      </c>
    </row>
    <row r="22" spans="1:10" x14ac:dyDescent="0.25">
      <c r="A22" s="31">
        <f t="shared" si="2"/>
        <v>4</v>
      </c>
      <c r="B22" s="118">
        <v>123103</v>
      </c>
      <c r="C22" s="119" t="s">
        <v>117</v>
      </c>
      <c r="D22" s="118">
        <v>3</v>
      </c>
      <c r="E22" s="120">
        <v>6.9444444444444441E-3</v>
      </c>
      <c r="F22" s="33">
        <f t="shared" si="0"/>
        <v>0.5972222222222221</v>
      </c>
      <c r="G22" s="116">
        <v>1.38888888888889E-2</v>
      </c>
      <c r="H22" s="24">
        <f t="shared" si="1"/>
        <v>0.61111111111111105</v>
      </c>
      <c r="I22" s="141"/>
    </row>
    <row r="23" spans="1:10" ht="30" x14ac:dyDescent="0.25">
      <c r="A23" s="31">
        <f t="shared" si="2"/>
        <v>5</v>
      </c>
      <c r="B23" s="118">
        <v>123154</v>
      </c>
      <c r="C23" s="119" t="s">
        <v>118</v>
      </c>
      <c r="D23" s="118">
        <v>1.5</v>
      </c>
      <c r="E23" s="120">
        <v>6.9444444444444441E-3</v>
      </c>
      <c r="F23" s="33">
        <f t="shared" si="0"/>
        <v>0.61805555555555547</v>
      </c>
      <c r="G23" s="116">
        <v>1.38888888888889E-2</v>
      </c>
      <c r="H23" s="24">
        <f t="shared" si="1"/>
        <v>0.63194444444444442</v>
      </c>
      <c r="I23" s="142"/>
    </row>
    <row r="24" spans="1:10" ht="30" x14ac:dyDescent="0.25">
      <c r="A24" s="31">
        <f t="shared" si="2"/>
        <v>6</v>
      </c>
      <c r="B24" s="118">
        <v>123022</v>
      </c>
      <c r="C24" s="119" t="s">
        <v>90</v>
      </c>
      <c r="D24" s="118">
        <v>8.5</v>
      </c>
      <c r="E24" s="120">
        <v>1.3888888888888888E-2</v>
      </c>
      <c r="F24" s="33">
        <f t="shared" si="0"/>
        <v>0.64583333333333326</v>
      </c>
      <c r="G24" s="116">
        <v>6.9444444444444441E-3</v>
      </c>
      <c r="H24" s="24">
        <f t="shared" si="1"/>
        <v>0.65277777777777768</v>
      </c>
      <c r="I24" s="140" t="s">
        <v>31</v>
      </c>
    </row>
    <row r="25" spans="1:10" ht="30" x14ac:dyDescent="0.25">
      <c r="A25" s="31">
        <f t="shared" si="2"/>
        <v>7</v>
      </c>
      <c r="B25" s="118">
        <v>123100</v>
      </c>
      <c r="C25" s="119" t="s">
        <v>89</v>
      </c>
      <c r="D25" s="118">
        <v>2</v>
      </c>
      <c r="E25" s="120">
        <v>6.9444444444444441E-3</v>
      </c>
      <c r="F25" s="33">
        <f>H24+E25</f>
        <v>0.6597222222222221</v>
      </c>
      <c r="G25" s="116">
        <v>6.9444444444444441E-3</v>
      </c>
      <c r="H25" s="24">
        <f t="shared" si="1"/>
        <v>0.66666666666666652</v>
      </c>
      <c r="I25" s="141"/>
      <c r="J25" s="10" t="s">
        <v>157</v>
      </c>
    </row>
    <row r="26" spans="1:10" ht="30" x14ac:dyDescent="0.25">
      <c r="A26" s="31"/>
      <c r="B26" s="19" t="s">
        <v>22</v>
      </c>
      <c r="C26" s="34" t="s">
        <v>23</v>
      </c>
      <c r="D26" s="32">
        <v>38</v>
      </c>
      <c r="E26" s="26">
        <v>4.8611111111111112E-2</v>
      </c>
      <c r="F26" s="33">
        <f>H25+E26</f>
        <v>0.71527777777777768</v>
      </c>
      <c r="G26" s="116">
        <v>2.7777777777777776E-2</v>
      </c>
      <c r="H26" s="24">
        <f t="shared" si="1"/>
        <v>0.74305555555555547</v>
      </c>
      <c r="I26" s="115"/>
    </row>
    <row r="27" spans="1:10" ht="30" x14ac:dyDescent="0.25">
      <c r="A27" s="31"/>
      <c r="B27" s="19" t="s">
        <v>24</v>
      </c>
      <c r="C27" s="87" t="s">
        <v>23</v>
      </c>
      <c r="D27" s="35">
        <v>1.5</v>
      </c>
      <c r="E27" s="26">
        <v>3.472222222222222E-3</v>
      </c>
      <c r="F27" s="22">
        <f t="shared" si="0"/>
        <v>0.74652777777777768</v>
      </c>
      <c r="G27" s="23">
        <v>6.9444444444444441E-3</v>
      </c>
      <c r="H27" s="24">
        <f>F27+G27</f>
        <v>0.7534722222222221</v>
      </c>
      <c r="I27" s="18" t="s">
        <v>25</v>
      </c>
    </row>
    <row r="28" spans="1:10" x14ac:dyDescent="0.25">
      <c r="D28" s="37"/>
      <c r="E28" s="38"/>
      <c r="F28" s="38"/>
      <c r="G28" s="38"/>
      <c r="H28" s="38"/>
      <c r="I28" s="39"/>
    </row>
    <row r="29" spans="1:10" x14ac:dyDescent="0.25">
      <c r="B29" s="40" t="s">
        <v>33</v>
      </c>
      <c r="C29" s="88">
        <f>H27-F16</f>
        <v>0.30555555555555541</v>
      </c>
      <c r="D29" s="40"/>
      <c r="E29" s="40"/>
      <c r="F29" s="40"/>
      <c r="G29" s="40"/>
      <c r="H29" s="41"/>
    </row>
    <row r="30" spans="1:10" x14ac:dyDescent="0.25">
      <c r="B30" s="40" t="s">
        <v>34</v>
      </c>
      <c r="C30" s="89">
        <f>SUM(E16:E27)</f>
        <v>0.15972222222222221</v>
      </c>
      <c r="D30" s="40"/>
      <c r="E30" s="42"/>
      <c r="F30" s="40"/>
      <c r="G30" s="40"/>
      <c r="H30" s="43"/>
      <c r="I30" s="44"/>
    </row>
    <row r="31" spans="1:10" x14ac:dyDescent="0.25">
      <c r="B31" s="40" t="s">
        <v>35</v>
      </c>
      <c r="C31" s="89">
        <f>SUM(G16:G27)</f>
        <v>0.14583333333333337</v>
      </c>
      <c r="D31" s="40"/>
      <c r="E31" s="40"/>
      <c r="F31" s="40"/>
      <c r="G31" s="40"/>
      <c r="H31" s="43"/>
      <c r="I31" s="46"/>
    </row>
    <row r="32" spans="1:10" x14ac:dyDescent="0.25">
      <c r="B32" s="47"/>
      <c r="C32" s="47"/>
      <c r="E32" s="48"/>
      <c r="F32" s="48"/>
      <c r="G32" s="48"/>
      <c r="H32" s="48"/>
      <c r="I32" s="44"/>
    </row>
    <row r="33" spans="2:9" x14ac:dyDescent="0.25">
      <c r="B33" s="47"/>
      <c r="C33" s="45"/>
      <c r="E33" s="48"/>
      <c r="F33" s="48"/>
      <c r="G33" s="48"/>
      <c r="H33" s="48"/>
    </row>
    <row r="34" spans="2:9" s="5" customFormat="1" x14ac:dyDescent="0.25">
      <c r="B34" s="49"/>
      <c r="E34" s="6"/>
      <c r="F34" s="6"/>
      <c r="G34" s="6"/>
      <c r="H34" s="6"/>
      <c r="I34" s="6"/>
    </row>
    <row r="38" spans="2:9" x14ac:dyDescent="0.25">
      <c r="E38" s="48"/>
    </row>
    <row r="39" spans="2:9" x14ac:dyDescent="0.25">
      <c r="E39" s="48"/>
    </row>
  </sheetData>
  <mergeCells count="11">
    <mergeCell ref="I19:I20"/>
    <mergeCell ref="I21:I23"/>
    <mergeCell ref="I24:I25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1"/>
  <sheetViews>
    <sheetView zoomScale="85" zoomScaleNormal="85" workbookViewId="0">
      <selection activeCell="A43" sqref="A37:XFD4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1.42578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21.7109375" style="10" customWidth="1"/>
    <col min="10" max="20" width="5.5703125" style="10" customWidth="1"/>
    <col min="21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145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146</v>
      </c>
      <c r="D7" s="124">
        <f>C10</f>
        <v>108</v>
      </c>
      <c r="E7" s="10" t="str">
        <f>C9</f>
        <v>понедельник-воскресенье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57</v>
      </c>
    </row>
    <row r="10" spans="1:10" x14ac:dyDescent="0.25">
      <c r="A10" s="10" t="s">
        <v>8</v>
      </c>
      <c r="C10" s="50">
        <f>SUM(D16:D29)</f>
        <v>108</v>
      </c>
      <c r="G10" s="10" t="s">
        <v>36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147</v>
      </c>
      <c r="D12" s="16"/>
      <c r="F12" s="14"/>
      <c r="G12" s="65"/>
    </row>
    <row r="13" spans="1:10" x14ac:dyDescent="0.25">
      <c r="G13" s="66"/>
      <c r="H13" s="10" t="s">
        <v>158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12" t="s">
        <v>18</v>
      </c>
      <c r="F15" s="112" t="s">
        <v>19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67" t="s">
        <v>23</v>
      </c>
      <c r="D16" s="36" t="s">
        <v>32</v>
      </c>
      <c r="E16" s="26">
        <v>0</v>
      </c>
      <c r="F16" s="22">
        <v>0.44791666666666669</v>
      </c>
      <c r="G16" s="23">
        <v>6.9444444444444441E-3</v>
      </c>
      <c r="H16" s="24">
        <f t="shared" ref="H16:H29" si="0">F16+G16</f>
        <v>0.4548611111111111</v>
      </c>
      <c r="I16" s="18" t="s">
        <v>25</v>
      </c>
    </row>
    <row r="17" spans="1:13" x14ac:dyDescent="0.25">
      <c r="A17" s="17"/>
      <c r="B17" s="19"/>
      <c r="C17" s="27" t="s">
        <v>26</v>
      </c>
      <c r="D17" s="21">
        <v>1.5</v>
      </c>
      <c r="E17" s="30">
        <v>3.472222222222222E-3</v>
      </c>
      <c r="F17" s="22">
        <f t="shared" ref="F17:F29" si="1">H16+E17</f>
        <v>0.45833333333333331</v>
      </c>
      <c r="G17" s="116">
        <v>2.7777777777777776E-2</v>
      </c>
      <c r="H17" s="24">
        <f t="shared" si="0"/>
        <v>0.4861111111111111</v>
      </c>
      <c r="I17" s="28"/>
    </row>
    <row r="18" spans="1:13" ht="45" x14ac:dyDescent="0.25">
      <c r="A18" s="17"/>
      <c r="B18" s="29" t="s">
        <v>27</v>
      </c>
      <c r="C18" s="20" t="s">
        <v>23</v>
      </c>
      <c r="D18" s="21">
        <v>1.5</v>
      </c>
      <c r="E18" s="30">
        <v>3.4722222222222099E-3</v>
      </c>
      <c r="F18" s="22">
        <f t="shared" si="1"/>
        <v>0.48958333333333331</v>
      </c>
      <c r="G18" s="116">
        <v>6.9444444444444441E-3</v>
      </c>
      <c r="H18" s="24">
        <f t="shared" si="0"/>
        <v>0.49652777777777773</v>
      </c>
      <c r="I18" s="31" t="s">
        <v>28</v>
      </c>
    </row>
    <row r="19" spans="1:13" x14ac:dyDescent="0.25">
      <c r="A19" s="31">
        <v>1</v>
      </c>
      <c r="B19" s="78">
        <v>119454</v>
      </c>
      <c r="C19" s="68" t="s">
        <v>148</v>
      </c>
      <c r="D19" s="56">
        <v>28</v>
      </c>
      <c r="E19" s="57">
        <v>3.4722222222222224E-2</v>
      </c>
      <c r="F19" s="22">
        <f t="shared" si="1"/>
        <v>0.53125</v>
      </c>
      <c r="G19" s="116">
        <v>6.9444444444444441E-3</v>
      </c>
      <c r="H19" s="24">
        <f t="shared" si="0"/>
        <v>0.53819444444444442</v>
      </c>
      <c r="I19" s="115" t="s">
        <v>149</v>
      </c>
      <c r="M19" s="69"/>
    </row>
    <row r="20" spans="1:13" x14ac:dyDescent="0.25">
      <c r="A20" s="31">
        <f>A19+1</f>
        <v>2</v>
      </c>
      <c r="B20" s="78">
        <v>117312</v>
      </c>
      <c r="C20" s="68" t="s">
        <v>150</v>
      </c>
      <c r="D20" s="58">
        <v>8</v>
      </c>
      <c r="E20" s="57">
        <v>2.0833333333333332E-2</v>
      </c>
      <c r="F20" s="22">
        <f t="shared" si="1"/>
        <v>0.55902777777777779</v>
      </c>
      <c r="G20" s="116">
        <v>6.9444444444444441E-3</v>
      </c>
      <c r="H20" s="24">
        <f t="shared" si="0"/>
        <v>0.56597222222222221</v>
      </c>
      <c r="I20" s="115" t="s">
        <v>149</v>
      </c>
      <c r="M20" s="69"/>
    </row>
    <row r="21" spans="1:13" ht="30" x14ac:dyDescent="0.25">
      <c r="A21" s="31">
        <f t="shared" ref="A21:A27" si="2">A20+1</f>
        <v>3</v>
      </c>
      <c r="B21" s="78">
        <v>115191</v>
      </c>
      <c r="C21" s="68" t="s">
        <v>151</v>
      </c>
      <c r="D21" s="59">
        <v>5.5</v>
      </c>
      <c r="E21" s="57">
        <v>1.3888888888888888E-2</v>
      </c>
      <c r="F21" s="22">
        <f t="shared" si="1"/>
        <v>0.57986111111111105</v>
      </c>
      <c r="G21" s="116">
        <v>1.3888888888888888E-2</v>
      </c>
      <c r="H21" s="24">
        <f t="shared" si="0"/>
        <v>0.59374999999999989</v>
      </c>
      <c r="I21" s="115" t="s">
        <v>152</v>
      </c>
      <c r="M21" s="69"/>
    </row>
    <row r="22" spans="1:13" ht="30" x14ac:dyDescent="0.25">
      <c r="A22" s="31">
        <f t="shared" si="2"/>
        <v>4</v>
      </c>
      <c r="B22" s="78">
        <v>115114</v>
      </c>
      <c r="C22" s="68" t="s">
        <v>153</v>
      </c>
      <c r="D22" s="59">
        <v>7</v>
      </c>
      <c r="E22" s="57">
        <v>1.3888888888888888E-2</v>
      </c>
      <c r="F22" s="22">
        <f t="shared" si="1"/>
        <v>0.60763888888888873</v>
      </c>
      <c r="G22" s="116">
        <v>1.3888888888888888E-2</v>
      </c>
      <c r="H22" s="24">
        <f t="shared" si="0"/>
        <v>0.62152777777777757</v>
      </c>
      <c r="I22" s="115" t="s">
        <v>152</v>
      </c>
      <c r="M22" s="69"/>
    </row>
    <row r="23" spans="1:13" ht="30" x14ac:dyDescent="0.25">
      <c r="A23" s="31">
        <f t="shared" si="2"/>
        <v>5</v>
      </c>
      <c r="B23" s="78">
        <v>115035</v>
      </c>
      <c r="C23" s="68" t="s">
        <v>154</v>
      </c>
      <c r="D23" s="60">
        <v>5</v>
      </c>
      <c r="E23" s="57">
        <v>1.0416666666666666E-2</v>
      </c>
      <c r="F23" s="22">
        <f t="shared" si="1"/>
        <v>0.6319444444444442</v>
      </c>
      <c r="G23" s="116">
        <v>1.3888888888888888E-2</v>
      </c>
      <c r="H23" s="24">
        <f t="shared" si="0"/>
        <v>0.64583333333333304</v>
      </c>
      <c r="I23" s="115" t="s">
        <v>152</v>
      </c>
      <c r="M23" s="69"/>
    </row>
    <row r="24" spans="1:13" ht="30" x14ac:dyDescent="0.25">
      <c r="A24" s="31">
        <f t="shared" si="2"/>
        <v>6</v>
      </c>
      <c r="B24" s="78">
        <v>119017</v>
      </c>
      <c r="C24" s="68" t="s">
        <v>155</v>
      </c>
      <c r="D24" s="59">
        <v>1.5</v>
      </c>
      <c r="E24" s="57">
        <v>3.472222222222222E-3</v>
      </c>
      <c r="F24" s="22">
        <f t="shared" si="1"/>
        <v>0.64930555555555525</v>
      </c>
      <c r="G24" s="116">
        <v>1.3888888888888888E-2</v>
      </c>
      <c r="H24" s="24">
        <f t="shared" si="0"/>
        <v>0.66319444444444409</v>
      </c>
      <c r="I24" s="115" t="s">
        <v>152</v>
      </c>
    </row>
    <row r="25" spans="1:13" ht="30" x14ac:dyDescent="0.25">
      <c r="A25" s="31">
        <f t="shared" si="2"/>
        <v>7</v>
      </c>
      <c r="B25" s="78">
        <v>119180</v>
      </c>
      <c r="C25" s="68" t="s">
        <v>156</v>
      </c>
      <c r="D25" s="61">
        <v>2</v>
      </c>
      <c r="E25" s="57">
        <v>6.9444444444444441E-3</v>
      </c>
      <c r="F25" s="22">
        <f t="shared" si="1"/>
        <v>0.67013888888888851</v>
      </c>
      <c r="G25" s="116">
        <v>1.3888888888888888E-2</v>
      </c>
      <c r="H25" s="24">
        <f t="shared" si="0"/>
        <v>0.68402777777777735</v>
      </c>
      <c r="I25" s="115" t="s">
        <v>152</v>
      </c>
    </row>
    <row r="26" spans="1:13" x14ac:dyDescent="0.25">
      <c r="A26" s="31">
        <f t="shared" si="2"/>
        <v>8</v>
      </c>
      <c r="B26" s="78">
        <v>117312</v>
      </c>
      <c r="C26" s="68" t="s">
        <v>150</v>
      </c>
      <c r="D26" s="56">
        <v>9</v>
      </c>
      <c r="E26" s="57">
        <v>1.7361111111111112E-2</v>
      </c>
      <c r="F26" s="22">
        <f t="shared" si="1"/>
        <v>0.70138888888888851</v>
      </c>
      <c r="G26" s="116">
        <v>6.9444444444444441E-3</v>
      </c>
      <c r="H26" s="24">
        <f t="shared" si="0"/>
        <v>0.70833333333333293</v>
      </c>
      <c r="I26" s="115" t="s">
        <v>73</v>
      </c>
    </row>
    <row r="27" spans="1:13" x14ac:dyDescent="0.25">
      <c r="A27" s="31">
        <f t="shared" si="2"/>
        <v>9</v>
      </c>
      <c r="B27" s="78">
        <v>119454</v>
      </c>
      <c r="C27" s="68" t="s">
        <v>148</v>
      </c>
      <c r="D27" s="56">
        <v>8.5</v>
      </c>
      <c r="E27" s="57">
        <v>1.7361111111111112E-2</v>
      </c>
      <c r="F27" s="22">
        <f t="shared" si="1"/>
        <v>0.72569444444444409</v>
      </c>
      <c r="G27" s="116">
        <v>6.9444444444444441E-3</v>
      </c>
      <c r="H27" s="24">
        <f t="shared" si="0"/>
        <v>0.73263888888888851</v>
      </c>
      <c r="I27" s="115" t="s">
        <v>73</v>
      </c>
    </row>
    <row r="28" spans="1:13" ht="30" x14ac:dyDescent="0.25">
      <c r="A28" s="31"/>
      <c r="B28" s="19" t="s">
        <v>22</v>
      </c>
      <c r="C28" s="62" t="s">
        <v>23</v>
      </c>
      <c r="D28" s="21">
        <v>29</v>
      </c>
      <c r="E28" s="57">
        <v>3.4722222222222224E-2</v>
      </c>
      <c r="F28" s="22">
        <f t="shared" si="1"/>
        <v>0.76736111111111072</v>
      </c>
      <c r="G28" s="116">
        <v>2.7777777777777776E-2</v>
      </c>
      <c r="H28" s="24">
        <f t="shared" si="0"/>
        <v>0.79513888888888851</v>
      </c>
      <c r="I28" s="115" t="s">
        <v>149</v>
      </c>
    </row>
    <row r="29" spans="1:13" ht="30" x14ac:dyDescent="0.25">
      <c r="A29" s="31"/>
      <c r="B29" s="19" t="s">
        <v>24</v>
      </c>
      <c r="C29" s="121" t="s">
        <v>23</v>
      </c>
      <c r="D29" s="63">
        <v>1.5</v>
      </c>
      <c r="E29" s="57">
        <v>3.472222222222222E-3</v>
      </c>
      <c r="F29" s="22">
        <f t="shared" si="1"/>
        <v>0.79861111111111072</v>
      </c>
      <c r="G29" s="116">
        <v>6.9444444444444441E-3</v>
      </c>
      <c r="H29" s="24">
        <f t="shared" si="0"/>
        <v>0.80555555555555514</v>
      </c>
      <c r="I29" s="18" t="s">
        <v>25</v>
      </c>
    </row>
    <row r="30" spans="1:13" x14ac:dyDescent="0.25">
      <c r="D30" s="70"/>
      <c r="E30" s="38"/>
      <c r="F30" s="38"/>
      <c r="G30" s="38"/>
      <c r="H30" s="38"/>
      <c r="I30" s="39"/>
    </row>
    <row r="31" spans="1:13" x14ac:dyDescent="0.25">
      <c r="B31" s="71" t="s">
        <v>33</v>
      </c>
      <c r="C31" s="122">
        <f>H29-F16</f>
        <v>0.35763888888888845</v>
      </c>
      <c r="D31" s="71"/>
      <c r="E31" s="71"/>
      <c r="F31" s="71"/>
      <c r="G31" s="71"/>
      <c r="H31" s="72"/>
    </row>
    <row r="32" spans="1:13" x14ac:dyDescent="0.25">
      <c r="B32" s="71" t="s">
        <v>34</v>
      </c>
      <c r="C32" s="123">
        <f>SUM(E16:E29)</f>
        <v>0.18402777777777773</v>
      </c>
      <c r="D32" s="71"/>
      <c r="E32" s="73"/>
      <c r="F32" s="71"/>
      <c r="G32" s="71"/>
      <c r="H32" s="74"/>
      <c r="I32" s="44"/>
    </row>
    <row r="33" spans="2:9" x14ac:dyDescent="0.25">
      <c r="B33" s="71" t="s">
        <v>35</v>
      </c>
      <c r="C33" s="123">
        <f>SUM(G16:G29)</f>
        <v>0.17361111111111113</v>
      </c>
      <c r="D33" s="71"/>
      <c r="E33" s="71"/>
      <c r="F33" s="71"/>
      <c r="G33" s="71"/>
      <c r="H33" s="74"/>
      <c r="I33" s="46"/>
    </row>
    <row r="34" spans="2:9" x14ac:dyDescent="0.25">
      <c r="B34" s="76"/>
      <c r="C34" s="76"/>
      <c r="E34" s="77"/>
      <c r="F34" s="77"/>
      <c r="G34" s="77"/>
      <c r="H34" s="77"/>
      <c r="I34" s="44"/>
    </row>
    <row r="35" spans="2:9" x14ac:dyDescent="0.25">
      <c r="B35" s="76"/>
      <c r="C35" s="75"/>
      <c r="E35" s="77"/>
      <c r="F35" s="77"/>
      <c r="G35" s="77"/>
      <c r="H35" s="77"/>
    </row>
    <row r="36" spans="2:9" s="5" customFormat="1" x14ac:dyDescent="0.25">
      <c r="B36" s="49"/>
      <c r="E36" s="6"/>
      <c r="F36" s="6"/>
      <c r="G36" s="6"/>
      <c r="H36" s="6"/>
      <c r="I36" s="6"/>
    </row>
    <row r="40" spans="2:9" x14ac:dyDescent="0.25">
      <c r="E40" s="77"/>
    </row>
    <row r="41" spans="2:9" x14ac:dyDescent="0.25">
      <c r="E41" s="77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44" sqref="A38:XFD44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1406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65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175</v>
      </c>
      <c r="D7" s="124">
        <f>C10</f>
        <v>117</v>
      </c>
      <c r="E7" s="10" t="str">
        <f>C9</f>
        <v>понедельник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41</v>
      </c>
    </row>
    <row r="10" spans="1:10" x14ac:dyDescent="0.25">
      <c r="A10" s="10" t="s">
        <v>8</v>
      </c>
      <c r="C10" s="50">
        <f>SUM(D16:D35)</f>
        <v>117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159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07" t="s">
        <v>18</v>
      </c>
      <c r="F15" s="107" t="s">
        <v>19</v>
      </c>
      <c r="G15" s="107" t="s">
        <v>20</v>
      </c>
      <c r="H15" s="107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>
        <v>0</v>
      </c>
      <c r="F16" s="22">
        <v>0.44791666666666669</v>
      </c>
      <c r="G16" s="23">
        <v>6.9444444444444441E-3</v>
      </c>
      <c r="H16" s="24">
        <f t="shared" ref="H16:H30" si="0">F16+G16</f>
        <v>0.4548611111111111</v>
      </c>
      <c r="I16" s="18" t="s">
        <v>25</v>
      </c>
    </row>
    <row r="17" spans="1:10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30" si="1">H16+E17</f>
        <v>0.45833333333333331</v>
      </c>
      <c r="G17" s="109">
        <v>2.7777777777777776E-2</v>
      </c>
      <c r="H17" s="24">
        <f t="shared" si="0"/>
        <v>0.4861111111111111</v>
      </c>
      <c r="I17" s="28"/>
    </row>
    <row r="18" spans="1:10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09">
        <v>6.9444444444444441E-3</v>
      </c>
      <c r="H18" s="24">
        <f t="shared" si="0"/>
        <v>0.49652777777777773</v>
      </c>
      <c r="I18" s="108" t="s">
        <v>28</v>
      </c>
    </row>
    <row r="19" spans="1:10" x14ac:dyDescent="0.25">
      <c r="A19" s="31">
        <v>1</v>
      </c>
      <c r="B19" s="52">
        <v>117042</v>
      </c>
      <c r="C19" s="53" t="s">
        <v>58</v>
      </c>
      <c r="D19" s="52">
        <v>34</v>
      </c>
      <c r="E19" s="54">
        <v>5.5555555555555552E-2</v>
      </c>
      <c r="F19" s="22">
        <f>H18+E19</f>
        <v>0.55208333333333326</v>
      </c>
      <c r="G19" s="109">
        <v>6.9444444444444441E-3</v>
      </c>
      <c r="H19" s="24">
        <f t="shared" si="0"/>
        <v>0.55902777777777768</v>
      </c>
      <c r="I19" s="140" t="s">
        <v>29</v>
      </c>
    </row>
    <row r="20" spans="1:10" x14ac:dyDescent="0.25">
      <c r="A20" s="31">
        <f>A19+1</f>
        <v>2</v>
      </c>
      <c r="B20" s="52">
        <v>117624</v>
      </c>
      <c r="C20" s="53" t="s">
        <v>59</v>
      </c>
      <c r="D20" s="52">
        <v>2</v>
      </c>
      <c r="E20" s="54">
        <v>6.9444444444444441E-3</v>
      </c>
      <c r="F20" s="22">
        <f t="shared" ref="F20:F29" si="2">H19+E20</f>
        <v>0.5659722222222221</v>
      </c>
      <c r="G20" s="109">
        <v>6.9444444444444441E-3</v>
      </c>
      <c r="H20" s="24">
        <f t="shared" si="0"/>
        <v>0.57291666666666652</v>
      </c>
      <c r="I20" s="141"/>
    </row>
    <row r="21" spans="1:10" x14ac:dyDescent="0.25">
      <c r="A21" s="31">
        <f t="shared" ref="A21:A28" si="3">A20+1</f>
        <v>3</v>
      </c>
      <c r="B21" s="52">
        <v>117623</v>
      </c>
      <c r="C21" s="53" t="s">
        <v>59</v>
      </c>
      <c r="D21" s="52">
        <v>0.5</v>
      </c>
      <c r="E21" s="54">
        <v>3.472222222222222E-3</v>
      </c>
      <c r="F21" s="22">
        <f t="shared" si="2"/>
        <v>0.57638888888888873</v>
      </c>
      <c r="G21" s="109">
        <v>6.9444444444444441E-3</v>
      </c>
      <c r="H21" s="24">
        <f t="shared" si="0"/>
        <v>0.58333333333333315</v>
      </c>
      <c r="I21" s="142"/>
    </row>
    <row r="22" spans="1:10" ht="30" customHeight="1" x14ac:dyDescent="0.25">
      <c r="A22" s="31">
        <f t="shared" si="3"/>
        <v>4</v>
      </c>
      <c r="B22" s="52">
        <v>115561</v>
      </c>
      <c r="C22" s="53" t="s">
        <v>61</v>
      </c>
      <c r="D22" s="52">
        <v>16</v>
      </c>
      <c r="E22" s="54">
        <v>2.0833333333333332E-2</v>
      </c>
      <c r="F22" s="22">
        <f t="shared" si="2"/>
        <v>0.60416666666666652</v>
      </c>
      <c r="G22" s="109">
        <v>1.38888888888889E-2</v>
      </c>
      <c r="H22" s="24">
        <f t="shared" si="0"/>
        <v>0.61805555555555547</v>
      </c>
      <c r="I22" s="143" t="s">
        <v>174</v>
      </c>
    </row>
    <row r="23" spans="1:10" ht="30" customHeight="1" x14ac:dyDescent="0.25">
      <c r="A23" s="31">
        <f t="shared" si="3"/>
        <v>5</v>
      </c>
      <c r="B23" s="52">
        <v>115582</v>
      </c>
      <c r="C23" s="53" t="s">
        <v>62</v>
      </c>
      <c r="D23" s="52">
        <v>2</v>
      </c>
      <c r="E23" s="54">
        <v>6.9444444444444441E-3</v>
      </c>
      <c r="F23" s="33">
        <f>H22+E23</f>
        <v>0.62499999999999989</v>
      </c>
      <c r="G23" s="109">
        <v>1.38888888888889E-2</v>
      </c>
      <c r="H23" s="24">
        <f t="shared" si="0"/>
        <v>0.63888888888888884</v>
      </c>
      <c r="I23" s="143"/>
    </row>
    <row r="24" spans="1:10" ht="30" customHeight="1" x14ac:dyDescent="0.25">
      <c r="A24" s="31">
        <f t="shared" si="3"/>
        <v>6</v>
      </c>
      <c r="B24" s="52">
        <v>115551</v>
      </c>
      <c r="C24" s="53" t="s">
        <v>63</v>
      </c>
      <c r="D24" s="52">
        <v>2</v>
      </c>
      <c r="E24" s="54">
        <v>6.9444444444444441E-3</v>
      </c>
      <c r="F24" s="33">
        <f>H23+E24</f>
        <v>0.64583333333333326</v>
      </c>
      <c r="G24" s="109">
        <v>1.38888888888889E-2</v>
      </c>
      <c r="H24" s="24">
        <f t="shared" si="0"/>
        <v>0.65972222222222221</v>
      </c>
      <c r="I24" s="143"/>
    </row>
    <row r="25" spans="1:10" x14ac:dyDescent="0.25">
      <c r="A25" s="31">
        <f t="shared" si="3"/>
        <v>7</v>
      </c>
      <c r="B25" s="52">
        <v>115569</v>
      </c>
      <c r="C25" s="53" t="s">
        <v>64</v>
      </c>
      <c r="D25" s="52">
        <v>1.5</v>
      </c>
      <c r="E25" s="54">
        <v>6.9444444444444441E-3</v>
      </c>
      <c r="F25" s="22">
        <f>H24+E25</f>
        <v>0.66666666666666663</v>
      </c>
      <c r="G25" s="109">
        <v>1.38888888888889E-2</v>
      </c>
      <c r="H25" s="24">
        <f t="shared" si="0"/>
        <v>0.68055555555555558</v>
      </c>
      <c r="I25" s="143"/>
    </row>
    <row r="26" spans="1:10" x14ac:dyDescent="0.25">
      <c r="A26" s="31">
        <f t="shared" si="3"/>
        <v>8</v>
      </c>
      <c r="B26" s="52">
        <v>117624</v>
      </c>
      <c r="C26" s="53" t="s">
        <v>59</v>
      </c>
      <c r="D26" s="52">
        <v>18.5</v>
      </c>
      <c r="E26" s="54">
        <v>3.4722222222222224E-2</v>
      </c>
      <c r="F26" s="22">
        <f t="shared" si="2"/>
        <v>0.71527777777777779</v>
      </c>
      <c r="G26" s="109">
        <v>6.9444444444444441E-3</v>
      </c>
      <c r="H26" s="24">
        <f t="shared" si="0"/>
        <v>0.72222222222222221</v>
      </c>
      <c r="I26" s="140" t="s">
        <v>31</v>
      </c>
    </row>
    <row r="27" spans="1:10" x14ac:dyDescent="0.25">
      <c r="A27" s="31">
        <f t="shared" si="3"/>
        <v>9</v>
      </c>
      <c r="B27" s="52">
        <v>117623</v>
      </c>
      <c r="C27" s="53" t="s">
        <v>59</v>
      </c>
      <c r="D27" s="52">
        <v>0.5</v>
      </c>
      <c r="E27" s="54">
        <v>3.472222222222222E-3</v>
      </c>
      <c r="F27" s="22">
        <f t="shared" si="2"/>
        <v>0.72569444444444442</v>
      </c>
      <c r="G27" s="109">
        <v>6.9444444444444441E-3</v>
      </c>
      <c r="H27" s="24">
        <f t="shared" si="0"/>
        <v>0.73263888888888884</v>
      </c>
      <c r="I27" s="141"/>
    </row>
    <row r="28" spans="1:10" x14ac:dyDescent="0.25">
      <c r="A28" s="31">
        <f t="shared" si="3"/>
        <v>10</v>
      </c>
      <c r="B28" s="52">
        <v>117042</v>
      </c>
      <c r="C28" s="53" t="s">
        <v>58</v>
      </c>
      <c r="D28" s="52">
        <v>1.5</v>
      </c>
      <c r="E28" s="54">
        <v>3.472222222222222E-3</v>
      </c>
      <c r="F28" s="22">
        <f t="shared" si="2"/>
        <v>0.73611111111111105</v>
      </c>
      <c r="G28" s="109">
        <v>6.9444444444444441E-3</v>
      </c>
      <c r="H28" s="24">
        <f t="shared" si="0"/>
        <v>0.74305555555555547</v>
      </c>
      <c r="I28" s="141"/>
      <c r="J28" s="10" t="s">
        <v>157</v>
      </c>
    </row>
    <row r="29" spans="1:10" ht="30" x14ac:dyDescent="0.25">
      <c r="A29" s="31"/>
      <c r="B29" s="19" t="s">
        <v>22</v>
      </c>
      <c r="C29" s="34" t="s">
        <v>23</v>
      </c>
      <c r="D29" s="32">
        <v>34</v>
      </c>
      <c r="E29" s="26">
        <v>4.5138888888888888E-2</v>
      </c>
      <c r="F29" s="22">
        <f t="shared" si="2"/>
        <v>0.78819444444444431</v>
      </c>
      <c r="G29" s="109">
        <v>2.7777777777777776E-2</v>
      </c>
      <c r="H29" s="24">
        <f t="shared" si="0"/>
        <v>0.8159722222222221</v>
      </c>
      <c r="I29" s="108"/>
    </row>
    <row r="30" spans="1:10" ht="30" x14ac:dyDescent="0.25">
      <c r="A30" s="31"/>
      <c r="B30" s="19" t="s">
        <v>24</v>
      </c>
      <c r="C30" s="87" t="s">
        <v>23</v>
      </c>
      <c r="D30" s="86">
        <v>1.5</v>
      </c>
      <c r="E30" s="26">
        <v>3.472222222222222E-3</v>
      </c>
      <c r="F30" s="22">
        <f t="shared" si="1"/>
        <v>0.81944444444444431</v>
      </c>
      <c r="G30" s="23">
        <v>6.9444444444444441E-3</v>
      </c>
      <c r="H30" s="24">
        <f t="shared" si="0"/>
        <v>0.82638888888888873</v>
      </c>
      <c r="I30" s="18" t="s">
        <v>25</v>
      </c>
    </row>
    <row r="31" spans="1:10" x14ac:dyDescent="0.25">
      <c r="D31" s="37"/>
      <c r="E31" s="38"/>
      <c r="F31" s="38"/>
      <c r="G31" s="38"/>
      <c r="H31" s="38"/>
      <c r="I31" s="39"/>
    </row>
    <row r="32" spans="1:10" x14ac:dyDescent="0.25">
      <c r="B32" s="40" t="s">
        <v>33</v>
      </c>
      <c r="C32" s="88">
        <f>H30-F16</f>
        <v>0.37847222222222204</v>
      </c>
      <c r="D32" s="40"/>
      <c r="E32" s="40"/>
      <c r="F32" s="40"/>
      <c r="G32" s="40"/>
      <c r="H32" s="41"/>
    </row>
    <row r="33" spans="2:9" x14ac:dyDescent="0.25">
      <c r="B33" s="40" t="s">
        <v>34</v>
      </c>
      <c r="C33" s="89">
        <f>SUM(E16:E30)</f>
        <v>0.20486111111111108</v>
      </c>
      <c r="D33" s="40"/>
      <c r="E33" s="42"/>
      <c r="F33" s="40"/>
      <c r="G33" s="40"/>
      <c r="H33" s="43"/>
      <c r="I33" s="44"/>
    </row>
    <row r="34" spans="2:9" x14ac:dyDescent="0.25">
      <c r="B34" s="40" t="s">
        <v>35</v>
      </c>
      <c r="C34" s="88">
        <f>SUM(G16:G30)</f>
        <v>0.17361111111111113</v>
      </c>
      <c r="D34" s="40"/>
      <c r="E34" s="40"/>
      <c r="F34" s="40"/>
      <c r="G34" s="40"/>
      <c r="H34" s="43"/>
      <c r="I34" s="46"/>
    </row>
    <row r="35" spans="2:9" x14ac:dyDescent="0.25">
      <c r="B35" s="47"/>
      <c r="C35" s="47"/>
      <c r="E35" s="48"/>
      <c r="F35" s="48"/>
      <c r="G35" s="48"/>
      <c r="H35" s="48"/>
      <c r="I35" s="44"/>
    </row>
    <row r="36" spans="2:9" x14ac:dyDescent="0.25">
      <c r="B36" s="47"/>
      <c r="C36" s="45"/>
      <c r="E36" s="48"/>
      <c r="F36" s="48"/>
      <c r="G36" s="48"/>
      <c r="H36" s="48"/>
    </row>
    <row r="37" spans="2:9" s="5" customFormat="1" x14ac:dyDescent="0.25">
      <c r="B37" s="49"/>
      <c r="E37" s="6"/>
      <c r="F37" s="6"/>
      <c r="G37" s="6"/>
      <c r="H37" s="6"/>
      <c r="I37" s="6"/>
    </row>
    <row r="41" spans="2:9" x14ac:dyDescent="0.25">
      <c r="E41" s="48"/>
    </row>
    <row r="42" spans="2:9" x14ac:dyDescent="0.25">
      <c r="E42" s="48"/>
    </row>
  </sheetData>
  <mergeCells count="11">
    <mergeCell ref="I19:I21"/>
    <mergeCell ref="I22:I25"/>
    <mergeCell ref="I26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A42" sqref="A36:XFD42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1406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65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173</v>
      </c>
      <c r="D7" s="124">
        <f>C10</f>
        <v>116</v>
      </c>
      <c r="E7" s="10" t="str">
        <f>C9</f>
        <v>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42</v>
      </c>
    </row>
    <row r="10" spans="1:10" x14ac:dyDescent="0.25">
      <c r="A10" s="10" t="s">
        <v>8</v>
      </c>
      <c r="C10" s="50">
        <f>SUM(D16:D33)</f>
        <v>116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159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07" t="s">
        <v>18</v>
      </c>
      <c r="F15" s="107" t="s">
        <v>19</v>
      </c>
      <c r="G15" s="107" t="s">
        <v>20</v>
      </c>
      <c r="H15" s="107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>
        <v>0</v>
      </c>
      <c r="F16" s="22">
        <v>0.44791666666666669</v>
      </c>
      <c r="G16" s="23">
        <v>6.9444444444444441E-3</v>
      </c>
      <c r="H16" s="24">
        <f t="shared" ref="H16:H28" si="0">F16+G16</f>
        <v>0.4548611111111111</v>
      </c>
      <c r="I16" s="18" t="s">
        <v>25</v>
      </c>
    </row>
    <row r="17" spans="1:10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8" si="1">H16+E17</f>
        <v>0.45833333333333331</v>
      </c>
      <c r="G17" s="109">
        <v>2.7777777777777776E-2</v>
      </c>
      <c r="H17" s="24">
        <f t="shared" si="0"/>
        <v>0.4861111111111111</v>
      </c>
      <c r="I17" s="28"/>
    </row>
    <row r="18" spans="1:10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09">
        <v>6.9444444444444441E-3</v>
      </c>
      <c r="H18" s="24">
        <f t="shared" si="0"/>
        <v>0.49652777777777773</v>
      </c>
      <c r="I18" s="108" t="s">
        <v>28</v>
      </c>
    </row>
    <row r="19" spans="1:10" x14ac:dyDescent="0.25">
      <c r="A19" s="31">
        <v>1</v>
      </c>
      <c r="B19" s="52">
        <v>117042</v>
      </c>
      <c r="C19" s="53" t="s">
        <v>58</v>
      </c>
      <c r="D19" s="52">
        <v>34</v>
      </c>
      <c r="E19" s="54">
        <v>5.5555555555555552E-2</v>
      </c>
      <c r="F19" s="22">
        <f>H18+E19</f>
        <v>0.55208333333333326</v>
      </c>
      <c r="G19" s="109">
        <v>6.9444444444444441E-3</v>
      </c>
      <c r="H19" s="24">
        <f t="shared" si="0"/>
        <v>0.55902777777777768</v>
      </c>
      <c r="I19" s="140" t="s">
        <v>29</v>
      </c>
    </row>
    <row r="20" spans="1:10" x14ac:dyDescent="0.25">
      <c r="A20" s="31">
        <f>A19+1</f>
        <v>2</v>
      </c>
      <c r="B20" s="52">
        <v>117624</v>
      </c>
      <c r="C20" s="53" t="s">
        <v>59</v>
      </c>
      <c r="D20" s="52">
        <v>2</v>
      </c>
      <c r="E20" s="54">
        <v>6.9444444444444441E-3</v>
      </c>
      <c r="F20" s="22">
        <f t="shared" ref="F20:F27" si="2">H19+E20</f>
        <v>0.5659722222222221</v>
      </c>
      <c r="G20" s="109">
        <v>6.9444444444444441E-3</v>
      </c>
      <c r="H20" s="24">
        <f t="shared" si="0"/>
        <v>0.57291666666666652</v>
      </c>
      <c r="I20" s="141"/>
    </row>
    <row r="21" spans="1:10" ht="30" customHeight="1" x14ac:dyDescent="0.25">
      <c r="A21" s="31">
        <f>A20+1</f>
        <v>3</v>
      </c>
      <c r="B21" s="52">
        <v>115561</v>
      </c>
      <c r="C21" s="53" t="s">
        <v>61</v>
      </c>
      <c r="D21" s="52">
        <v>16</v>
      </c>
      <c r="E21" s="54">
        <v>2.0833333333333332E-2</v>
      </c>
      <c r="F21" s="22">
        <f t="shared" si="2"/>
        <v>0.59374999999999989</v>
      </c>
      <c r="G21" s="109">
        <v>1.38888888888889E-2</v>
      </c>
      <c r="H21" s="24">
        <f t="shared" si="0"/>
        <v>0.60763888888888884</v>
      </c>
      <c r="I21" s="143" t="s">
        <v>174</v>
      </c>
    </row>
    <row r="22" spans="1:10" ht="30" customHeight="1" x14ac:dyDescent="0.25">
      <c r="A22" s="31">
        <f t="shared" ref="A22:A26" si="3">A21+1</f>
        <v>4</v>
      </c>
      <c r="B22" s="52">
        <v>115582</v>
      </c>
      <c r="C22" s="53" t="s">
        <v>62</v>
      </c>
      <c r="D22" s="52">
        <v>2</v>
      </c>
      <c r="E22" s="54">
        <v>6.9444444444444441E-3</v>
      </c>
      <c r="F22" s="33">
        <f>H21+E22</f>
        <v>0.61458333333333326</v>
      </c>
      <c r="G22" s="109">
        <v>1.38888888888889E-2</v>
      </c>
      <c r="H22" s="24">
        <f t="shared" si="0"/>
        <v>0.62847222222222221</v>
      </c>
      <c r="I22" s="143"/>
    </row>
    <row r="23" spans="1:10" ht="30" customHeight="1" x14ac:dyDescent="0.25">
      <c r="A23" s="31">
        <f t="shared" si="3"/>
        <v>5</v>
      </c>
      <c r="B23" s="52">
        <v>115551</v>
      </c>
      <c r="C23" s="53" t="s">
        <v>63</v>
      </c>
      <c r="D23" s="52">
        <v>2</v>
      </c>
      <c r="E23" s="54">
        <v>6.9444444444444441E-3</v>
      </c>
      <c r="F23" s="33">
        <f>H22+E23</f>
        <v>0.63541666666666663</v>
      </c>
      <c r="G23" s="109">
        <v>1.38888888888889E-2</v>
      </c>
      <c r="H23" s="24">
        <f t="shared" si="0"/>
        <v>0.64930555555555558</v>
      </c>
      <c r="I23" s="143"/>
    </row>
    <row r="24" spans="1:10" x14ac:dyDescent="0.25">
      <c r="A24" s="31">
        <f t="shared" si="3"/>
        <v>6</v>
      </c>
      <c r="B24" s="52">
        <v>115569</v>
      </c>
      <c r="C24" s="53" t="s">
        <v>64</v>
      </c>
      <c r="D24" s="52">
        <v>1.5</v>
      </c>
      <c r="E24" s="54">
        <v>6.9444444444444441E-3</v>
      </c>
      <c r="F24" s="22">
        <f>H23+E24</f>
        <v>0.65625</v>
      </c>
      <c r="G24" s="109">
        <v>1.38888888888889E-2</v>
      </c>
      <c r="H24" s="24">
        <f t="shared" si="0"/>
        <v>0.67013888888888895</v>
      </c>
      <c r="I24" s="143"/>
    </row>
    <row r="25" spans="1:10" x14ac:dyDescent="0.25">
      <c r="A25" s="31">
        <f t="shared" si="3"/>
        <v>7</v>
      </c>
      <c r="B25" s="52">
        <v>117624</v>
      </c>
      <c r="C25" s="53" t="s">
        <v>59</v>
      </c>
      <c r="D25" s="52">
        <v>18.5</v>
      </c>
      <c r="E25" s="54">
        <v>3.4722222222222224E-2</v>
      </c>
      <c r="F25" s="22">
        <f t="shared" si="2"/>
        <v>0.70486111111111116</v>
      </c>
      <c r="G25" s="109">
        <v>6.9444444444444441E-3</v>
      </c>
      <c r="H25" s="24">
        <f t="shared" si="0"/>
        <v>0.71180555555555558</v>
      </c>
      <c r="I25" s="140" t="s">
        <v>31</v>
      </c>
    </row>
    <row r="26" spans="1:10" x14ac:dyDescent="0.25">
      <c r="A26" s="31">
        <f t="shared" si="3"/>
        <v>8</v>
      </c>
      <c r="B26" s="52">
        <v>117042</v>
      </c>
      <c r="C26" s="53" t="s">
        <v>58</v>
      </c>
      <c r="D26" s="52">
        <v>1.5</v>
      </c>
      <c r="E26" s="54">
        <v>3.472222222222222E-3</v>
      </c>
      <c r="F26" s="22">
        <f t="shared" si="2"/>
        <v>0.71527777777777779</v>
      </c>
      <c r="G26" s="109">
        <v>6.9444444444444441E-3</v>
      </c>
      <c r="H26" s="24">
        <f t="shared" si="0"/>
        <v>0.72222222222222221</v>
      </c>
      <c r="I26" s="141"/>
      <c r="J26" s="10" t="s">
        <v>157</v>
      </c>
    </row>
    <row r="27" spans="1:10" ht="30" x14ac:dyDescent="0.25">
      <c r="A27" s="31"/>
      <c r="B27" s="19" t="s">
        <v>22</v>
      </c>
      <c r="C27" s="34" t="s">
        <v>23</v>
      </c>
      <c r="D27" s="32">
        <v>34</v>
      </c>
      <c r="E27" s="26">
        <v>4.5138888888888888E-2</v>
      </c>
      <c r="F27" s="22">
        <f t="shared" si="2"/>
        <v>0.76736111111111105</v>
      </c>
      <c r="G27" s="109">
        <v>2.7777777777777776E-2</v>
      </c>
      <c r="H27" s="24">
        <f t="shared" si="0"/>
        <v>0.79513888888888884</v>
      </c>
      <c r="I27" s="108"/>
    </row>
    <row r="28" spans="1:10" ht="30" x14ac:dyDescent="0.25">
      <c r="A28" s="31"/>
      <c r="B28" s="19" t="s">
        <v>24</v>
      </c>
      <c r="C28" s="87" t="s">
        <v>23</v>
      </c>
      <c r="D28" s="86">
        <v>1.5</v>
      </c>
      <c r="E28" s="26">
        <v>3.472222222222222E-3</v>
      </c>
      <c r="F28" s="22">
        <f t="shared" si="1"/>
        <v>0.79861111111111105</v>
      </c>
      <c r="G28" s="23">
        <v>6.9444444444444441E-3</v>
      </c>
      <c r="H28" s="24">
        <f t="shared" si="0"/>
        <v>0.80555555555555547</v>
      </c>
      <c r="I28" s="18" t="s">
        <v>25</v>
      </c>
    </row>
    <row r="29" spans="1:10" x14ac:dyDescent="0.25">
      <c r="D29" s="37"/>
      <c r="E29" s="38"/>
      <c r="F29" s="38"/>
      <c r="G29" s="38"/>
      <c r="H29" s="38"/>
      <c r="I29" s="39"/>
    </row>
    <row r="30" spans="1:10" x14ac:dyDescent="0.25">
      <c r="B30" s="40" t="s">
        <v>33</v>
      </c>
      <c r="C30" s="88">
        <f>H28-F16</f>
        <v>0.35763888888888878</v>
      </c>
      <c r="D30" s="40"/>
      <c r="E30" s="40"/>
      <c r="F30" s="40"/>
      <c r="G30" s="40"/>
      <c r="H30" s="41"/>
    </row>
    <row r="31" spans="1:10" x14ac:dyDescent="0.25">
      <c r="B31" s="40" t="s">
        <v>34</v>
      </c>
      <c r="C31" s="89">
        <f>SUM(E16:E28)</f>
        <v>0.19791666666666663</v>
      </c>
      <c r="D31" s="40"/>
      <c r="E31" s="42"/>
      <c r="F31" s="40"/>
      <c r="G31" s="40"/>
      <c r="H31" s="43"/>
      <c r="I31" s="44"/>
    </row>
    <row r="32" spans="1:10" x14ac:dyDescent="0.25">
      <c r="B32" s="40" t="s">
        <v>35</v>
      </c>
      <c r="C32" s="88">
        <f>SUM(G16:G28)</f>
        <v>0.15972222222222224</v>
      </c>
      <c r="D32" s="40"/>
      <c r="E32" s="40"/>
      <c r="F32" s="40"/>
      <c r="G32" s="40"/>
      <c r="H32" s="43"/>
      <c r="I32" s="46"/>
    </row>
    <row r="33" spans="2:9" x14ac:dyDescent="0.25">
      <c r="B33" s="47"/>
      <c r="C33" s="47"/>
      <c r="E33" s="48"/>
      <c r="F33" s="48"/>
      <c r="G33" s="48"/>
      <c r="H33" s="48"/>
      <c r="I33" s="44"/>
    </row>
    <row r="34" spans="2:9" x14ac:dyDescent="0.25">
      <c r="B34" s="47"/>
      <c r="C34" s="45"/>
      <c r="E34" s="48"/>
      <c r="F34" s="48"/>
      <c r="G34" s="48"/>
      <c r="H34" s="48"/>
    </row>
    <row r="35" spans="2:9" s="5" customFormat="1" x14ac:dyDescent="0.25">
      <c r="B35" s="49"/>
      <c r="E35" s="6"/>
      <c r="F35" s="6"/>
      <c r="G35" s="6"/>
      <c r="H35" s="6"/>
      <c r="I35" s="6"/>
    </row>
    <row r="39" spans="2:9" x14ac:dyDescent="0.25">
      <c r="E39" s="48"/>
    </row>
    <row r="40" spans="2:9" x14ac:dyDescent="0.25">
      <c r="E40" s="48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A43" sqref="A37:XFD4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145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129</v>
      </c>
      <c r="D7" s="124">
        <f>C10</f>
        <v>109.5</v>
      </c>
      <c r="E7" s="10" t="str">
        <f>C9</f>
        <v>понедельник-суббота</v>
      </c>
    </row>
    <row r="8" spans="1:10" x14ac:dyDescent="0.25">
      <c r="A8" s="10" t="s">
        <v>6</v>
      </c>
      <c r="C8" s="13"/>
      <c r="D8" s="110"/>
    </row>
    <row r="9" spans="1:10" x14ac:dyDescent="0.25">
      <c r="A9" s="10" t="s">
        <v>7</v>
      </c>
      <c r="C9" s="12" t="s">
        <v>75</v>
      </c>
    </row>
    <row r="10" spans="1:10" x14ac:dyDescent="0.25">
      <c r="A10" s="10" t="s">
        <v>8</v>
      </c>
      <c r="C10" s="50">
        <f>SUM(D16:D36)</f>
        <v>109.5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161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12" t="s">
        <v>18</v>
      </c>
      <c r="F15" s="112" t="s">
        <v>19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9" si="1">H16+E17</f>
        <v>0.43055555555555552</v>
      </c>
      <c r="G17" s="116">
        <v>2.7777777777777776E-2</v>
      </c>
      <c r="H17" s="24">
        <f t="shared" si="0"/>
        <v>0.45833333333333331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0.46180555555555552</v>
      </c>
      <c r="G18" s="116">
        <v>6.9444444444444441E-3</v>
      </c>
      <c r="H18" s="24">
        <f t="shared" si="0"/>
        <v>0.46874999999999994</v>
      </c>
      <c r="I18" s="115" t="s">
        <v>28</v>
      </c>
    </row>
    <row r="19" spans="1:9" ht="15" customHeight="1" x14ac:dyDescent="0.25">
      <c r="A19" s="31">
        <v>1</v>
      </c>
      <c r="B19" s="52">
        <v>119049</v>
      </c>
      <c r="C19" s="53" t="s">
        <v>66</v>
      </c>
      <c r="D19" s="52">
        <v>50</v>
      </c>
      <c r="E19" s="54">
        <v>8.3333333333333329E-2</v>
      </c>
      <c r="F19" s="22">
        <f>H18+E19</f>
        <v>0.55208333333333326</v>
      </c>
      <c r="G19" s="116">
        <v>6.9444444444444441E-3</v>
      </c>
      <c r="H19" s="24">
        <f t="shared" si="0"/>
        <v>0.55902777777777768</v>
      </c>
      <c r="I19" s="115" t="s">
        <v>74</v>
      </c>
    </row>
    <row r="20" spans="1:9" ht="30" customHeight="1" x14ac:dyDescent="0.25">
      <c r="A20" s="31">
        <f t="shared" ref="A20:A27" si="2">A19+1</f>
        <v>2</v>
      </c>
      <c r="B20" s="52">
        <v>109028</v>
      </c>
      <c r="C20" s="53" t="s">
        <v>67</v>
      </c>
      <c r="D20" s="52">
        <v>5.5</v>
      </c>
      <c r="E20" s="54">
        <v>1.3888888888888888E-2</v>
      </c>
      <c r="F20" s="22">
        <f t="shared" ref="F20:F28" si="3">H19+E20</f>
        <v>0.57291666666666652</v>
      </c>
      <c r="G20" s="116">
        <v>1.3888888888888888E-2</v>
      </c>
      <c r="H20" s="24">
        <f t="shared" si="0"/>
        <v>0.58680555555555536</v>
      </c>
      <c r="I20" s="140" t="s">
        <v>30</v>
      </c>
    </row>
    <row r="21" spans="1:9" ht="30" customHeight="1" x14ac:dyDescent="0.25">
      <c r="A21" s="31">
        <f t="shared" si="2"/>
        <v>3</v>
      </c>
      <c r="B21" s="52">
        <v>109240</v>
      </c>
      <c r="C21" s="53" t="s">
        <v>68</v>
      </c>
      <c r="D21" s="52">
        <v>0.5</v>
      </c>
      <c r="E21" s="54">
        <v>6.9444444444444441E-3</v>
      </c>
      <c r="F21" s="22">
        <f t="shared" si="3"/>
        <v>0.59374999999999978</v>
      </c>
      <c r="G21" s="116">
        <v>1.3888888888888888E-2</v>
      </c>
      <c r="H21" s="24">
        <f t="shared" si="0"/>
        <v>0.60763888888888862</v>
      </c>
      <c r="I21" s="141"/>
    </row>
    <row r="22" spans="1:9" ht="15" customHeight="1" x14ac:dyDescent="0.25">
      <c r="A22" s="31">
        <f t="shared" si="2"/>
        <v>4</v>
      </c>
      <c r="B22" s="52">
        <v>115054</v>
      </c>
      <c r="C22" s="53" t="s">
        <v>69</v>
      </c>
      <c r="D22" s="52">
        <v>5.5</v>
      </c>
      <c r="E22" s="54">
        <v>1.3888888888888888E-2</v>
      </c>
      <c r="F22" s="22">
        <f t="shared" si="3"/>
        <v>0.62152777777777746</v>
      </c>
      <c r="G22" s="116">
        <v>1.38888888888889E-2</v>
      </c>
      <c r="H22" s="24">
        <f t="shared" si="0"/>
        <v>0.63541666666666641</v>
      </c>
      <c r="I22" s="141"/>
    </row>
    <row r="23" spans="1:9" ht="30" x14ac:dyDescent="0.25">
      <c r="A23" s="31">
        <f t="shared" si="2"/>
        <v>5</v>
      </c>
      <c r="B23" s="52">
        <v>115455</v>
      </c>
      <c r="C23" s="53" t="s">
        <v>69</v>
      </c>
      <c r="D23" s="52">
        <v>0.5</v>
      </c>
      <c r="E23" s="54">
        <v>3.472222222222222E-3</v>
      </c>
      <c r="F23" s="33">
        <f>H22+E23</f>
        <v>0.63888888888888862</v>
      </c>
      <c r="G23" s="116">
        <v>1.0416666666666666E-2</v>
      </c>
      <c r="H23" s="24">
        <f t="shared" si="0"/>
        <v>0.64930555555555525</v>
      </c>
      <c r="I23" s="141"/>
    </row>
    <row r="24" spans="1:9" ht="30" x14ac:dyDescent="0.25">
      <c r="A24" s="31">
        <f t="shared" si="2"/>
        <v>6</v>
      </c>
      <c r="B24" s="52">
        <v>115093</v>
      </c>
      <c r="C24" s="53" t="s">
        <v>70</v>
      </c>
      <c r="D24" s="52">
        <v>1.5</v>
      </c>
      <c r="E24" s="54">
        <v>6.9444444444444441E-3</v>
      </c>
      <c r="F24" s="33">
        <f>H23+E24</f>
        <v>0.65624999999999967</v>
      </c>
      <c r="G24" s="116">
        <v>1.38888888888889E-2</v>
      </c>
      <c r="H24" s="24">
        <f t="shared" si="0"/>
        <v>0.67013888888888862</v>
      </c>
      <c r="I24" s="141"/>
    </row>
    <row r="25" spans="1:9" x14ac:dyDescent="0.25">
      <c r="A25" s="31">
        <f t="shared" si="2"/>
        <v>7</v>
      </c>
      <c r="B25" s="52">
        <v>115162</v>
      </c>
      <c r="C25" s="53" t="s">
        <v>71</v>
      </c>
      <c r="D25" s="52">
        <v>2</v>
      </c>
      <c r="E25" s="54">
        <v>6.9444444444444441E-3</v>
      </c>
      <c r="F25" s="33">
        <f>H24+E25</f>
        <v>0.67708333333333304</v>
      </c>
      <c r="G25" s="116">
        <v>1.38888888888889E-2</v>
      </c>
      <c r="H25" s="24">
        <f t="shared" si="0"/>
        <v>0.69097222222222199</v>
      </c>
      <c r="I25" s="141"/>
    </row>
    <row r="26" spans="1:9" ht="15" customHeight="1" x14ac:dyDescent="0.25">
      <c r="A26" s="31">
        <f t="shared" si="2"/>
        <v>8</v>
      </c>
      <c r="B26" s="52">
        <v>115419</v>
      </c>
      <c r="C26" s="53" t="s">
        <v>72</v>
      </c>
      <c r="D26" s="52">
        <v>1.5</v>
      </c>
      <c r="E26" s="54">
        <v>6.9444444444444441E-3</v>
      </c>
      <c r="F26" s="22">
        <f>H25+E26</f>
        <v>0.69791666666666641</v>
      </c>
      <c r="G26" s="116">
        <v>1.38888888888889E-2</v>
      </c>
      <c r="H26" s="24">
        <f t="shared" si="0"/>
        <v>0.71180555555555536</v>
      </c>
      <c r="I26" s="142"/>
    </row>
    <row r="27" spans="1:9" x14ac:dyDescent="0.25">
      <c r="A27" s="31">
        <f t="shared" si="2"/>
        <v>9</v>
      </c>
      <c r="B27" s="52">
        <v>119049</v>
      </c>
      <c r="C27" s="53" t="s">
        <v>66</v>
      </c>
      <c r="D27" s="52">
        <v>2</v>
      </c>
      <c r="E27" s="54">
        <v>6.9444444444444441E-3</v>
      </c>
      <c r="F27" s="22">
        <f>H26+E27</f>
        <v>0.71874999999999978</v>
      </c>
      <c r="G27" s="116">
        <v>6.9444444444444441E-3</v>
      </c>
      <c r="H27" s="24">
        <f t="shared" si="0"/>
        <v>0.7256944444444442</v>
      </c>
      <c r="I27" s="114" t="s">
        <v>73</v>
      </c>
    </row>
    <row r="28" spans="1:9" ht="30" x14ac:dyDescent="0.25">
      <c r="A28" s="31"/>
      <c r="B28" s="19" t="s">
        <v>22</v>
      </c>
      <c r="C28" s="34" t="s">
        <v>23</v>
      </c>
      <c r="D28" s="32">
        <v>36</v>
      </c>
      <c r="E28" s="26">
        <v>4.5138888888888888E-2</v>
      </c>
      <c r="F28" s="22">
        <f t="shared" si="3"/>
        <v>0.77083333333333304</v>
      </c>
      <c r="G28" s="116">
        <v>2.7777777777777776E-2</v>
      </c>
      <c r="H28" s="24">
        <f t="shared" si="0"/>
        <v>0.79861111111111083</v>
      </c>
      <c r="I28" s="115"/>
    </row>
    <row r="29" spans="1:9" ht="30" x14ac:dyDescent="0.25">
      <c r="A29" s="31"/>
      <c r="B29" s="80" t="s">
        <v>24</v>
      </c>
      <c r="C29" s="117" t="s">
        <v>23</v>
      </c>
      <c r="D29" s="96">
        <v>1.5</v>
      </c>
      <c r="E29" s="91">
        <v>3.472222222222222E-3</v>
      </c>
      <c r="F29" s="82">
        <f t="shared" si="1"/>
        <v>0.80208333333333304</v>
      </c>
      <c r="G29" s="23">
        <v>6.9444444444444441E-3</v>
      </c>
      <c r="H29" s="83">
        <f t="shared" si="0"/>
        <v>0.80902777777777746</v>
      </c>
      <c r="I29" s="112" t="s">
        <v>25</v>
      </c>
    </row>
    <row r="30" spans="1:9" x14ac:dyDescent="0.25">
      <c r="D30" s="37"/>
      <c r="E30" s="38"/>
      <c r="F30" s="38"/>
      <c r="G30" s="38"/>
      <c r="H30" s="38"/>
      <c r="I30" s="39"/>
    </row>
    <row r="31" spans="1:9" x14ac:dyDescent="0.25">
      <c r="B31" s="40" t="s">
        <v>33</v>
      </c>
      <c r="C31" s="88">
        <f>H29-F16</f>
        <v>0.38888888888888856</v>
      </c>
      <c r="D31" s="40"/>
      <c r="E31" s="40"/>
      <c r="F31" s="40"/>
      <c r="G31" s="40"/>
      <c r="H31" s="41"/>
    </row>
    <row r="32" spans="1:9" x14ac:dyDescent="0.25">
      <c r="B32" s="40" t="s">
        <v>34</v>
      </c>
      <c r="C32" s="89">
        <f>SUM(E16:E29)</f>
        <v>0.2048611111111111</v>
      </c>
      <c r="D32" s="40"/>
      <c r="E32" s="42"/>
      <c r="F32" s="40"/>
      <c r="G32" s="40"/>
      <c r="H32" s="43"/>
      <c r="I32" s="44"/>
    </row>
    <row r="33" spans="2:9" x14ac:dyDescent="0.25">
      <c r="B33" s="40" t="s">
        <v>35</v>
      </c>
      <c r="C33" s="88">
        <f>SUM(G16:G29)</f>
        <v>0.18402777777777782</v>
      </c>
      <c r="D33" s="40"/>
      <c r="E33" s="40"/>
      <c r="F33" s="40"/>
      <c r="G33" s="40"/>
      <c r="H33" s="43"/>
      <c r="I33" s="46"/>
    </row>
    <row r="34" spans="2:9" x14ac:dyDescent="0.25">
      <c r="B34" s="47"/>
      <c r="C34" s="47"/>
      <c r="E34" s="48"/>
      <c r="F34" s="48"/>
      <c r="G34" s="48"/>
      <c r="H34" s="48"/>
      <c r="I34" s="44"/>
    </row>
    <row r="35" spans="2:9" x14ac:dyDescent="0.25">
      <c r="B35" s="47"/>
      <c r="C35" s="45"/>
      <c r="E35" s="48"/>
      <c r="F35" s="48"/>
      <c r="G35" s="48"/>
      <c r="H35" s="48"/>
    </row>
    <row r="36" spans="2:9" s="5" customFormat="1" x14ac:dyDescent="0.25">
      <c r="B36" s="49"/>
      <c r="E36" s="6"/>
      <c r="F36" s="6"/>
      <c r="G36" s="6"/>
      <c r="H36" s="6"/>
      <c r="I36" s="6"/>
    </row>
    <row r="40" spans="2:9" x14ac:dyDescent="0.25">
      <c r="E40" s="48"/>
    </row>
    <row r="41" spans="2:9" x14ac:dyDescent="0.25">
      <c r="E41" s="48"/>
    </row>
  </sheetData>
  <mergeCells count="9">
    <mergeCell ref="I20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A41" sqref="A35:XFD41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145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130</v>
      </c>
      <c r="D7" s="124">
        <f>C10</f>
        <v>109</v>
      </c>
      <c r="E7" s="10" t="str">
        <f>C9</f>
        <v>воскресенье</v>
      </c>
    </row>
    <row r="8" spans="1:10" x14ac:dyDescent="0.25">
      <c r="A8" s="10" t="s">
        <v>6</v>
      </c>
      <c r="C8" s="13"/>
      <c r="D8" s="110"/>
    </row>
    <row r="9" spans="1:10" x14ac:dyDescent="0.25">
      <c r="A9" s="10" t="s">
        <v>7</v>
      </c>
      <c r="C9" s="12" t="s">
        <v>42</v>
      </c>
    </row>
    <row r="10" spans="1:10" x14ac:dyDescent="0.25">
      <c r="A10" s="10" t="s">
        <v>8</v>
      </c>
      <c r="C10" s="50">
        <f>SUM(D16:D34)</f>
        <v>109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161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12" t="s">
        <v>18</v>
      </c>
      <c r="F15" s="112" t="s">
        <v>19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0.4201388888888889</v>
      </c>
      <c r="G16" s="23">
        <v>6.9444444444444441E-3</v>
      </c>
      <c r="H16" s="24">
        <f t="shared" ref="H16:H27" si="0">F16+G16</f>
        <v>0.42708333333333331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7" si="1">H16+E17</f>
        <v>0.43055555555555552</v>
      </c>
      <c r="G17" s="116">
        <v>2.7777777777777776E-2</v>
      </c>
      <c r="H17" s="24">
        <f t="shared" si="0"/>
        <v>0.45833333333333331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0.46180555555555552</v>
      </c>
      <c r="G18" s="116">
        <v>6.9444444444444441E-3</v>
      </c>
      <c r="H18" s="24">
        <f t="shared" si="0"/>
        <v>0.46874999999999994</v>
      </c>
      <c r="I18" s="115" t="s">
        <v>28</v>
      </c>
    </row>
    <row r="19" spans="1:9" ht="15" customHeight="1" x14ac:dyDescent="0.25">
      <c r="A19" s="31">
        <v>1</v>
      </c>
      <c r="B19" s="52">
        <v>119049</v>
      </c>
      <c r="C19" s="53" t="s">
        <v>66</v>
      </c>
      <c r="D19" s="52">
        <v>50</v>
      </c>
      <c r="E19" s="54">
        <v>8.3333333333333329E-2</v>
      </c>
      <c r="F19" s="22">
        <f t="shared" si="1"/>
        <v>0.55208333333333326</v>
      </c>
      <c r="G19" s="116">
        <v>6.9444444444444441E-3</v>
      </c>
      <c r="H19" s="24">
        <f t="shared" si="0"/>
        <v>0.55902777777777768</v>
      </c>
      <c r="I19" s="115" t="s">
        <v>74</v>
      </c>
    </row>
    <row r="20" spans="1:9" ht="30" customHeight="1" x14ac:dyDescent="0.25">
      <c r="A20" s="31">
        <f t="shared" ref="A20:A25" si="2">A19+1</f>
        <v>2</v>
      </c>
      <c r="B20" s="52">
        <v>109240</v>
      </c>
      <c r="C20" s="53" t="s">
        <v>68</v>
      </c>
      <c r="D20" s="52">
        <v>6</v>
      </c>
      <c r="E20" s="54">
        <v>1.0416666666666666E-2</v>
      </c>
      <c r="F20" s="22">
        <f t="shared" si="1"/>
        <v>0.56944444444444431</v>
      </c>
      <c r="G20" s="116">
        <v>1.3888888888888888E-2</v>
      </c>
      <c r="H20" s="24">
        <f t="shared" si="0"/>
        <v>0.58333333333333315</v>
      </c>
      <c r="I20" s="114"/>
    </row>
    <row r="21" spans="1:9" ht="30" customHeight="1" x14ac:dyDescent="0.25">
      <c r="A21" s="31">
        <f t="shared" si="2"/>
        <v>3</v>
      </c>
      <c r="B21" s="52">
        <v>115054</v>
      </c>
      <c r="C21" s="53" t="s">
        <v>69</v>
      </c>
      <c r="D21" s="52">
        <v>5.5</v>
      </c>
      <c r="E21" s="54">
        <v>1.0416666666666666E-2</v>
      </c>
      <c r="F21" s="22">
        <f>H20+E21</f>
        <v>0.59374999999999978</v>
      </c>
      <c r="G21" s="116">
        <v>1.38888888888889E-2</v>
      </c>
      <c r="H21" s="24">
        <f t="shared" si="0"/>
        <v>0.60763888888888873</v>
      </c>
      <c r="I21" s="141" t="s">
        <v>76</v>
      </c>
    </row>
    <row r="22" spans="1:9" ht="15" customHeight="1" x14ac:dyDescent="0.25">
      <c r="A22" s="31">
        <f t="shared" si="2"/>
        <v>4</v>
      </c>
      <c r="B22" s="52">
        <v>115093</v>
      </c>
      <c r="C22" s="53" t="s">
        <v>70</v>
      </c>
      <c r="D22" s="52">
        <v>1.5</v>
      </c>
      <c r="E22" s="54">
        <v>6.9444444444444441E-3</v>
      </c>
      <c r="F22" s="33">
        <f t="shared" si="1"/>
        <v>0.61458333333333315</v>
      </c>
      <c r="G22" s="116">
        <v>1.38888888888889E-2</v>
      </c>
      <c r="H22" s="24">
        <f t="shared" si="0"/>
        <v>0.6284722222222221</v>
      </c>
      <c r="I22" s="141"/>
    </row>
    <row r="23" spans="1:9" x14ac:dyDescent="0.25">
      <c r="A23" s="31">
        <f t="shared" si="2"/>
        <v>5</v>
      </c>
      <c r="B23" s="52">
        <v>115162</v>
      </c>
      <c r="C23" s="53" t="s">
        <v>71</v>
      </c>
      <c r="D23" s="52">
        <v>2</v>
      </c>
      <c r="E23" s="54">
        <v>6.9444444444444441E-3</v>
      </c>
      <c r="F23" s="33">
        <f t="shared" si="1"/>
        <v>0.63541666666666652</v>
      </c>
      <c r="G23" s="116">
        <v>1.38888888888889E-2</v>
      </c>
      <c r="H23" s="24">
        <f t="shared" si="0"/>
        <v>0.64930555555555547</v>
      </c>
      <c r="I23" s="141"/>
    </row>
    <row r="24" spans="1:9" x14ac:dyDescent="0.25">
      <c r="A24" s="31">
        <f t="shared" si="2"/>
        <v>6</v>
      </c>
      <c r="B24" s="52">
        <v>115419</v>
      </c>
      <c r="C24" s="53" t="s">
        <v>72</v>
      </c>
      <c r="D24" s="52">
        <v>1.5</v>
      </c>
      <c r="E24" s="54">
        <v>6.9444444444444441E-3</v>
      </c>
      <c r="F24" s="22">
        <f t="shared" si="1"/>
        <v>0.65624999999999989</v>
      </c>
      <c r="G24" s="116">
        <v>1.38888888888889E-2</v>
      </c>
      <c r="H24" s="24">
        <f t="shared" si="0"/>
        <v>0.67013888888888884</v>
      </c>
      <c r="I24" s="142"/>
    </row>
    <row r="25" spans="1:9" x14ac:dyDescent="0.25">
      <c r="A25" s="31">
        <f t="shared" si="2"/>
        <v>7</v>
      </c>
      <c r="B25" s="52">
        <v>119049</v>
      </c>
      <c r="C25" s="53" t="s">
        <v>66</v>
      </c>
      <c r="D25" s="52">
        <v>2</v>
      </c>
      <c r="E25" s="54">
        <v>6.9444444444444441E-3</v>
      </c>
      <c r="F25" s="22">
        <f t="shared" si="1"/>
        <v>0.67708333333333326</v>
      </c>
      <c r="G25" s="116">
        <v>6.9444444444444441E-3</v>
      </c>
      <c r="H25" s="24">
        <f t="shared" si="0"/>
        <v>0.68402777777777768</v>
      </c>
      <c r="I25" s="114" t="s">
        <v>73</v>
      </c>
    </row>
    <row r="26" spans="1:9" ht="30" x14ac:dyDescent="0.25">
      <c r="A26" s="31"/>
      <c r="B26" s="19" t="s">
        <v>22</v>
      </c>
      <c r="C26" s="34" t="s">
        <v>23</v>
      </c>
      <c r="D26" s="32">
        <v>36</v>
      </c>
      <c r="E26" s="26">
        <v>4.5138888888888888E-2</v>
      </c>
      <c r="F26" s="22">
        <f t="shared" si="1"/>
        <v>0.72916666666666652</v>
      </c>
      <c r="G26" s="116">
        <v>2.7777777777777776E-2</v>
      </c>
      <c r="H26" s="24">
        <f t="shared" si="0"/>
        <v>0.75694444444444431</v>
      </c>
      <c r="I26" s="115"/>
    </row>
    <row r="27" spans="1:9" ht="30" x14ac:dyDescent="0.25">
      <c r="A27" s="31"/>
      <c r="B27" s="80" t="s">
        <v>24</v>
      </c>
      <c r="C27" s="117" t="s">
        <v>23</v>
      </c>
      <c r="D27" s="96">
        <v>1.5</v>
      </c>
      <c r="E27" s="91">
        <v>3.472222222222222E-3</v>
      </c>
      <c r="F27" s="82">
        <f t="shared" si="1"/>
        <v>0.76041666666666652</v>
      </c>
      <c r="G27" s="23">
        <v>6.9444444444444441E-3</v>
      </c>
      <c r="H27" s="83">
        <f t="shared" si="0"/>
        <v>0.76736111111111094</v>
      </c>
      <c r="I27" s="112" t="s">
        <v>25</v>
      </c>
    </row>
    <row r="28" spans="1:9" x14ac:dyDescent="0.25">
      <c r="D28" s="37"/>
      <c r="E28" s="38"/>
      <c r="F28" s="38"/>
      <c r="G28" s="38"/>
      <c r="H28" s="38"/>
      <c r="I28" s="39"/>
    </row>
    <row r="29" spans="1:9" x14ac:dyDescent="0.25">
      <c r="B29" s="40" t="s">
        <v>33</v>
      </c>
      <c r="C29" s="88">
        <f>H27-F16</f>
        <v>0.34722222222222204</v>
      </c>
      <c r="D29" s="40"/>
      <c r="E29" s="40"/>
      <c r="F29" s="40"/>
      <c r="G29" s="40"/>
      <c r="H29" s="41"/>
    </row>
    <row r="30" spans="1:9" x14ac:dyDescent="0.25">
      <c r="B30" s="40" t="s">
        <v>34</v>
      </c>
      <c r="C30" s="89">
        <f>SUM(E16:E27)</f>
        <v>0.1875</v>
      </c>
      <c r="D30" s="40"/>
      <c r="E30" s="42"/>
      <c r="F30" s="40"/>
      <c r="G30" s="40"/>
      <c r="H30" s="43"/>
      <c r="I30" s="44"/>
    </row>
    <row r="31" spans="1:9" x14ac:dyDescent="0.25">
      <c r="B31" s="40" t="s">
        <v>35</v>
      </c>
      <c r="C31" s="88">
        <f>SUM(G16:G27)</f>
        <v>0.15972222222222224</v>
      </c>
      <c r="D31" s="40"/>
      <c r="E31" s="40"/>
      <c r="F31" s="40"/>
      <c r="G31" s="40"/>
      <c r="H31" s="43"/>
      <c r="I31" s="46"/>
    </row>
    <row r="32" spans="1:9" x14ac:dyDescent="0.25">
      <c r="B32" s="47"/>
      <c r="C32" s="47"/>
      <c r="E32" s="48"/>
      <c r="F32" s="48"/>
      <c r="G32" s="48"/>
      <c r="H32" s="48"/>
      <c r="I32" s="44"/>
    </row>
    <row r="33" spans="2:9" x14ac:dyDescent="0.25">
      <c r="B33" s="47"/>
      <c r="C33" s="45"/>
      <c r="E33" s="48"/>
      <c r="F33" s="48"/>
      <c r="G33" s="48"/>
      <c r="H33" s="48"/>
    </row>
    <row r="34" spans="2:9" s="5" customFormat="1" x14ac:dyDescent="0.25">
      <c r="B34" s="49"/>
      <c r="E34" s="6"/>
      <c r="F34" s="6"/>
      <c r="G34" s="6"/>
      <c r="H34" s="6"/>
      <c r="I34" s="6"/>
    </row>
    <row r="38" spans="2:9" x14ac:dyDescent="0.25">
      <c r="E38" s="48"/>
    </row>
    <row r="39" spans="2:9" x14ac:dyDescent="0.25">
      <c r="E39" s="48"/>
    </row>
  </sheetData>
  <mergeCells count="9">
    <mergeCell ref="I21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A43" sqref="A37:XFD4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79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131</v>
      </c>
      <c r="D7" s="124">
        <f>C10</f>
        <v>106.5</v>
      </c>
      <c r="E7" s="10" t="str">
        <f>C9</f>
        <v>понедельник-воскресенье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57</v>
      </c>
    </row>
    <row r="10" spans="1:10" x14ac:dyDescent="0.25">
      <c r="A10" s="10" t="s">
        <v>8</v>
      </c>
      <c r="C10" s="50">
        <f>SUM(D16:D36)</f>
        <v>106.5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162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12" t="s">
        <v>18</v>
      </c>
      <c r="F15" s="112" t="s">
        <v>19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9" si="1">H16+E17</f>
        <v>0.43055555555555552</v>
      </c>
      <c r="G17" s="116">
        <v>2.7777777777777776E-2</v>
      </c>
      <c r="H17" s="24">
        <f t="shared" si="0"/>
        <v>0.45833333333333331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0.46180555555555552</v>
      </c>
      <c r="G18" s="116">
        <v>6.9444444444444441E-3</v>
      </c>
      <c r="H18" s="24">
        <f t="shared" si="0"/>
        <v>0.46874999999999994</v>
      </c>
      <c r="I18" s="115" t="s">
        <v>28</v>
      </c>
    </row>
    <row r="19" spans="1:9" ht="15" customHeight="1" x14ac:dyDescent="0.25">
      <c r="A19" s="31">
        <v>1</v>
      </c>
      <c r="B19" s="52">
        <v>117588</v>
      </c>
      <c r="C19" s="53" t="s">
        <v>110</v>
      </c>
      <c r="D19" s="52">
        <v>30</v>
      </c>
      <c r="E19" s="54">
        <v>4.1666666666666664E-2</v>
      </c>
      <c r="F19" s="22">
        <f>H18+E19</f>
        <v>0.51041666666666663</v>
      </c>
      <c r="G19" s="116">
        <v>6.9444444444444441E-3</v>
      </c>
      <c r="H19" s="24">
        <f t="shared" si="0"/>
        <v>0.51736111111111105</v>
      </c>
      <c r="I19" s="140" t="s">
        <v>29</v>
      </c>
    </row>
    <row r="20" spans="1:9" ht="30" customHeight="1" x14ac:dyDescent="0.25">
      <c r="A20" s="31">
        <f t="shared" ref="A20:A27" si="2">A19+1</f>
        <v>2</v>
      </c>
      <c r="B20" s="52">
        <v>117593</v>
      </c>
      <c r="C20" s="53" t="s">
        <v>111</v>
      </c>
      <c r="D20" s="52">
        <v>4.5</v>
      </c>
      <c r="E20" s="54">
        <v>1.0416666666666666E-2</v>
      </c>
      <c r="F20" s="22">
        <f t="shared" ref="F20:F28" si="3">H19+E20</f>
        <v>0.52777777777777768</v>
      </c>
      <c r="G20" s="116">
        <v>6.9444444444444441E-3</v>
      </c>
      <c r="H20" s="24">
        <f t="shared" si="0"/>
        <v>0.5347222222222221</v>
      </c>
      <c r="I20" s="141"/>
    </row>
    <row r="21" spans="1:9" ht="30" customHeight="1" x14ac:dyDescent="0.25">
      <c r="A21" s="31">
        <f t="shared" si="2"/>
        <v>3</v>
      </c>
      <c r="B21" s="52">
        <v>117525</v>
      </c>
      <c r="C21" s="53" t="s">
        <v>112</v>
      </c>
      <c r="D21" s="52">
        <v>4</v>
      </c>
      <c r="E21" s="54">
        <v>6.9444444444444441E-3</v>
      </c>
      <c r="F21" s="22">
        <f t="shared" si="3"/>
        <v>0.54166666666666652</v>
      </c>
      <c r="G21" s="116">
        <v>1.38888888888889E-2</v>
      </c>
      <c r="H21" s="24">
        <f t="shared" si="0"/>
        <v>0.55555555555555547</v>
      </c>
      <c r="I21" s="143" t="s">
        <v>30</v>
      </c>
    </row>
    <row r="22" spans="1:9" ht="15" customHeight="1" x14ac:dyDescent="0.25">
      <c r="A22" s="31">
        <f t="shared" si="2"/>
        <v>4</v>
      </c>
      <c r="B22" s="52">
        <v>115477</v>
      </c>
      <c r="C22" s="53" t="s">
        <v>113</v>
      </c>
      <c r="D22" s="52">
        <v>7</v>
      </c>
      <c r="E22" s="54">
        <v>1.3888888888888888E-2</v>
      </c>
      <c r="F22" s="33">
        <f>H21+E22</f>
        <v>0.56944444444444431</v>
      </c>
      <c r="G22" s="116">
        <v>1.38888888888889E-2</v>
      </c>
      <c r="H22" s="24">
        <f t="shared" si="0"/>
        <v>0.58333333333333326</v>
      </c>
      <c r="I22" s="143"/>
    </row>
    <row r="23" spans="1:9" ht="30" x14ac:dyDescent="0.25">
      <c r="A23" s="31">
        <f t="shared" si="2"/>
        <v>5</v>
      </c>
      <c r="B23" s="52">
        <v>115516</v>
      </c>
      <c r="C23" s="53" t="s">
        <v>114</v>
      </c>
      <c r="D23" s="52">
        <v>1.5</v>
      </c>
      <c r="E23" s="54">
        <v>6.9444444444444441E-3</v>
      </c>
      <c r="F23" s="33">
        <f>H22+E23</f>
        <v>0.59027777777777768</v>
      </c>
      <c r="G23" s="116">
        <v>1.38888888888889E-2</v>
      </c>
      <c r="H23" s="24">
        <f t="shared" si="0"/>
        <v>0.60416666666666663</v>
      </c>
      <c r="I23" s="143"/>
    </row>
    <row r="24" spans="1:9" ht="30" x14ac:dyDescent="0.25">
      <c r="A24" s="31">
        <f t="shared" si="2"/>
        <v>6</v>
      </c>
      <c r="B24" s="52">
        <v>117519</v>
      </c>
      <c r="C24" s="53" t="s">
        <v>115</v>
      </c>
      <c r="D24" s="52">
        <v>6.5</v>
      </c>
      <c r="E24" s="54">
        <v>1.3888888888888888E-2</v>
      </c>
      <c r="F24" s="33">
        <f>H23+E24</f>
        <v>0.61805555555555547</v>
      </c>
      <c r="G24" s="116">
        <v>1.38888888888889E-2</v>
      </c>
      <c r="H24" s="24">
        <f t="shared" si="0"/>
        <v>0.63194444444444442</v>
      </c>
      <c r="I24" s="143"/>
    </row>
    <row r="25" spans="1:9" ht="15" customHeight="1" x14ac:dyDescent="0.25">
      <c r="A25" s="31">
        <f t="shared" si="2"/>
        <v>7</v>
      </c>
      <c r="B25" s="52">
        <v>117570</v>
      </c>
      <c r="C25" s="53" t="s">
        <v>116</v>
      </c>
      <c r="D25" s="52">
        <v>1.5</v>
      </c>
      <c r="E25" s="54">
        <v>6.9444444444444441E-3</v>
      </c>
      <c r="F25" s="33">
        <f>H24+E25</f>
        <v>0.63888888888888884</v>
      </c>
      <c r="G25" s="116">
        <v>1.38888888888889E-2</v>
      </c>
      <c r="H25" s="24">
        <f t="shared" si="0"/>
        <v>0.65277777777777779</v>
      </c>
      <c r="I25" s="143"/>
    </row>
    <row r="26" spans="1:9" ht="15" customHeight="1" x14ac:dyDescent="0.25">
      <c r="A26" s="31">
        <f t="shared" si="2"/>
        <v>8</v>
      </c>
      <c r="B26" s="52">
        <v>117593</v>
      </c>
      <c r="C26" s="53" t="s">
        <v>111</v>
      </c>
      <c r="D26" s="52">
        <v>12.5</v>
      </c>
      <c r="E26" s="54">
        <v>2.0833333333333332E-2</v>
      </c>
      <c r="F26" s="33">
        <f>H25+E26</f>
        <v>0.67361111111111116</v>
      </c>
      <c r="G26" s="116">
        <v>6.9444444444444441E-3</v>
      </c>
      <c r="H26" s="24">
        <f t="shared" si="0"/>
        <v>0.68055555555555558</v>
      </c>
      <c r="I26" s="141" t="s">
        <v>31</v>
      </c>
    </row>
    <row r="27" spans="1:9" x14ac:dyDescent="0.25">
      <c r="A27" s="31">
        <f t="shared" si="2"/>
        <v>9</v>
      </c>
      <c r="B27" s="52">
        <v>117588</v>
      </c>
      <c r="C27" s="53" t="s">
        <v>110</v>
      </c>
      <c r="D27" s="52">
        <v>2.5</v>
      </c>
      <c r="E27" s="54">
        <v>6.9444444444444441E-3</v>
      </c>
      <c r="F27" s="22">
        <f t="shared" si="3"/>
        <v>0.6875</v>
      </c>
      <c r="G27" s="116">
        <v>6.9444444444444441E-3</v>
      </c>
      <c r="H27" s="24">
        <f t="shared" si="0"/>
        <v>0.69444444444444442</v>
      </c>
      <c r="I27" s="141"/>
    </row>
    <row r="28" spans="1:9" ht="30" x14ac:dyDescent="0.25">
      <c r="A28" s="31"/>
      <c r="B28" s="19" t="s">
        <v>22</v>
      </c>
      <c r="C28" s="34" t="s">
        <v>23</v>
      </c>
      <c r="D28" s="32">
        <v>32</v>
      </c>
      <c r="E28" s="26">
        <v>4.5138888888888888E-2</v>
      </c>
      <c r="F28" s="22">
        <f t="shared" si="3"/>
        <v>0.73958333333333326</v>
      </c>
      <c r="G28" s="116">
        <v>2.7777777777777776E-2</v>
      </c>
      <c r="H28" s="24">
        <f t="shared" si="0"/>
        <v>0.76736111111111105</v>
      </c>
      <c r="I28" s="115"/>
    </row>
    <row r="29" spans="1:9" ht="30" x14ac:dyDescent="0.25">
      <c r="A29" s="31"/>
      <c r="B29" s="80" t="s">
        <v>24</v>
      </c>
      <c r="C29" s="117" t="s">
        <v>23</v>
      </c>
      <c r="D29" s="96">
        <v>1.5</v>
      </c>
      <c r="E29" s="91">
        <v>3.472222222222222E-3</v>
      </c>
      <c r="F29" s="82">
        <f t="shared" si="1"/>
        <v>0.77083333333333326</v>
      </c>
      <c r="G29" s="23">
        <v>6.9444444444444441E-3</v>
      </c>
      <c r="H29" s="83">
        <f t="shared" si="0"/>
        <v>0.77777777777777768</v>
      </c>
      <c r="I29" s="112" t="s">
        <v>25</v>
      </c>
    </row>
    <row r="30" spans="1:9" x14ac:dyDescent="0.25">
      <c r="D30" s="37"/>
      <c r="E30" s="38"/>
      <c r="F30" s="38"/>
      <c r="G30" s="38"/>
      <c r="H30" s="38"/>
      <c r="I30" s="39"/>
    </row>
    <row r="31" spans="1:9" x14ac:dyDescent="0.25">
      <c r="B31" s="40" t="s">
        <v>33</v>
      </c>
      <c r="C31" s="88">
        <f>H29-F16</f>
        <v>0.35763888888888878</v>
      </c>
      <c r="D31" s="40"/>
      <c r="E31" s="40"/>
      <c r="F31" s="40"/>
      <c r="G31" s="40"/>
      <c r="H31" s="41"/>
    </row>
    <row r="32" spans="1:9" x14ac:dyDescent="0.25">
      <c r="B32" s="40" t="s">
        <v>34</v>
      </c>
      <c r="C32" s="89">
        <f>SUM(E16:E29)</f>
        <v>0.18402777777777779</v>
      </c>
      <c r="D32" s="40"/>
      <c r="E32" s="42"/>
      <c r="F32" s="40"/>
      <c r="G32" s="40"/>
      <c r="H32" s="43"/>
      <c r="I32" s="44"/>
    </row>
    <row r="33" spans="2:9" x14ac:dyDescent="0.25">
      <c r="B33" s="40" t="s">
        <v>35</v>
      </c>
      <c r="C33" s="88">
        <f>SUM(G16:G29)</f>
        <v>0.17361111111111119</v>
      </c>
      <c r="D33" s="40"/>
      <c r="E33" s="40"/>
      <c r="F33" s="40"/>
      <c r="G33" s="40"/>
      <c r="H33" s="43"/>
      <c r="I33" s="46"/>
    </row>
    <row r="34" spans="2:9" x14ac:dyDescent="0.25">
      <c r="B34" s="47"/>
      <c r="C34" s="47"/>
      <c r="E34" s="48"/>
      <c r="F34" s="48"/>
      <c r="G34" s="48"/>
      <c r="H34" s="48"/>
      <c r="I34" s="44"/>
    </row>
    <row r="35" spans="2:9" x14ac:dyDescent="0.25">
      <c r="B35" s="47"/>
      <c r="C35" s="45"/>
      <c r="E35" s="48"/>
      <c r="F35" s="48"/>
      <c r="G35" s="48"/>
      <c r="H35" s="48"/>
    </row>
    <row r="36" spans="2:9" s="5" customFormat="1" x14ac:dyDescent="0.25">
      <c r="B36" s="49"/>
      <c r="E36" s="6"/>
      <c r="F36" s="6"/>
      <c r="G36" s="6"/>
      <c r="H36" s="6"/>
      <c r="I36" s="6"/>
    </row>
    <row r="40" spans="2:9" x14ac:dyDescent="0.25">
      <c r="E40" s="48"/>
    </row>
    <row r="41" spans="2:9" x14ac:dyDescent="0.25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A43" sqref="A37:XFD4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65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132</v>
      </c>
      <c r="D7" s="124">
        <f>C10</f>
        <v>120</v>
      </c>
      <c r="E7" s="10" t="str">
        <f>C9</f>
        <v>понедельник-воскресенье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57</v>
      </c>
    </row>
    <row r="10" spans="1:10" x14ac:dyDescent="0.25">
      <c r="A10" s="10" t="s">
        <v>8</v>
      </c>
      <c r="C10" s="50">
        <f>SUM(D16:D36)</f>
        <v>120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160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12" t="s">
        <v>18</v>
      </c>
      <c r="F15" s="112" t="s">
        <v>19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9" si="1">H16+E17</f>
        <v>0.43055555555555552</v>
      </c>
      <c r="G17" s="116">
        <v>2.7777777777777776E-2</v>
      </c>
      <c r="H17" s="24">
        <f t="shared" si="0"/>
        <v>0.45833333333333331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0.46180555555555552</v>
      </c>
      <c r="G18" s="116">
        <v>6.9444444444444441E-3</v>
      </c>
      <c r="H18" s="24">
        <f t="shared" si="0"/>
        <v>0.46874999999999994</v>
      </c>
      <c r="I18" s="115" t="s">
        <v>28</v>
      </c>
    </row>
    <row r="19" spans="1:9" ht="15" customHeight="1" x14ac:dyDescent="0.25">
      <c r="A19" s="31">
        <v>1</v>
      </c>
      <c r="B19" s="52">
        <v>108801</v>
      </c>
      <c r="C19" s="53" t="s">
        <v>103</v>
      </c>
      <c r="D19" s="52">
        <v>30.5</v>
      </c>
      <c r="E19" s="54">
        <v>5.5555555555555552E-2</v>
      </c>
      <c r="F19" s="22">
        <f>H18+E19</f>
        <v>0.52430555555555547</v>
      </c>
      <c r="G19" s="116">
        <v>6.9444444444444441E-3</v>
      </c>
      <c r="H19" s="24">
        <f t="shared" si="0"/>
        <v>0.53124999999999989</v>
      </c>
      <c r="I19" s="140" t="s">
        <v>29</v>
      </c>
    </row>
    <row r="20" spans="1:9" ht="30" customHeight="1" x14ac:dyDescent="0.25">
      <c r="A20" s="31">
        <f t="shared" ref="A20:A27" si="2">A19+1</f>
        <v>2</v>
      </c>
      <c r="B20" s="52">
        <v>117405</v>
      </c>
      <c r="C20" s="53" t="s">
        <v>104</v>
      </c>
      <c r="D20" s="52">
        <v>12</v>
      </c>
      <c r="E20" s="54">
        <v>2.0833333333333332E-2</v>
      </c>
      <c r="F20" s="22">
        <f t="shared" ref="F20:F28" si="3">H19+E20</f>
        <v>0.55208333333333326</v>
      </c>
      <c r="G20" s="116">
        <v>6.9444444444444441E-3</v>
      </c>
      <c r="H20" s="24">
        <f t="shared" si="0"/>
        <v>0.55902777777777768</v>
      </c>
      <c r="I20" s="141"/>
    </row>
    <row r="21" spans="1:9" ht="30" customHeight="1" x14ac:dyDescent="0.25">
      <c r="A21" s="31">
        <f t="shared" si="2"/>
        <v>3</v>
      </c>
      <c r="B21" s="52">
        <v>115547</v>
      </c>
      <c r="C21" s="53" t="s">
        <v>105</v>
      </c>
      <c r="D21" s="52">
        <v>7.5</v>
      </c>
      <c r="E21" s="54">
        <v>1.3888888888888888E-2</v>
      </c>
      <c r="F21" s="22">
        <f t="shared" si="3"/>
        <v>0.57291666666666652</v>
      </c>
      <c r="G21" s="116">
        <v>1.38888888888889E-2</v>
      </c>
      <c r="H21" s="24">
        <f t="shared" si="0"/>
        <v>0.58680555555555547</v>
      </c>
      <c r="I21" s="143" t="s">
        <v>30</v>
      </c>
    </row>
    <row r="22" spans="1:9" ht="15" customHeight="1" x14ac:dyDescent="0.25">
      <c r="A22" s="31">
        <f t="shared" si="2"/>
        <v>4</v>
      </c>
      <c r="B22" s="52">
        <v>115372</v>
      </c>
      <c r="C22" s="53" t="s">
        <v>106</v>
      </c>
      <c r="D22" s="52">
        <v>2</v>
      </c>
      <c r="E22" s="54">
        <v>6.9444444444444441E-3</v>
      </c>
      <c r="F22" s="33">
        <f>H21+E22</f>
        <v>0.59374999999999989</v>
      </c>
      <c r="G22" s="116">
        <v>1.38888888888889E-2</v>
      </c>
      <c r="H22" s="24">
        <f t="shared" si="0"/>
        <v>0.60763888888888884</v>
      </c>
      <c r="I22" s="143"/>
    </row>
    <row r="23" spans="1:9" x14ac:dyDescent="0.25">
      <c r="A23" s="31">
        <f t="shared" si="2"/>
        <v>5</v>
      </c>
      <c r="B23" s="52">
        <v>115598</v>
      </c>
      <c r="C23" s="53" t="s">
        <v>107</v>
      </c>
      <c r="D23" s="52">
        <v>1</v>
      </c>
      <c r="E23" s="54">
        <v>6.9444444444444441E-3</v>
      </c>
      <c r="F23" s="33">
        <f>H22+E23</f>
        <v>0.61458333333333326</v>
      </c>
      <c r="G23" s="116">
        <v>1.38888888888889E-2</v>
      </c>
      <c r="H23" s="24">
        <f t="shared" si="0"/>
        <v>0.62847222222222221</v>
      </c>
      <c r="I23" s="143"/>
    </row>
    <row r="24" spans="1:9" x14ac:dyDescent="0.25">
      <c r="A24" s="31">
        <f t="shared" si="2"/>
        <v>6</v>
      </c>
      <c r="B24" s="52">
        <v>115597</v>
      </c>
      <c r="C24" s="53" t="s">
        <v>108</v>
      </c>
      <c r="D24" s="52">
        <v>8.5</v>
      </c>
      <c r="E24" s="54">
        <v>1.3888888888888888E-2</v>
      </c>
      <c r="F24" s="33">
        <f>H23+E24</f>
        <v>0.64236111111111105</v>
      </c>
      <c r="G24" s="116">
        <v>1.38888888888889E-2</v>
      </c>
      <c r="H24" s="24">
        <f t="shared" si="0"/>
        <v>0.65625</v>
      </c>
      <c r="I24" s="143"/>
    </row>
    <row r="25" spans="1:9" x14ac:dyDescent="0.25">
      <c r="A25" s="31">
        <f t="shared" si="2"/>
        <v>7</v>
      </c>
      <c r="B25" s="52">
        <v>115583</v>
      </c>
      <c r="C25" s="53" t="s">
        <v>109</v>
      </c>
      <c r="D25" s="52">
        <v>0</v>
      </c>
      <c r="E25" s="54">
        <v>3.472222222222222E-3</v>
      </c>
      <c r="F25" s="33">
        <f>H24+E25</f>
        <v>0.65972222222222221</v>
      </c>
      <c r="G25" s="116">
        <v>1.0416666666666666E-2</v>
      </c>
      <c r="H25" s="24">
        <f t="shared" si="0"/>
        <v>0.67013888888888884</v>
      </c>
      <c r="I25" s="143"/>
    </row>
    <row r="26" spans="1:9" x14ac:dyDescent="0.25">
      <c r="A26" s="31">
        <f t="shared" si="2"/>
        <v>8</v>
      </c>
      <c r="B26" s="52">
        <v>117405</v>
      </c>
      <c r="C26" s="53" t="s">
        <v>104</v>
      </c>
      <c r="D26" s="52">
        <v>12.5</v>
      </c>
      <c r="E26" s="54">
        <v>2.0833333333333332E-2</v>
      </c>
      <c r="F26" s="33">
        <f>H25+E26</f>
        <v>0.69097222222222221</v>
      </c>
      <c r="G26" s="116">
        <v>6.9444444444444441E-3</v>
      </c>
      <c r="H26" s="24">
        <f t="shared" si="0"/>
        <v>0.69791666666666663</v>
      </c>
      <c r="I26" s="141" t="s">
        <v>31</v>
      </c>
    </row>
    <row r="27" spans="1:9" ht="15" customHeight="1" x14ac:dyDescent="0.25">
      <c r="A27" s="31">
        <f t="shared" si="2"/>
        <v>9</v>
      </c>
      <c r="B27" s="52">
        <v>108801</v>
      </c>
      <c r="C27" s="53" t="s">
        <v>103</v>
      </c>
      <c r="D27" s="52">
        <v>14.5</v>
      </c>
      <c r="E27" s="54">
        <v>2.4305555555555556E-2</v>
      </c>
      <c r="F27" s="22">
        <f t="shared" si="3"/>
        <v>0.72222222222222221</v>
      </c>
      <c r="G27" s="116">
        <v>6.9444444444444441E-3</v>
      </c>
      <c r="H27" s="24">
        <f t="shared" si="0"/>
        <v>0.72916666666666663</v>
      </c>
      <c r="I27" s="141"/>
    </row>
    <row r="28" spans="1:9" ht="30" x14ac:dyDescent="0.25">
      <c r="A28" s="31"/>
      <c r="B28" s="19" t="s">
        <v>22</v>
      </c>
      <c r="C28" s="34" t="s">
        <v>23</v>
      </c>
      <c r="D28" s="32">
        <v>27</v>
      </c>
      <c r="E28" s="26">
        <v>4.1666666666666664E-2</v>
      </c>
      <c r="F28" s="22">
        <f t="shared" si="3"/>
        <v>0.77083333333333326</v>
      </c>
      <c r="G28" s="116">
        <v>2.7777777777777776E-2</v>
      </c>
      <c r="H28" s="24">
        <f t="shared" si="0"/>
        <v>0.79861111111111105</v>
      </c>
      <c r="I28" s="115"/>
    </row>
    <row r="29" spans="1:9" ht="30" x14ac:dyDescent="0.25">
      <c r="A29" s="31"/>
      <c r="B29" s="80" t="s">
        <v>24</v>
      </c>
      <c r="C29" s="117" t="s">
        <v>23</v>
      </c>
      <c r="D29" s="96">
        <v>1.5</v>
      </c>
      <c r="E29" s="91">
        <v>3.472222222222222E-3</v>
      </c>
      <c r="F29" s="82">
        <f t="shared" si="1"/>
        <v>0.80208333333333326</v>
      </c>
      <c r="G29" s="23">
        <v>6.9444444444444441E-3</v>
      </c>
      <c r="H29" s="83">
        <f t="shared" si="0"/>
        <v>0.80902777777777768</v>
      </c>
      <c r="I29" s="112" t="s">
        <v>25</v>
      </c>
    </row>
    <row r="30" spans="1:9" x14ac:dyDescent="0.25">
      <c r="D30" s="37"/>
      <c r="E30" s="38"/>
      <c r="F30" s="38"/>
      <c r="G30" s="38"/>
      <c r="H30" s="38"/>
      <c r="I30" s="39"/>
    </row>
    <row r="31" spans="1:9" x14ac:dyDescent="0.25">
      <c r="B31" s="40" t="s">
        <v>33</v>
      </c>
      <c r="C31" s="88">
        <f>H29-F16</f>
        <v>0.38888888888888878</v>
      </c>
      <c r="D31" s="40"/>
      <c r="E31" s="40"/>
      <c r="F31" s="40"/>
      <c r="G31" s="40"/>
      <c r="H31" s="41"/>
    </row>
    <row r="32" spans="1:9" x14ac:dyDescent="0.25">
      <c r="B32" s="40" t="s">
        <v>34</v>
      </c>
      <c r="C32" s="89">
        <f>SUM(E16:E29)</f>
        <v>0.21874999999999997</v>
      </c>
      <c r="D32" s="40"/>
      <c r="E32" s="42"/>
      <c r="F32" s="40"/>
      <c r="G32" s="40"/>
      <c r="H32" s="43"/>
      <c r="I32" s="44"/>
    </row>
    <row r="33" spans="2:9" x14ac:dyDescent="0.25">
      <c r="B33" s="40" t="s">
        <v>35</v>
      </c>
      <c r="C33" s="88">
        <f>SUM(G16:G29)</f>
        <v>0.17013888888888892</v>
      </c>
      <c r="D33" s="40"/>
      <c r="E33" s="40"/>
      <c r="F33" s="40"/>
      <c r="G33" s="40"/>
      <c r="H33" s="43"/>
      <c r="I33" s="46"/>
    </row>
    <row r="34" spans="2:9" x14ac:dyDescent="0.25">
      <c r="B34" s="47"/>
      <c r="C34" s="47"/>
      <c r="E34" s="48"/>
      <c r="F34" s="48"/>
      <c r="G34" s="48"/>
      <c r="H34" s="48"/>
      <c r="I34" s="44"/>
    </row>
    <row r="35" spans="2:9" x14ac:dyDescent="0.25">
      <c r="B35" s="47"/>
      <c r="C35" s="45"/>
      <c r="E35" s="48"/>
      <c r="F35" s="48"/>
      <c r="G35" s="48"/>
      <c r="H35" s="48"/>
    </row>
    <row r="36" spans="2:9" s="5" customFormat="1" x14ac:dyDescent="0.25">
      <c r="B36" s="49"/>
      <c r="E36" s="6"/>
      <c r="F36" s="6"/>
      <c r="G36" s="6"/>
      <c r="H36" s="6"/>
      <c r="I36" s="6"/>
    </row>
    <row r="40" spans="2:9" x14ac:dyDescent="0.25">
      <c r="E40" s="48"/>
    </row>
    <row r="41" spans="2:9" x14ac:dyDescent="0.25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A42" sqref="A36:XFD42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44" t="s">
        <v>2</v>
      </c>
      <c r="D4" s="144"/>
      <c r="E4" s="144"/>
      <c r="F4" s="144"/>
      <c r="G4" s="144"/>
      <c r="H4" s="144"/>
    </row>
    <row r="5" spans="1:10" x14ac:dyDescent="0.25">
      <c r="A5" s="144" t="s">
        <v>40</v>
      </c>
      <c r="B5" s="144"/>
      <c r="C5" s="144"/>
      <c r="D5" s="144"/>
      <c r="E5" s="144"/>
      <c r="F5" s="144"/>
      <c r="G5" s="144"/>
      <c r="H5" s="144"/>
      <c r="I5" s="144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133</v>
      </c>
      <c r="D7" s="124">
        <f>C10</f>
        <v>102</v>
      </c>
      <c r="E7" s="10" t="str">
        <f>C9</f>
        <v>вторник-суббота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49</v>
      </c>
    </row>
    <row r="10" spans="1:10" x14ac:dyDescent="0.25">
      <c r="A10" s="10" t="s">
        <v>8</v>
      </c>
      <c r="C10" s="50">
        <f>SUM(D16:D35)</f>
        <v>102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162</v>
      </c>
    </row>
    <row r="14" spans="1:10" x14ac:dyDescent="0.25">
      <c r="A14" s="145" t="s">
        <v>12</v>
      </c>
      <c r="B14" s="147" t="s">
        <v>13</v>
      </c>
      <c r="C14" s="149" t="s">
        <v>14</v>
      </c>
      <c r="D14" s="147" t="s">
        <v>15</v>
      </c>
      <c r="E14" s="147" t="s">
        <v>16</v>
      </c>
      <c r="F14" s="147"/>
      <c r="G14" s="147"/>
      <c r="H14" s="147"/>
      <c r="I14" s="147" t="s">
        <v>17</v>
      </c>
    </row>
    <row r="15" spans="1:10" ht="45" x14ac:dyDescent="0.25">
      <c r="A15" s="146"/>
      <c r="B15" s="148"/>
      <c r="C15" s="150"/>
      <c r="D15" s="151"/>
      <c r="E15" s="112" t="s">
        <v>18</v>
      </c>
      <c r="F15" s="112" t="s">
        <v>19</v>
      </c>
      <c r="G15" s="112" t="s">
        <v>20</v>
      </c>
      <c r="H15" s="112" t="s">
        <v>21</v>
      </c>
      <c r="I15" s="147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0.3923611111111111</v>
      </c>
      <c r="G16" s="23">
        <v>6.9444444444444441E-3</v>
      </c>
      <c r="H16" s="24">
        <f t="shared" ref="H16:H28" si="0">F16+G16</f>
        <v>0.39930555555555552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8" si="1">H16+E17</f>
        <v>0.40277777777777773</v>
      </c>
      <c r="G17" s="116">
        <v>2.7777777777777776E-2</v>
      </c>
      <c r="H17" s="24">
        <f t="shared" si="0"/>
        <v>0.43055555555555552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0.43402777777777773</v>
      </c>
      <c r="G18" s="116">
        <v>6.9444444444444441E-3</v>
      </c>
      <c r="H18" s="24">
        <f t="shared" si="0"/>
        <v>0.44097222222222215</v>
      </c>
      <c r="I18" s="115" t="s">
        <v>28</v>
      </c>
    </row>
    <row r="19" spans="1:9" ht="15" customHeight="1" x14ac:dyDescent="0.25">
      <c r="A19" s="31">
        <v>1</v>
      </c>
      <c r="B19" s="79">
        <v>108821</v>
      </c>
      <c r="C19" s="53" t="s">
        <v>96</v>
      </c>
      <c r="D19" s="52">
        <v>20</v>
      </c>
      <c r="E19" s="54">
        <v>2.7777777777777776E-2</v>
      </c>
      <c r="F19" s="22">
        <f t="shared" si="1"/>
        <v>0.46874999999999994</v>
      </c>
      <c r="G19" s="116">
        <v>1.3888888888888888E-2</v>
      </c>
      <c r="H19" s="24">
        <f t="shared" si="0"/>
        <v>0.48263888888888884</v>
      </c>
      <c r="I19" s="51"/>
    </row>
    <row r="20" spans="1:9" ht="30" customHeight="1" x14ac:dyDescent="0.25">
      <c r="A20" s="31">
        <f t="shared" ref="A20:A26" si="2">A19+1</f>
        <v>2</v>
      </c>
      <c r="B20" s="52">
        <v>108814</v>
      </c>
      <c r="C20" s="53" t="s">
        <v>97</v>
      </c>
      <c r="D20" s="52">
        <v>13</v>
      </c>
      <c r="E20" s="54">
        <v>2.0833333333333332E-2</v>
      </c>
      <c r="F20" s="22">
        <f t="shared" si="1"/>
        <v>0.50347222222222221</v>
      </c>
      <c r="G20" s="116">
        <v>1.3888888888888888E-2</v>
      </c>
      <c r="H20" s="24">
        <f t="shared" si="0"/>
        <v>0.51736111111111105</v>
      </c>
      <c r="I20" s="51"/>
    </row>
    <row r="21" spans="1:9" ht="30" customHeight="1" x14ac:dyDescent="0.25">
      <c r="A21" s="31">
        <f t="shared" si="2"/>
        <v>3</v>
      </c>
      <c r="B21" s="52">
        <v>117546</v>
      </c>
      <c r="C21" s="53" t="s">
        <v>98</v>
      </c>
      <c r="D21" s="52">
        <v>18</v>
      </c>
      <c r="E21" s="54">
        <v>2.7777777777777776E-2</v>
      </c>
      <c r="F21" s="22">
        <f t="shared" si="1"/>
        <v>0.54513888888888884</v>
      </c>
      <c r="G21" s="116">
        <v>1.38888888888889E-2</v>
      </c>
      <c r="H21" s="24">
        <f t="shared" si="0"/>
        <v>0.55902777777777779</v>
      </c>
      <c r="I21" s="51"/>
    </row>
    <row r="22" spans="1:9" ht="15" customHeight="1" x14ac:dyDescent="0.25">
      <c r="A22" s="31">
        <f t="shared" si="2"/>
        <v>4</v>
      </c>
      <c r="B22" s="52">
        <v>115404</v>
      </c>
      <c r="C22" s="53" t="s">
        <v>98</v>
      </c>
      <c r="D22" s="52">
        <v>0</v>
      </c>
      <c r="E22" s="54">
        <v>3.472222222222222E-3</v>
      </c>
      <c r="F22" s="33">
        <f t="shared" si="1"/>
        <v>0.5625</v>
      </c>
      <c r="G22" s="116">
        <v>1.0416666666666666E-2</v>
      </c>
      <c r="H22" s="24">
        <f t="shared" si="0"/>
        <v>0.57291666666666663</v>
      </c>
      <c r="I22" s="51"/>
    </row>
    <row r="23" spans="1:9" ht="15" customHeight="1" x14ac:dyDescent="0.25">
      <c r="A23" s="31">
        <f t="shared" si="2"/>
        <v>5</v>
      </c>
      <c r="B23" s="52">
        <v>117403</v>
      </c>
      <c r="C23" s="53" t="s">
        <v>99</v>
      </c>
      <c r="D23" s="52">
        <v>2</v>
      </c>
      <c r="E23" s="54">
        <v>6.9444444444444441E-3</v>
      </c>
      <c r="F23" s="33">
        <f t="shared" si="1"/>
        <v>0.57986111111111105</v>
      </c>
      <c r="G23" s="116">
        <v>1.38888888888889E-2</v>
      </c>
      <c r="H23" s="24">
        <f t="shared" si="0"/>
        <v>0.59375</v>
      </c>
      <c r="I23" s="51"/>
    </row>
    <row r="24" spans="1:9" ht="15" customHeight="1" x14ac:dyDescent="0.25">
      <c r="A24" s="31">
        <f t="shared" si="2"/>
        <v>6</v>
      </c>
      <c r="B24" s="52">
        <v>117628</v>
      </c>
      <c r="C24" s="53" t="s">
        <v>100</v>
      </c>
      <c r="D24" s="52">
        <v>7.5</v>
      </c>
      <c r="E24" s="54">
        <v>1.3888888888888888E-2</v>
      </c>
      <c r="F24" s="33">
        <f t="shared" si="1"/>
        <v>0.60763888888888884</v>
      </c>
      <c r="G24" s="116">
        <v>1.38888888888889E-2</v>
      </c>
      <c r="H24" s="24">
        <f t="shared" si="0"/>
        <v>0.62152777777777779</v>
      </c>
      <c r="I24" s="51"/>
    </row>
    <row r="25" spans="1:9" x14ac:dyDescent="0.25">
      <c r="A25" s="31">
        <f t="shared" si="2"/>
        <v>7</v>
      </c>
      <c r="B25" s="52">
        <v>117216</v>
      </c>
      <c r="C25" s="53" t="s">
        <v>101</v>
      </c>
      <c r="D25" s="52">
        <v>1.5</v>
      </c>
      <c r="E25" s="54">
        <v>6.9444444444444441E-3</v>
      </c>
      <c r="F25" s="33">
        <f t="shared" si="1"/>
        <v>0.62847222222222221</v>
      </c>
      <c r="G25" s="116">
        <v>1.38888888888889E-2</v>
      </c>
      <c r="H25" s="24">
        <f t="shared" si="0"/>
        <v>0.64236111111111116</v>
      </c>
      <c r="I25" s="51"/>
    </row>
    <row r="26" spans="1:9" ht="30" x14ac:dyDescent="0.25">
      <c r="A26" s="31">
        <f t="shared" si="2"/>
        <v>8</v>
      </c>
      <c r="B26" s="52">
        <v>108847</v>
      </c>
      <c r="C26" s="53" t="s">
        <v>102</v>
      </c>
      <c r="D26" s="52">
        <v>7.5</v>
      </c>
      <c r="E26" s="54">
        <v>1.3888888888888888E-2</v>
      </c>
      <c r="F26" s="33">
        <f t="shared" si="1"/>
        <v>0.65625</v>
      </c>
      <c r="G26" s="116">
        <v>1.38888888888889E-2</v>
      </c>
      <c r="H26" s="24">
        <f t="shared" si="0"/>
        <v>0.67013888888888895</v>
      </c>
      <c r="I26" s="51"/>
    </row>
    <row r="27" spans="1:9" ht="30" x14ac:dyDescent="0.25">
      <c r="A27" s="31"/>
      <c r="B27" s="19" t="s">
        <v>22</v>
      </c>
      <c r="C27" s="34" t="s">
        <v>23</v>
      </c>
      <c r="D27" s="32">
        <v>28</v>
      </c>
      <c r="E27" s="26">
        <v>4.1666666666666664E-2</v>
      </c>
      <c r="F27" s="33">
        <f t="shared" si="1"/>
        <v>0.71180555555555558</v>
      </c>
      <c r="G27" s="116">
        <v>2.7777777777777776E-2</v>
      </c>
      <c r="H27" s="24">
        <f t="shared" si="0"/>
        <v>0.73958333333333337</v>
      </c>
      <c r="I27" s="115"/>
    </row>
    <row r="28" spans="1:9" ht="30" x14ac:dyDescent="0.25">
      <c r="A28" s="31"/>
      <c r="B28" s="80" t="s">
        <v>24</v>
      </c>
      <c r="C28" s="117" t="s">
        <v>23</v>
      </c>
      <c r="D28" s="96">
        <v>1.5</v>
      </c>
      <c r="E28" s="91">
        <v>3.472222222222222E-3</v>
      </c>
      <c r="F28" s="82">
        <f t="shared" si="1"/>
        <v>0.74305555555555558</v>
      </c>
      <c r="G28" s="23">
        <v>6.9444444444444441E-3</v>
      </c>
      <c r="H28" s="83">
        <f t="shared" si="0"/>
        <v>0.75</v>
      </c>
      <c r="I28" s="112" t="s">
        <v>25</v>
      </c>
    </row>
    <row r="29" spans="1:9" x14ac:dyDescent="0.25">
      <c r="D29" s="37"/>
      <c r="E29" s="38"/>
      <c r="F29" s="38"/>
      <c r="G29" s="38"/>
      <c r="H29" s="38"/>
      <c r="I29" s="39"/>
    </row>
    <row r="30" spans="1:9" x14ac:dyDescent="0.25">
      <c r="B30" s="40" t="s">
        <v>33</v>
      </c>
      <c r="C30" s="88">
        <f>H28-F16</f>
        <v>0.3576388888888889</v>
      </c>
      <c r="D30" s="40"/>
      <c r="E30" s="40"/>
      <c r="F30" s="40"/>
      <c r="G30" s="40"/>
      <c r="H30" s="41"/>
    </row>
    <row r="31" spans="1:9" x14ac:dyDescent="0.25">
      <c r="B31" s="40" t="s">
        <v>34</v>
      </c>
      <c r="C31" s="89">
        <f>SUM(E16:E28)</f>
        <v>0.17361111111111108</v>
      </c>
      <c r="D31" s="40"/>
      <c r="E31" s="42"/>
      <c r="F31" s="40"/>
      <c r="G31" s="40"/>
      <c r="H31" s="43"/>
      <c r="I31" s="44"/>
    </row>
    <row r="32" spans="1:9" x14ac:dyDescent="0.25">
      <c r="B32" s="40" t="s">
        <v>35</v>
      </c>
      <c r="C32" s="88">
        <f>SUM(G16:G28)</f>
        <v>0.18402777777777782</v>
      </c>
      <c r="D32" s="40"/>
      <c r="E32" s="40"/>
      <c r="F32" s="40"/>
      <c r="G32" s="40"/>
      <c r="H32" s="43"/>
      <c r="I32" s="46"/>
    </row>
    <row r="33" spans="2:9" x14ac:dyDescent="0.25">
      <c r="B33" s="47"/>
      <c r="C33" s="47"/>
      <c r="E33" s="48"/>
      <c r="F33" s="48"/>
      <c r="G33" s="48"/>
      <c r="H33" s="48"/>
      <c r="I33" s="44"/>
    </row>
    <row r="34" spans="2:9" x14ac:dyDescent="0.25">
      <c r="B34" s="47"/>
      <c r="C34" s="45"/>
      <c r="E34" s="48"/>
      <c r="F34" s="48"/>
      <c r="G34" s="48"/>
      <c r="H34" s="48"/>
    </row>
    <row r="35" spans="2:9" s="5" customFormat="1" x14ac:dyDescent="0.25">
      <c r="B35" s="49"/>
      <c r="E35" s="6"/>
      <c r="F35" s="6"/>
      <c r="G35" s="6"/>
      <c r="H35" s="6"/>
      <c r="I35" s="6"/>
    </row>
    <row r="39" spans="2:9" x14ac:dyDescent="0.25">
      <c r="E39" s="48"/>
    </row>
    <row r="40" spans="2:9" x14ac:dyDescent="0.25">
      <c r="E40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20</vt:i4>
      </vt:variant>
    </vt:vector>
  </HeadingPairs>
  <TitlesOfParts>
    <vt:vector size="41" baseType="lpstr">
      <vt:lpstr>от 100 до 125 км</vt:lpstr>
      <vt:lpstr>87.103 НП</vt:lpstr>
      <vt:lpstr>87.103 01 НП</vt:lpstr>
      <vt:lpstr>87.103 07 НП</vt:lpstr>
      <vt:lpstr>87.105 НП</vt:lpstr>
      <vt:lpstr>87.105 07 НП </vt:lpstr>
      <vt:lpstr>87.108 НП</vt:lpstr>
      <vt:lpstr>87.112 НП</vt:lpstr>
      <vt:lpstr>87.117 НП </vt:lpstr>
      <vt:lpstr>87.119 НП</vt:lpstr>
      <vt:lpstr>87.121 НП</vt:lpstr>
      <vt:lpstr>87.123 НП</vt:lpstr>
      <vt:lpstr>87.123 06 НП</vt:lpstr>
      <vt:lpstr>87.123 07 НП</vt:lpstr>
      <vt:lpstr>87.127 НП</vt:lpstr>
      <vt:lpstr>87.127 07 НП</vt:lpstr>
      <vt:lpstr>87.128 НП</vt:lpstr>
      <vt:lpstr>87.128 07 НП</vt:lpstr>
      <vt:lpstr>87.129 НП</vt:lpstr>
      <vt:lpstr>87.131 НП</vt:lpstr>
      <vt:lpstr>87.201 НП</vt:lpstr>
      <vt:lpstr>'87.103 01 НП'!Область_печати</vt:lpstr>
      <vt:lpstr>'87.103 07 НП'!Область_печати</vt:lpstr>
      <vt:lpstr>'87.103 НП'!Область_печати</vt:lpstr>
      <vt:lpstr>'87.105 07 НП '!Область_печати</vt:lpstr>
      <vt:lpstr>'87.105 НП'!Область_печати</vt:lpstr>
      <vt:lpstr>'87.108 НП'!Область_печати</vt:lpstr>
      <vt:lpstr>'87.112 НП'!Область_печати</vt:lpstr>
      <vt:lpstr>'87.117 НП '!Область_печати</vt:lpstr>
      <vt:lpstr>'87.119 НП'!Область_печати</vt:lpstr>
      <vt:lpstr>'87.121 НП'!Область_печати</vt:lpstr>
      <vt:lpstr>'87.123 06 НП'!Область_печати</vt:lpstr>
      <vt:lpstr>'87.123 07 НП'!Область_печати</vt:lpstr>
      <vt:lpstr>'87.123 НП'!Область_печати</vt:lpstr>
      <vt:lpstr>'87.127 07 НП'!Область_печати</vt:lpstr>
      <vt:lpstr>'87.127 НП'!Область_печати</vt:lpstr>
      <vt:lpstr>'87.128 07 НП'!Область_печати</vt:lpstr>
      <vt:lpstr>'87.128 НП'!Область_печати</vt:lpstr>
      <vt:lpstr>'87.129 НП'!Область_печати</vt:lpstr>
      <vt:lpstr>'87.131 НП'!Область_печати</vt:lpstr>
      <vt:lpstr>'87.201 НП'!Область_печати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 Светлана Николаевна</dc:creator>
  <cp:lastModifiedBy>Галимова Анна Сергеевна</cp:lastModifiedBy>
  <cp:lastPrinted>2025-08-05T12:58:29Z</cp:lastPrinted>
  <dcterms:created xsi:type="dcterms:W3CDTF">2025-05-12T12:17:23Z</dcterms:created>
  <dcterms:modified xsi:type="dcterms:W3CDTF">2026-07-22T06:33:28Z</dcterms:modified>
</cp:coreProperties>
</file>