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01mopsfs01.main.russianpost.ru\R77\Контрактный отдел\Внутренние документы\Группа 1\Работа\2. Закупочные процедуры\ЗП-26-20369 Конвертование Ростов\Публикация\"/>
    </mc:Choice>
  </mc:AlternateContent>
  <xr:revisionPtr revIDLastSave="0" documentId="13_ncr:1_{EE1312B1-CD85-4B21-AB8A-F5EF19D96EE1}" xr6:coauthVersionLast="47" xr6:coauthVersionMax="47" xr10:uidLastSave="{00000000-0000-0000-0000-000000000000}"/>
  <bookViews>
    <workbookView xWindow="2430" yWindow="1575" windowWidth="22320" windowHeight="13695" xr2:uid="{00000000-000D-0000-FFFF-FFFF00000000}"/>
  </bookViews>
  <sheets>
    <sheet name="TDSheet" sheetId="1" r:id="rId1"/>
  </sheets>
  <definedNames>
    <definedName name="_xlnm.Print_Area" localSheetId="0">TDSheet!$A$1:$M$15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6" i="1" l="1"/>
  <c r="L6" i="1" s="1"/>
  <c r="J6" i="1" l="1"/>
  <c r="I6" i="1"/>
  <c r="L7" i="1" l="1"/>
</calcChain>
</file>

<file path=xl/sharedStrings.xml><?xml version="1.0" encoding="utf-8"?>
<sst xmlns="http://schemas.openxmlformats.org/spreadsheetml/2006/main" count="30" uniqueCount="27">
  <si>
    <t>Приложение №1 к Обоснованию НМЦ</t>
  </si>
  <si>
    <t>№</t>
  </si>
  <si>
    <t>Наименование товара, работы, услуги</t>
  </si>
  <si>
    <t>Единица измерения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</si>
  <si>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</si>
  <si>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</si>
  <si>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</si>
  <si>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</si>
  <si>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Минимальная цена за единицу ТРУ,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</si>
  <si>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</si>
  <si>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</si>
  <si>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</si>
  <si>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</si>
  <si>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</si>
  <si>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Условная единица</t>
  </si>
  <si>
    <t>3</t>
  </si>
  <si>
    <t>2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</si>
  <si>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</si>
  <si>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</si>
  <si>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</si>
  <si>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Расчет начальной (максимальной) цены договора методом сопоставимых рыночных цен (анализа рынка)
Оказание услуг по предоставлению сервиса конвертования для нужд Информационно-выплатного центра УФПС Ростовской области</t>
  </si>
  <si>
    <t>Предоставление сервиса конвертования одного почтового отправления формата А4 для нужд Информационно-выплатного центра</t>
  </si>
  <si>
    <t>46794679/SBR035-260007735000615 от 25.06.2026</t>
  </si>
  <si>
    <t>16751675/SBR035-260007735000615	от 25.06.2026</t>
  </si>
  <si>
    <t>МР77-01/9299-1 от 01.07.2026</t>
  </si>
  <si>
    <t xml:space="preserve"> количество  </t>
  </si>
  <si>
    <t>ИТОГО НМЦ, руб. с НДС: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</si>
</sst>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%&quot;"/>
  </numFmts>
  <fonts count="12" x14ac:knownFonts="1">
    <font>
      <sz val="8"/>
      <name val="Arial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2" borderId="5" xfId="0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4" fontId="0" fillId="0" borderId="0" xfId="0" applyNumberFormat="1" applyAlignment="1">
      <alignment horizontal="left"/>
    </xf>
    <xf numFmtId="4" fontId="6" fillId="0" borderId="0" xfId="0" applyNumberFormat="1" applyFont="1" applyAlignment="1">
      <alignment horizontal="left"/>
    </xf>
    <xf numFmtId="4" fontId="8" fillId="0" borderId="0" xfId="0" applyNumberFormat="1" applyFont="1" applyAlignment="1">
      <alignment horizontal="left"/>
    </xf>
    <xf numFmtId="0" fontId="10" fillId="0" borderId="9" xfId="0" applyFont="1" applyBorder="1" applyAlignment="1">
      <alignment vertical="center" wrapText="1"/>
    </xf>
    <xf numFmtId="1" fontId="11" fillId="0" borderId="5" xfId="0" applyNumberFormat="1" applyFont="1" applyBorder="1" applyAlignment="1">
      <alignment horizontal="center" wrapText="1"/>
    </xf>
    <xf numFmtId="4" fontId="0" fillId="0" borderId="0" xfId="0" applyNumberFormat="1"/>
    <xf numFmtId="4" fontId="1" fillId="3" borderId="5" xfId="0" applyNumberFormat="1" applyFont="1" applyFill="1" applyBorder="1" applyAlignment="1">
      <alignment horizontal="right" vertical="center" wrapText="1"/>
    </xf>
    <xf numFmtId="164" fontId="1" fillId="3" borderId="5" xfId="0" applyNumberFormat="1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right" vertical="center" wrapText="1"/>
    </xf>
    <xf numFmtId="4" fontId="5" fillId="3" borderId="5" xfId="0" applyNumberFormat="1" applyFont="1" applyFill="1" applyBorder="1" applyAlignment="1">
      <alignment horizontal="right" vertical="center" wrapText="1"/>
    </xf>
    <xf numFmtId="0" fontId="9" fillId="0" borderId="0" xfId="0" applyFont="1"/>
    <xf numFmtId="4" fontId="4" fillId="0" borderId="0" xfId="0" applyNumberFormat="1" applyFont="1" applyAlignment="1">
      <alignment horizontal="left"/>
    </xf>
    <xf numFmtId="2" fontId="1" fillId="3" borderId="5" xfId="0" applyNumberFormat="1" applyFont="1" applyFill="1" applyBorder="1" applyAlignment="1">
      <alignment horizontal="right" vertical="center" wrapText="1"/>
    </xf>
    <xf numFmtId="0" fontId="8" fillId="3" borderId="5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4" fontId="0" fillId="3" borderId="0" xfId="0" applyNumberFormat="1" applyFill="1" applyAlignment="1">
      <alignment horizontal="left"/>
    </xf>
    <xf numFmtId="0" fontId="0" fillId="3" borderId="0" xfId="0" applyFill="1"/>
    <xf numFmtId="4" fontId="1" fillId="3" borderId="5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wrapText="1"/>
    </xf>
    <xf numFmtId="14" fontId="8" fillId="3" borderId="5" xfId="0" applyNumberFormat="1" applyFont="1" applyFill="1" applyBorder="1" applyAlignment="1">
      <alignment horizontal="left" wrapText="1"/>
    </xf>
    <xf numFmtId="0" fontId="5" fillId="3" borderId="8" xfId="0" applyFont="1" applyFill="1" applyBorder="1" applyAlignment="1">
      <alignment horizontal="right" vertical="center"/>
    </xf>
    <xf numFmtId="0" fontId="8" fillId="2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W13"/>
  <sheetViews>
    <sheetView tabSelected="1" zoomScaleNormal="100" zoomScaleSheetLayoutView="84" workbookViewId="0">
      <selection activeCell="D22" sqref="D22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8" width="18.5" style="1" customWidth="1"/>
    <col min="9" max="9" width="17.33203125" style="1" customWidth="1"/>
    <col min="10" max="10" width="14.1640625" style="1" customWidth="1"/>
    <col min="11" max="11" width="16.83203125" style="1" customWidth="1"/>
    <col min="12" max="12" width="17.5" style="12" customWidth="1"/>
    <col min="13" max="13" width="17.5" style="1" customWidth="1"/>
    <col min="14" max="14" width="19.5" customWidth="1"/>
    <col min="15" max="15" width="13.83203125" customWidth="1"/>
    <col min="18" max="18" width="12.6640625" bestFit="1" customWidth="1"/>
    <col min="20" max="20" width="12.6640625" bestFit="1" customWidth="1"/>
  </cols>
  <sheetData>
    <row r="1" spans="1:23" ht="15" customHeight="1" x14ac:dyDescent="0.2">
      <c r="L1" s="11" t="s">
        <v>0</v>
      </c>
    </row>
    <row r="2" spans="1:23" ht="32.1" customHeight="1" x14ac:dyDescent="0.2">
      <c r="A2" s="30" t="s">
        <v>20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23" ht="15" customHeight="1" x14ac:dyDescent="0.2"/>
    <row r="4" spans="1:23" ht="24.95" customHeight="1" x14ac:dyDescent="0.25">
      <c r="A4" s="31" t="s">
        <v>1</v>
      </c>
      <c r="B4" s="31" t="s">
        <v>2</v>
      </c>
      <c r="C4" s="31" t="s">
        <v>3</v>
      </c>
      <c r="D4" s="31" t="s">
        <v>25</v>
      </c>
      <c r="E4" s="31" t="s">
        <v>4</v>
      </c>
      <c r="F4" s="33" t="s">
        <v>5</v>
      </c>
      <c r="G4" s="33"/>
      <c r="H4" s="33"/>
      <c r="I4" s="31" t="s">
        <v>6</v>
      </c>
      <c r="J4" s="31" t="s">
        <v>7</v>
      </c>
      <c r="K4" s="34" t="s">
        <v>8</v>
      </c>
      <c r="L4" s="36" t="s">
        <v>9</v>
      </c>
      <c r="M4" s="3"/>
    </row>
    <row r="5" spans="1:23" ht="24.95" customHeight="1" x14ac:dyDescent="0.2">
      <c r="A5" s="32"/>
      <c r="B5" s="32"/>
      <c r="C5" s="32"/>
      <c r="D5" s="32"/>
      <c r="E5" s="32"/>
      <c r="F5" s="2" t="s">
        <v>10</v>
      </c>
      <c r="G5" s="2" t="s">
        <v>11</v>
      </c>
      <c r="H5" s="2" t="s">
        <v>12</v>
      </c>
      <c r="I5" s="32"/>
      <c r="J5" s="32"/>
      <c r="K5" s="35"/>
      <c r="L5" s="37"/>
      <c r="N5" s="17"/>
      <c r="O5" s="17"/>
      <c r="V5" s="22"/>
    </row>
    <row r="6" spans="1:23" ht="66.75" customHeight="1" thickBot="1" x14ac:dyDescent="0.3">
      <c r="A6" s="4" t="s">
        <v>13</v>
      </c>
      <c r="B6" s="15" t="s">
        <v>21</v>
      </c>
      <c r="C6" s="5" t="s">
        <v>14</v>
      </c>
      <c r="D6" s="16">
        <v>1920000</v>
      </c>
      <c r="E6" s="6" t="s">
        <v>15</v>
      </c>
      <c r="F6" s="29">
        <v>1.72</v>
      </c>
      <c r="G6" s="29">
        <v>1.9</v>
      </c>
      <c r="H6" s="29">
        <v>1.99</v>
      </c>
      <c r="I6" s="18">
        <f>ROUND((F6+G6+H6)/E6,2)</f>
        <v>1.87</v>
      </c>
      <c r="J6" s="19">
        <f>(STDEV(F6:H6))/ROUND((F6+G6+H6)/3,2)*100</f>
        <v>7.3517257138328977</v>
      </c>
      <c r="K6" s="24">
        <f>MIN(F6:H6)</f>
        <v>1.72</v>
      </c>
      <c r="L6" s="18">
        <f>K6*D6</f>
        <v>3302400</v>
      </c>
      <c r="M6" s="23"/>
      <c r="N6" s="17"/>
      <c r="O6" s="17"/>
      <c r="P6" s="17"/>
      <c r="Q6" s="17"/>
      <c r="R6" s="17"/>
      <c r="S6" s="17"/>
      <c r="T6" s="17"/>
      <c r="V6" s="17"/>
      <c r="W6" s="17"/>
    </row>
    <row r="7" spans="1:23" ht="12.95" customHeight="1" x14ac:dyDescent="0.2">
      <c r="A7" s="40" t="s">
        <v>26</v>
      </c>
      <c r="B7" s="40"/>
      <c r="C7" s="40"/>
      <c r="D7" s="40"/>
      <c r="E7" s="40"/>
      <c r="F7" s="20"/>
      <c r="G7" s="20"/>
      <c r="H7" s="20"/>
      <c r="I7" s="20"/>
      <c r="J7" s="20"/>
      <c r="K7" s="20"/>
      <c r="L7" s="21">
        <f>SUM(L6:L6)</f>
        <v>3302400</v>
      </c>
    </row>
    <row r="8" spans="1:23" ht="11.1" customHeight="1" x14ac:dyDescent="0.2"/>
    <row r="9" spans="1:23" s="7" customFormat="1" ht="15" customHeight="1" x14ac:dyDescent="0.2">
      <c r="A9" s="8" t="s">
        <v>17</v>
      </c>
      <c r="L9" s="13"/>
    </row>
    <row r="10" spans="1:23" s="9" customFormat="1" ht="38.1" customHeight="1" x14ac:dyDescent="0.2">
      <c r="A10" s="10" t="s">
        <v>1</v>
      </c>
      <c r="B10" s="41" t="s">
        <v>18</v>
      </c>
      <c r="C10" s="41"/>
      <c r="D10" s="41"/>
      <c r="E10" s="41"/>
      <c r="F10" s="42" t="s">
        <v>19</v>
      </c>
      <c r="G10" s="42"/>
      <c r="H10" s="42"/>
      <c r="L10" s="14"/>
    </row>
    <row r="11" spans="1:23" s="28" customFormat="1" ht="12.95" customHeight="1" x14ac:dyDescent="0.2">
      <c r="A11" s="25" t="s">
        <v>13</v>
      </c>
      <c r="B11" s="38" t="s">
        <v>22</v>
      </c>
      <c r="C11" s="38"/>
      <c r="D11" s="38"/>
      <c r="E11" s="38"/>
      <c r="F11" s="39">
        <v>46379</v>
      </c>
      <c r="G11" s="38"/>
      <c r="H11" s="38"/>
      <c r="I11" s="26"/>
      <c r="J11" s="26"/>
      <c r="K11" s="26"/>
      <c r="L11" s="27"/>
      <c r="M11" s="26"/>
    </row>
    <row r="12" spans="1:23" s="28" customFormat="1" ht="12.95" customHeight="1" x14ac:dyDescent="0.2">
      <c r="A12" s="25" t="s">
        <v>16</v>
      </c>
      <c r="B12" s="38" t="s">
        <v>23</v>
      </c>
      <c r="C12" s="38"/>
      <c r="D12" s="38"/>
      <c r="E12" s="38"/>
      <c r="F12" s="39">
        <v>46379</v>
      </c>
      <c r="G12" s="38"/>
      <c r="H12" s="38"/>
      <c r="I12" s="26"/>
      <c r="J12" s="26"/>
      <c r="K12" s="26"/>
      <c r="L12" s="27"/>
      <c r="M12" s="26"/>
    </row>
    <row r="13" spans="1:23" s="28" customFormat="1" ht="12.95" customHeight="1" x14ac:dyDescent="0.2">
      <c r="A13" s="25" t="s">
        <v>15</v>
      </c>
      <c r="B13" s="38" t="s">
        <v>24</v>
      </c>
      <c r="C13" s="38"/>
      <c r="D13" s="38"/>
      <c r="E13" s="38"/>
      <c r="F13" s="39">
        <v>46379</v>
      </c>
      <c r="G13" s="38"/>
      <c r="H13" s="38"/>
      <c r="I13" s="26"/>
      <c r="J13" s="26"/>
      <c r="K13" s="26"/>
      <c r="L13" s="27"/>
      <c r="M13" s="26"/>
    </row>
  </sheetData>
  <mergeCells count="20">
    <mergeCell ref="A7:E7"/>
    <mergeCell ref="B10:E10"/>
    <mergeCell ref="F10:H10"/>
    <mergeCell ref="B11:E11"/>
    <mergeCell ref="F11:H11"/>
    <mergeCell ref="A2:M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  <mergeCell ref="B12:E12"/>
    <mergeCell ref="F12:H12"/>
    <mergeCell ref="B13:E13"/>
    <mergeCell ref="F13:H13"/>
  </mergeCells>
  <pageMargins left="0.39370078740157483" right="0.39370078740157483" top="0.39370078740157483" bottom="0.39370078740157483" header="0" footer="0"/>
  <pageSetup scale="70" fitToHeight="0" pageOrder="overThenDown" orientation="landscape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Ворошнова Елена Викторовна</dc:creator>
  <cp:lastModifiedBy>Паянок Ольга Владимировна</cp:lastModifiedBy>
  <cp:lastPrinted>2026-02-17T13:54:14Z</cp:lastPrinted>
  <dcterms:created xsi:type="dcterms:W3CDTF">2025-07-11T20:46:27Z</dcterms:created>
  <dcterms:modified xsi:type="dcterms:W3CDTF">2026-07-27T06:32:40Z</dcterms:modified>
</cp:coreProperties>
</file>