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33.xml.rels" ContentType="application/vnd.openxmlformats-package.relationships+xml"/>
  <Override PartName="/xl/worksheets/_rels/sheet50.xml.rels" ContentType="application/vnd.openxmlformats-package.relationships+xml"/>
  <Override PartName="/xl/worksheets/_rels/sheet16.xml.rels" ContentType="application/vnd.openxmlformats-package.relationships+xml"/>
  <Override PartName="/xl/worksheets/_rels/sheet5.xml.rels" ContentType="application/vnd.openxmlformats-package.relationships+xml"/>
  <Override PartName="/xl/worksheets/_rels/sheet40.xml.rels" ContentType="application/vnd.openxmlformats-package.relationships+xml"/>
  <Override PartName="/xl/worksheets/_rels/sheet23.xml.rels" ContentType="application/vnd.openxmlformats-package.relationships+xml"/>
  <Override PartName="/xl/worksheets/_rels/sheet32.xml.rels" ContentType="application/vnd.openxmlformats-package.relationships+xml"/>
  <Override PartName="/xl/worksheets/_rels/sheet15.xml.rels" ContentType="application/vnd.openxmlformats-package.relationships+xml"/>
  <Override PartName="/xl/worksheets/_rels/sheet1.xml.rels" ContentType="application/vnd.openxmlformats-package.relationships+xml"/>
  <Override PartName="/xl/worksheets/_rels/sheet12.xml.rels" ContentType="application/vnd.openxmlformats-package.relationships+xml"/>
  <Override PartName="/xl/worksheets/_rels/sheet49.xml.rels" ContentType="application/vnd.openxmlformats-package.relationships+xml"/>
  <Override PartName="/xl/worksheets/_rels/sheet48.xml.rels" ContentType="application/vnd.openxmlformats-package.relationships+xml"/>
  <Override PartName="/xl/worksheets/_rels/sheet22.xml.rels" ContentType="application/vnd.openxmlformats-package.relationships+xml"/>
  <Override PartName="/xl/worksheets/_rels/sheet14.xml.rels" ContentType="application/vnd.openxmlformats-package.relationships+xml"/>
  <Override PartName="/xl/worksheets/_rels/sheet31.xml.rels" ContentType="application/vnd.openxmlformats-package.relationships+xml"/>
  <Override PartName="/xl/worksheets/_rels/sheet41.xml.rels" ContentType="application/vnd.openxmlformats-package.relationships+xml"/>
  <Override PartName="/xl/worksheets/_rels/sheet24.xml.rels" ContentType="application/vnd.openxmlformats-package.relationships+xml"/>
  <Override PartName="/xl/worksheets/_rels/sheet25.xml.rels" ContentType="application/vnd.openxmlformats-package.relationships+xml"/>
  <Override PartName="/xl/worksheets/_rels/sheet42.xml.rels" ContentType="application/vnd.openxmlformats-package.relationships+xml"/>
  <Override PartName="/xl/worksheets/_rels/sheet26.xml.rels" ContentType="application/vnd.openxmlformats-package.relationships+xml"/>
  <Override PartName="/xl/worksheets/_rels/sheet43.xml.rels" ContentType="application/vnd.openxmlformats-package.relationships+xml"/>
  <Override PartName="/xl/worksheets/_rels/sheet8.xml.rels" ContentType="application/vnd.openxmlformats-package.relationships+xml"/>
  <Override PartName="/xl/worksheets/_rels/sheet36.xml.rels" ContentType="application/vnd.openxmlformats-package.relationships+xml"/>
  <Override PartName="/xl/worksheets/_rels/sheet19.xml.rels" ContentType="application/vnd.openxmlformats-package.relationships+xml"/>
  <Override PartName="/xl/worksheets/_rels/sheet27.xml.rels" ContentType="application/vnd.openxmlformats-package.relationships+xml"/>
  <Override PartName="/xl/worksheets/_rels/sheet44.xml.rels" ContentType="application/vnd.openxmlformats-package.relationships+xml"/>
  <Override PartName="/xl/worksheets/_rels/sheet28.xml.rels" ContentType="application/vnd.openxmlformats-package.relationships+xml"/>
  <Override PartName="/xl/worksheets/_rels/sheet45.xml.rels" ContentType="application/vnd.openxmlformats-package.relationships+xml"/>
  <Override PartName="/xl/worksheets/_rels/sheet10.xml.rels" ContentType="application/vnd.openxmlformats-package.relationships+xml"/>
  <Override PartName="/xl/worksheets/_rels/sheet29.xml.rels" ContentType="application/vnd.openxmlformats-package.relationships+xml"/>
  <Override PartName="/xl/worksheets/_rels/sheet46.xml.rels" ContentType="application/vnd.openxmlformats-package.relationships+xml"/>
  <Override PartName="/xl/worksheets/_rels/sheet38.xml.rels" ContentType="application/vnd.openxmlformats-package.relationships+xml"/>
  <Override PartName="/xl/worksheets/_rels/sheet11.xml.rels" ContentType="application/vnd.openxmlformats-package.relationships+xml"/>
  <Override PartName="/xl/worksheets/_rels/sheet20.xml.rels" ContentType="application/vnd.openxmlformats-package.relationships+xml"/>
  <Override PartName="/xl/worksheets/_rels/sheet17.xml.rels" ContentType="application/vnd.openxmlformats-package.relationships+xml"/>
  <Override PartName="/xl/worksheets/_rels/sheet6.xml.rels" ContentType="application/vnd.openxmlformats-package.relationships+xml"/>
  <Override PartName="/xl/worksheets/_rels/sheet21.xml.rels" ContentType="application/vnd.openxmlformats-package.relationships+xml"/>
  <Override PartName="/xl/worksheets/_rels/sheet18.xml.rels" ContentType="application/vnd.openxmlformats-package.relationships+xml"/>
  <Override PartName="/xl/worksheets/_rels/sheet35.xml.rels" ContentType="application/vnd.openxmlformats-package.relationships+xml"/>
  <Override PartName="/xl/worksheets/_rels/sheet7.xml.rels" ContentType="application/vnd.openxmlformats-package.relationships+xml"/>
  <Override PartName="/xl/worksheets/_rels/sheet37.xml.rels" ContentType="application/vnd.openxmlformats-package.relationships+xml"/>
  <Override PartName="/xl/worksheets/_rels/sheet9.xml.rels" ContentType="application/vnd.openxmlformats-package.relationships+xml"/>
  <Override PartName="/xl/worksheets/_rels/sheet39.xml.rels" ContentType="application/vnd.openxmlformats-package.relationships+xml"/>
  <Override PartName="/xl/worksheets/_rels/sheet47.xml.rels" ContentType="application/vnd.openxmlformats-package.relationships+xml"/>
  <Override PartName="/xl/worksheets/_rels/sheet13.xml.rels" ContentType="application/vnd.openxmlformats-package.relationships+xml"/>
  <Override PartName="/xl/worksheets/_rels/sheet30.xml.rels" ContentType="application/vnd.openxmlformats-package.relationships+xml"/>
  <Override PartName="/xl/worksheets/sheet29.xml" ContentType="application/vnd.openxmlformats-officedocument.spreadsheetml.worksheet+xml"/>
  <Override PartName="/xl/worksheets/sheet46.xml" ContentType="application/vnd.openxmlformats-officedocument.spreadsheetml.worksheet+xml"/>
  <Override PartName="/xl/worksheets/sheet28.xml" ContentType="application/vnd.openxmlformats-officedocument.spreadsheetml.worksheet+xml"/>
  <Override PartName="/xl/worksheets/sheet45.xml" ContentType="application/vnd.openxmlformats-officedocument.spreadsheetml.worksheet+xml"/>
  <Override PartName="/xl/worksheets/sheet27.xml" ContentType="application/vnd.openxmlformats-officedocument.spreadsheetml.worksheet+xml"/>
  <Override PartName="/xl/worksheets/sheet44.xml" ContentType="application/vnd.openxmlformats-officedocument.spreadsheetml.worksheet+xml"/>
  <Override PartName="/xl/worksheets/sheet19.xml" ContentType="application/vnd.openxmlformats-officedocument.spreadsheetml.worksheet+xml"/>
  <Override PartName="/xl/worksheets/sheet36.xml" ContentType="application/vnd.openxmlformats-officedocument.spreadsheetml.worksheet+xml"/>
  <Override PartName="/xl/worksheets/sheet26.xml" ContentType="application/vnd.openxmlformats-officedocument.spreadsheetml.worksheet+xml"/>
  <Override PartName="/xl/worksheets/sheet43.xml" ContentType="application/vnd.openxmlformats-officedocument.spreadsheetml.worksheet+xml"/>
  <Override PartName="/xl/worksheets/sheet18.xml" ContentType="application/vnd.openxmlformats-officedocument.spreadsheetml.worksheet+xml"/>
  <Override PartName="/xl/worksheets/sheet35.xml" ContentType="application/vnd.openxmlformats-officedocument.spreadsheetml.worksheet+xml"/>
  <Override PartName="/xl/worksheets/sheet52.xml" ContentType="application/vnd.openxmlformats-officedocument.spreadsheetml.worksheet+xml"/>
  <Override PartName="/xl/worksheets/sheet25.xml" ContentType="application/vnd.openxmlformats-officedocument.spreadsheetml.worksheet+xml"/>
  <Override PartName="/xl/worksheets/sheet42.xml" ContentType="application/vnd.openxmlformats-officedocument.spreadsheetml.worksheet+xml"/>
  <Override PartName="/xl/worksheets/sheet17.xml" ContentType="application/vnd.openxmlformats-officedocument.spreadsheetml.worksheet+xml"/>
  <Override PartName="/xl/worksheets/sheet34.xml" ContentType="application/vnd.openxmlformats-officedocument.spreadsheetml.worksheet+xml"/>
  <Override PartName="/xl/worksheets/sheet51.xml" ContentType="application/vnd.openxmlformats-officedocument.spreadsheetml.worksheet+xml"/>
  <Override PartName="/xl/worksheets/sheet24.xml" ContentType="application/vnd.openxmlformats-officedocument.spreadsheetml.worksheet+xml"/>
  <Override PartName="/xl/worksheets/sheet41.xml" ContentType="application/vnd.openxmlformats-officedocument.spreadsheetml.worksheet+xml"/>
  <Override PartName="/xl/worksheets/sheet16.xml" ContentType="application/vnd.openxmlformats-officedocument.spreadsheetml.worksheet+xml"/>
  <Override PartName="/xl/worksheets/sheet33.xml" ContentType="application/vnd.openxmlformats-officedocument.spreadsheetml.worksheet+xml"/>
  <Override PartName="/xl/worksheets/sheet50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13.xml" ContentType="application/vnd.openxmlformats-officedocument.spreadsheetml.worksheet+xml"/>
  <Override PartName="/xl/worksheets/sheet30.xml" ContentType="application/vnd.openxmlformats-officedocument.spreadsheetml.worksheet+xml"/>
  <Override PartName="/xl/worksheets/sheet22.xml" ContentType="application/vnd.openxmlformats-officedocument.spreadsheetml.worksheet+xml"/>
  <Override PartName="/xl/worksheets/sheet48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49.xml" ContentType="application/vnd.openxmlformats-officedocument.spreadsheetml.worksheet+xml"/>
  <Override PartName="/xl/worksheets/sheet1.xml" ContentType="application/vnd.openxmlformats-officedocument.spreadsheetml.worksheet+xml"/>
  <Override PartName="/xl/worksheets/sheet14.xml" ContentType="application/vnd.openxmlformats-officedocument.spreadsheetml.worksheet+xml"/>
  <Override PartName="/xl/worksheets/sheet31.xml" ContentType="application/vnd.openxmlformats-officedocument.spreadsheetml.worksheet+xml"/>
  <Override PartName="/xl/worksheets/sheet15.xml" ContentType="application/vnd.openxmlformats-officedocument.spreadsheetml.worksheet+xml"/>
  <Override PartName="/xl/worksheets/sheet32.xml" ContentType="application/vnd.openxmlformats-officedocument.spreadsheetml.worksheet+xml"/>
  <Override PartName="/xl/worksheets/sheet23.xml" ContentType="application/vnd.openxmlformats-officedocument.spreadsheetml.worksheet+xml"/>
  <Override PartName="/xl/worksheets/sheet40.xml" ContentType="application/vnd.openxmlformats-officedocument.spreadsheetml.worksheet+xml"/>
  <Override PartName="/xl/sharedStrings.xml" ContentType="application/vnd.openxmlformats-officedocument.spreadsheetml.sharedStrings+xml"/>
  <Override PartName="/xl/drawings/drawing29.xml" ContentType="application/vnd.openxmlformats-officedocument.drawing+xml"/>
  <Override PartName="/xl/drawings/drawing46.xml" ContentType="application/vnd.openxmlformats-officedocument.drawing+xml"/>
  <Override PartName="/xl/drawings/drawing28.xml" ContentType="application/vnd.openxmlformats-officedocument.drawing+xml"/>
  <Override PartName="/xl/drawings/drawing45.xml" ContentType="application/vnd.openxmlformats-officedocument.drawing+xml"/>
  <Override PartName="/xl/drawings/drawing27.xml" ContentType="application/vnd.openxmlformats-officedocument.drawing+xml"/>
  <Override PartName="/xl/drawings/drawing44.xml" ContentType="application/vnd.openxmlformats-officedocument.drawing+xml"/>
  <Override PartName="/xl/drawings/drawing19.xml" ContentType="application/vnd.openxmlformats-officedocument.drawing+xml"/>
  <Override PartName="/xl/drawings/drawing36.xml" ContentType="application/vnd.openxmlformats-officedocument.drawing+xml"/>
  <Override PartName="/xl/drawings/drawing26.xml" ContentType="application/vnd.openxmlformats-officedocument.drawing+xml"/>
  <Override PartName="/xl/drawings/drawing43.xml" ContentType="application/vnd.openxmlformats-officedocument.drawing+xml"/>
  <Override PartName="/xl/drawings/drawing18.xml" ContentType="application/vnd.openxmlformats-officedocument.drawing+xml"/>
  <Override PartName="/xl/drawings/drawing35.xml" ContentType="application/vnd.openxmlformats-officedocument.drawing+xml"/>
  <Override PartName="/xl/drawings/drawing1.xml" ContentType="application/vnd.openxmlformats-officedocument.drawing+xml"/>
  <Override PartName="/xl/drawings/drawing38.xml" ContentType="application/vnd.openxmlformats-officedocument.drawing+xml"/>
  <Override PartName="/xl/drawings/drawing20.xml" ContentType="application/vnd.openxmlformats-officedocument.drawing+xml"/>
  <Override PartName="/xl/drawings/drawing12.xml" ContentType="application/vnd.openxmlformats-officedocument.drawing+xml"/>
  <Override PartName="/xl/drawings/drawing4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6.xml" ContentType="application/vnd.openxmlformats-officedocument.drawing+xml"/>
  <Override PartName="/xl/drawings/drawing33.xml" ContentType="application/vnd.openxmlformats-officedocument.drawing+xml"/>
  <Override PartName="/xl/drawings/drawing24.xml" ContentType="application/vnd.openxmlformats-officedocument.drawing+xml"/>
  <Override PartName="/xl/drawings/drawing41.xml" ContentType="application/vnd.openxmlformats-officedocument.drawing+xml"/>
  <Override PartName="/xl/drawings/drawing10.xml" ContentType="application/vnd.openxmlformats-officedocument.drawing+xml"/>
  <Override PartName="/xl/drawings/drawing2.xml" ContentType="application/vnd.openxmlformats-officedocument.drawing+xml"/>
  <Override PartName="/xl/drawings/drawing39.xml" ContentType="application/vnd.openxmlformats-officedocument.drawing+xml"/>
  <Override PartName="/xl/drawings/drawing17.xml" ContentType="application/vnd.openxmlformats-officedocument.drawing+xml"/>
  <Override PartName="/xl/drawings/drawing34.xml" ContentType="application/vnd.openxmlformats-officedocument.drawing+xml"/>
  <Override PartName="/xl/drawings/drawing25.xml" ContentType="application/vnd.openxmlformats-officedocument.drawing+xml"/>
  <Override PartName="/xl/drawings/drawing42.xml" ContentType="application/vnd.openxmlformats-officedocument.drawing+xml"/>
  <Override PartName="/xl/drawings/drawing11.xml" ContentType="application/vnd.openxmlformats-officedocument.drawing+xml"/>
  <Override PartName="/xl/drawings/drawing3.xml" ContentType="application/vnd.openxmlformats-officedocument.drawing+xml"/>
  <Override PartName="/xl/drawings/drawing37.xml" ContentType="application/vnd.openxmlformats-officedocument.drawing+xml"/>
  <Override PartName="/xl/drawings/drawing7.xml" ContentType="application/vnd.openxmlformats-officedocument.drawing+xml"/>
  <Override PartName="/xl/drawings/drawing32.xml" ContentType="application/vnd.openxmlformats-officedocument.drawing+xml"/>
  <Override PartName="/xl/drawings/drawing15.xml" ContentType="application/vnd.openxmlformats-officedocument.drawing+xml"/>
  <Override PartName="/xl/drawings/drawing40.xml" ContentType="application/vnd.openxmlformats-officedocument.drawing+xml"/>
  <Override PartName="/xl/drawings/drawing23.xml" ContentType="application/vnd.openxmlformats-officedocument.drawing+xml"/>
  <Override PartName="/xl/drawings/drawing6.xml" ContentType="application/vnd.openxmlformats-officedocument.drawing+xml"/>
  <Override PartName="/xl/drawings/drawing31.xml" ContentType="application/vnd.openxmlformats-officedocument.drawing+xml"/>
  <Override PartName="/xl/drawings/drawing14.xml" ContentType="application/vnd.openxmlformats-officedocument.drawing+xml"/>
  <Override PartName="/xl/drawings/drawing22.xml" ContentType="application/vnd.openxmlformats-officedocument.drawing+xml"/>
  <Override PartName="/xl/drawings/drawing5.xml" ContentType="application/vnd.openxmlformats-officedocument.drawing+xml"/>
  <Override PartName="/xl/drawings/drawing30.xml" ContentType="application/vnd.openxmlformats-officedocument.drawing+xml"/>
  <Override PartName="/xl/drawings/drawing13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вод" sheetId="1" state="visible" r:id="rId2"/>
    <sheet name="Перечень" sheetId="2" state="visible" r:id="rId3"/>
    <sheet name="Энерготрансснаб" sheetId="3" state="visible" r:id="rId4"/>
    <sheet name="ХРМК" sheetId="4" state="visible" r:id="rId5"/>
    <sheet name="БурГЭС" sheetId="5" state="visible" r:id="rId6"/>
    <sheet name="ВолГЭС" sheetId="6" state="visible" r:id="rId7"/>
    <sheet name="ВотГЭС" sheetId="7" state="visible" r:id="rId8"/>
    <sheet name="ДФ" sheetId="8" state="visible" r:id="rId9"/>
    <sheet name="жиГЭС" sheetId="9" state="visible" r:id="rId10"/>
    <sheet name="ЗаГАЭС" sheetId="10" state="visible" r:id="rId11"/>
    <sheet name="ЗГЭС" sheetId="11" state="visible" r:id="rId12"/>
    <sheet name="КамГЭС" sheetId="12" state="visible" r:id="rId13"/>
    <sheet name="КБФ" sheetId="13" state="visible" r:id="rId14"/>
    <sheet name="КВВГЭС" sheetId="14" state="visible" r:id="rId15"/>
    <sheet name="ККГЭС" sheetId="15" state="visible" r:id="rId16"/>
    <sheet name="КЧФ" sheetId="16" state="visible" r:id="rId17"/>
    <sheet name="НижГЭС" sheetId="17" state="visible" r:id="rId18"/>
    <sheet name="НовГЭС" sheetId="18" state="visible" r:id="rId19"/>
    <sheet name="СарГЭС" sheetId="19" state="visible" r:id="rId20"/>
    <sheet name="СОФ" sheetId="20" state="visible" r:id="rId21"/>
    <sheet name="СШГЭС" sheetId="21" state="visible" r:id="rId22"/>
    <sheet name="ЧеГЭС" sheetId="22" state="visible" r:id="rId23"/>
    <sheet name="ВНИИГ" sheetId="23" state="visible" r:id="rId24"/>
    <sheet name="гидропроект" sheetId="24" state="visible" r:id="rId25"/>
    <sheet name="ДГК" sheetId="25" state="visible" r:id="rId26"/>
    <sheet name="ДРСК" sheetId="26" state="visible" r:id="rId27"/>
    <sheet name="КЭ" sheetId="27" state="visible" r:id="rId28"/>
    <sheet name="КолымаЭ" sheetId="28" state="visible" r:id="rId29"/>
    <sheet name="КЭС" sheetId="29" state="visible" r:id="rId30"/>
    <sheet name="Логистика" sheetId="30" state="visible" r:id="rId31"/>
    <sheet name="МЭ" sheetId="31" state="visible" r:id="rId32"/>
    <sheet name="РЭСК" sheetId="32" state="visible" r:id="rId33"/>
    <sheet name="СахалинЭ" sheetId="33" state="visible" r:id="rId34"/>
    <sheet name="СахаЭ" sheetId="34" state="visible" r:id="rId35"/>
    <sheet name="ЯЭ" sheetId="35" state="visible" r:id="rId36"/>
    <sheet name="ТЭС" sheetId="36" state="visible" r:id="rId37"/>
    <sheet name="ТК" sheetId="37" state="visible" r:id="rId38"/>
    <sheet name="ГР-ВКК" sheetId="38" state="visible" r:id="rId39"/>
    <sheet name="УК" sheetId="39" state="visible" r:id="rId40"/>
    <sheet name="Усть-среднеГЭСст" sheetId="40" state="visible" r:id="rId41"/>
    <sheet name="Усть-средне им.Дья" sheetId="41" state="visible" r:id="rId42"/>
    <sheet name="ХЭТК" sheetId="42" state="visible" r:id="rId43"/>
    <sheet name="ЧиргейГЭСстр" sheetId="43" state="visible" r:id="rId44"/>
    <sheet name="ЧЭСК" sheetId="44" state="visible" r:id="rId45"/>
    <sheet name="ЧЭ" sheetId="45" state="visible" r:id="rId46"/>
    <sheet name="ЮЭСК" sheetId="46" state="visible" r:id="rId47"/>
    <sheet name="ЯЭРК" sheetId="47" state="visible" r:id="rId48"/>
    <sheet name="ЗаГАЭС-2" sheetId="48" state="visible" r:id="rId49"/>
    <sheet name="ЛенГАЭС" sheetId="49" state="hidden" r:id="rId50"/>
    <sheet name="Ленгидропроект" sheetId="50" state="visible" r:id="rId51"/>
    <sheet name="ПЭ" sheetId="51" state="visible" r:id="rId52"/>
    <sheet name="ДЭК" sheetId="52" state="visible" r:id="rId53"/>
  </sheets>
  <definedNames>
    <definedName function="false" hidden="false" localSheetId="4" name="_xlnm.Print_Area" vbProcedure="false">БурГЭС!$A$6:$AA$63</definedName>
    <definedName function="false" hidden="true" localSheetId="4" name="_xlnm._FilterDatabase" vbProcedure="false">БурГЭС!$A$5:$E$63</definedName>
    <definedName function="false" hidden="false" localSheetId="22" name="_xlnm.Print_Area" vbProcedure="false">ВНИИГ!$A$6:$AA$63</definedName>
    <definedName function="false" hidden="true" localSheetId="22" name="_xlnm._FilterDatabase" vbProcedure="false">ВНИИГ!$A$5:$E$63</definedName>
    <definedName function="false" hidden="false" localSheetId="5" name="_xlnm.Print_Area" vbProcedure="false">ВолГЭС!$A$6:$AA$63</definedName>
    <definedName function="false" hidden="true" localSheetId="5" name="_xlnm._FilterDatabase" vbProcedure="false">ВолГЭС!$A$5:$E$63</definedName>
    <definedName function="false" hidden="false" localSheetId="6" name="_xlnm.Print_Area" vbProcedure="false">ВотГЭС!$A$6:$AA$63</definedName>
    <definedName function="false" hidden="true" localSheetId="6" name="_xlnm._FilterDatabase" vbProcedure="false">ВотГЭС!$A$5:$E$63</definedName>
    <definedName function="false" hidden="false" localSheetId="23" name="_xlnm.Print_Area" vbProcedure="false">гидропроект!$A$6:$AA$63</definedName>
    <definedName function="false" hidden="true" localSheetId="23" name="_xlnm._FilterDatabase" vbProcedure="false">гидропроект!$A$5:$E$63</definedName>
    <definedName function="false" hidden="false" localSheetId="37" name="_xlnm.Print_Area" vbProcedure="false">'ГР-ВКК'!$A$6:$AA$63</definedName>
    <definedName function="false" hidden="true" localSheetId="37" name="_xlnm._FilterDatabase" vbProcedure="false">'ГР-ВКК'!$A$5:$E$63</definedName>
    <definedName function="false" hidden="false" localSheetId="24" name="_xlnm.Print_Area" vbProcedure="false">ДГК!$A$6:$AA$63</definedName>
    <definedName function="false" hidden="true" localSheetId="24" name="_xlnm._FilterDatabase" vbProcedure="false">ДГК!$A$5:$E$63</definedName>
    <definedName function="false" hidden="false" localSheetId="25" name="_xlnm.Print_Area" vbProcedure="false">ДРСК!$A$6:$AA$63</definedName>
    <definedName function="false" hidden="true" localSheetId="25" name="_xlnm._FilterDatabase" vbProcedure="false">ДРСК!$A$5:$E$63</definedName>
    <definedName function="false" hidden="false" localSheetId="7" name="_xlnm.Print_Area" vbProcedure="false">ДФ!$A$6:$AA$63</definedName>
    <definedName function="false" hidden="true" localSheetId="7" name="_xlnm._FilterDatabase" vbProcedure="false">ДФ!$A$5:$E$63</definedName>
    <definedName function="false" hidden="false" localSheetId="8" name="_xlnm.Print_Area" vbProcedure="false">жиГЭС!$A$6:$AA$63</definedName>
    <definedName function="false" hidden="true" localSheetId="8" name="_xlnm._FilterDatabase" vbProcedure="false">жиГЭС!$A$5:$E$63</definedName>
    <definedName function="false" hidden="false" localSheetId="9" name="_xlnm.Print_Area" vbProcedure="false">ЗаГАЭС!$A$6:$AA$63</definedName>
    <definedName function="false" hidden="true" localSheetId="9" name="_xlnm._FilterDatabase" vbProcedure="false">ЗаГАЭС!$A$5:$E$63</definedName>
    <definedName function="false" hidden="false" localSheetId="47" name="_xlnm.Print_Area" vbProcedure="false">'ЗаГАЭС-2'!$A$6:$AA$63</definedName>
    <definedName function="false" hidden="true" localSheetId="47" name="_xlnm._FilterDatabase" vbProcedure="false">'ЗаГАЭС-2'!$A$5:$E$63</definedName>
    <definedName function="false" hidden="false" localSheetId="10" name="_xlnm.Print_Area" vbProcedure="false">ЗГЭС!$A$6:$AA$63</definedName>
    <definedName function="false" hidden="true" localSheetId="10" name="_xlnm._FilterDatabase" vbProcedure="false">ЗГЭС!$A$5:$E$63</definedName>
    <definedName function="false" hidden="false" localSheetId="11" name="_xlnm.Print_Area" vbProcedure="false">КамГЭС!$A$6:$AA$63</definedName>
    <definedName function="false" hidden="true" localSheetId="11" name="_xlnm._FilterDatabase" vbProcedure="false">КамГЭС!$A$5:$E$63</definedName>
    <definedName function="false" hidden="false" localSheetId="12" name="_xlnm.Print_Area" vbProcedure="false">КБФ!$A$6:$AA$63</definedName>
    <definedName function="false" hidden="true" localSheetId="12" name="_xlnm._FilterDatabase" vbProcedure="false">КБФ!$A$5:$E$63</definedName>
    <definedName function="false" hidden="false" localSheetId="13" name="_xlnm.Print_Area" vbProcedure="false">КВВГЭС!$A$6:$AA$63</definedName>
    <definedName function="false" hidden="true" localSheetId="13" name="_xlnm._FilterDatabase" vbProcedure="false">КВВГЭС!$A$5:$E$63</definedName>
    <definedName function="false" hidden="false" localSheetId="14" name="_xlnm.Print_Area" vbProcedure="false">ККГЭС!$A$6:$AA$63</definedName>
    <definedName function="false" hidden="true" localSheetId="14" name="_xlnm._FilterDatabase" vbProcedure="false">ККГЭС!$A$5:$E$63</definedName>
    <definedName function="false" hidden="false" localSheetId="27" name="_xlnm.Print_Area" vbProcedure="false">КолымаЭ!$A$6:$AA$63</definedName>
    <definedName function="false" hidden="true" localSheetId="27" name="_xlnm._FilterDatabase" vbProcedure="false">КолымаЭ!$A$5:$E$63</definedName>
    <definedName function="false" hidden="false" localSheetId="15" name="_xlnm.Print_Area" vbProcedure="false">КЧФ!$A$6:$AA$63</definedName>
    <definedName function="false" hidden="true" localSheetId="15" name="_xlnm._FilterDatabase" vbProcedure="false">КЧФ!$A$5:$E$63</definedName>
    <definedName function="false" hidden="false" localSheetId="26" name="_xlnm.Print_Area" vbProcedure="false">КЭ!$A$6:$AA$63</definedName>
    <definedName function="false" hidden="true" localSheetId="26" name="_xlnm._FilterDatabase" vbProcedure="false">КЭ!$A$5:$E$63</definedName>
    <definedName function="false" hidden="false" localSheetId="28" name="_xlnm.Print_Area" vbProcedure="false">КЭС!$A$6:$AA$63</definedName>
    <definedName function="false" hidden="true" localSheetId="28" name="_xlnm._FilterDatabase" vbProcedure="false">КЭС!$A$5:$E$63</definedName>
    <definedName function="false" hidden="false" localSheetId="48" name="_xlnm.Print_Area" vbProcedure="false">ЛенГАЭС!$A$6:$AA$63</definedName>
    <definedName function="false" hidden="true" localSheetId="48" name="_xlnm._FilterDatabase" vbProcedure="false">ЛенГАЭС!$A$5:$E$63</definedName>
    <definedName function="false" hidden="false" localSheetId="49" name="_xlnm.Print_Area" vbProcedure="false">Ленгидропроект!$A$6:$AA$63</definedName>
    <definedName function="false" hidden="true" localSheetId="49" name="_xlnm._FilterDatabase" vbProcedure="false">Ленгидропроект!$A$5:$E$63</definedName>
    <definedName function="false" hidden="false" localSheetId="29" name="_xlnm.Print_Area" vbProcedure="false">Логистика!$A$6:$AA$63</definedName>
    <definedName function="false" hidden="true" localSheetId="29" name="_xlnm._FilterDatabase" vbProcedure="false">Логистика!$A$5:$E$63</definedName>
    <definedName function="false" hidden="false" localSheetId="30" name="_xlnm.Print_Area" vbProcedure="false">МЭ!$A$6:$AA$63</definedName>
    <definedName function="false" hidden="true" localSheetId="30" name="_xlnm._FilterDatabase" vbProcedure="false">МЭ!$A$5:$E$63</definedName>
    <definedName function="false" hidden="false" localSheetId="16" name="_xlnm.Print_Area" vbProcedure="false">НижГЭС!$A$6:$AA$63</definedName>
    <definedName function="false" hidden="true" localSheetId="16" name="_xlnm._FilterDatabase" vbProcedure="false">НижГЭС!$A$5:$E$63</definedName>
    <definedName function="false" hidden="false" localSheetId="17" name="_xlnm.Print_Area" vbProcedure="false">НовГЭС!$A$6:$AA$63</definedName>
    <definedName function="false" hidden="true" localSheetId="17" name="_xlnm._FilterDatabase" vbProcedure="false">НовГЭС!$A$5:$E$63</definedName>
    <definedName function="false" hidden="false" localSheetId="31" name="_xlnm.Print_Area" vbProcedure="false">РЭСК!$A$6:$AA$63</definedName>
    <definedName function="false" hidden="true" localSheetId="31" name="_xlnm._FilterDatabase" vbProcedure="false">РЭСК!$A$5:$E$63</definedName>
    <definedName function="false" hidden="false" localSheetId="18" name="_xlnm.Print_Area" vbProcedure="false">СарГЭС!$A$6:$AA$63</definedName>
    <definedName function="false" hidden="true" localSheetId="18" name="_xlnm._FilterDatabase" vbProcedure="false">СарГЭС!$A$5:$E$63</definedName>
    <definedName function="false" hidden="false" localSheetId="32" name="_xlnm.Print_Area" vbProcedure="false">СахалинЭ!$A$6:$AA$63</definedName>
    <definedName function="false" hidden="true" localSheetId="32" name="_xlnm._FilterDatabase" vbProcedure="false">СахалинЭ!$A$5:$E$63</definedName>
    <definedName function="false" hidden="false" localSheetId="0" name="_xlnm.Print_Area" vbProcedure="false">Свод!$A$6:$AA$63</definedName>
    <definedName function="false" hidden="true" localSheetId="0" name="_xlnm._FilterDatabase" vbProcedure="false">Свод!$A$5:$E$63</definedName>
    <definedName function="false" hidden="false" localSheetId="19" name="_xlnm.Print_Area" vbProcedure="false">СОФ!$A$6:$AA$63</definedName>
    <definedName function="false" hidden="true" localSheetId="19" name="_xlnm._FilterDatabase" vbProcedure="false">СОФ!$A$5:$E$63</definedName>
    <definedName function="false" hidden="false" localSheetId="20" name="_xlnm.Print_Area" vbProcedure="false">СШГЭС!$A$6:$AA$63</definedName>
    <definedName function="false" hidden="true" localSheetId="20" name="_xlnm._FilterDatabase" vbProcedure="false">СШГЭС!$A$5:$E$63</definedName>
    <definedName function="false" hidden="false" localSheetId="36" name="_xlnm.Print_Area" vbProcedure="false">ТК!$A$6:$AA$63</definedName>
    <definedName function="false" hidden="true" localSheetId="36" name="_xlnm._FilterDatabase" vbProcedure="false">ТК!$A$5:$E$63</definedName>
    <definedName function="false" hidden="false" localSheetId="35" name="_xlnm.Print_Area" vbProcedure="false">ТЭС!$A$6:$AA$63</definedName>
    <definedName function="false" hidden="true" localSheetId="35" name="_xlnm._FilterDatabase" vbProcedure="false">ТЭС!$A$5:$E$63</definedName>
    <definedName function="false" hidden="false" localSheetId="38" name="_xlnm.Print_Area" vbProcedure="false">УК!$A$6:$AA$63</definedName>
    <definedName function="false" hidden="true" localSheetId="38" name="_xlnm._FilterDatabase" vbProcedure="false">УК!$A$5:$E$63</definedName>
    <definedName function="false" hidden="false" localSheetId="40" name="_xlnm.Print_Area" vbProcedure="false">'Усть-средне им.Дья'!$A$6:$AA$63</definedName>
    <definedName function="false" hidden="true" localSheetId="40" name="_xlnm._FilterDatabase" vbProcedure="false">'Усть-средне им.Дья'!$A$5:$E$63</definedName>
    <definedName function="false" hidden="false" localSheetId="39" name="_xlnm.Print_Area" vbProcedure="false">'Усть-среднеГЭСст'!$A$6:$AA$63</definedName>
    <definedName function="false" hidden="true" localSheetId="39" name="_xlnm._FilterDatabase" vbProcedure="false">'Усть-среднеГЭСст'!$A$5:$E$63</definedName>
    <definedName function="false" hidden="false" localSheetId="41" name="_xlnm.Print_Area" vbProcedure="false">ХЭТК!$A$6:$AA$63</definedName>
    <definedName function="false" hidden="true" localSheetId="41" name="_xlnm._FilterDatabase" vbProcedure="false">ХЭТК!$A$5:$E$63</definedName>
    <definedName function="false" hidden="false" localSheetId="21" name="_xlnm.Print_Area" vbProcedure="false">ЧеГЭС!$A$6:$AA$63</definedName>
    <definedName function="false" hidden="true" localSheetId="21" name="_xlnm._FilterDatabase" vbProcedure="false">ЧеГЭС!$A$5:$E$63</definedName>
    <definedName function="false" hidden="false" localSheetId="42" name="_xlnm.Print_Area" vbProcedure="false">ЧиргейГЭСстр!$A$6:$AA$63</definedName>
    <definedName function="false" hidden="true" localSheetId="42" name="_xlnm._FilterDatabase" vbProcedure="false">ЧиргейГЭСстр!$A$5:$E$63</definedName>
    <definedName function="false" hidden="false" localSheetId="44" name="_xlnm.Print_Area" vbProcedure="false">ЧЭ!$A$6:$AA$63</definedName>
    <definedName function="false" hidden="true" localSheetId="44" name="_xlnm._FilterDatabase" vbProcedure="false">ЧЭ!$A$5:$E$63</definedName>
    <definedName function="false" hidden="false" localSheetId="43" name="_xlnm.Print_Area" vbProcedure="false">ЧЭСК!$A$6:$AA$63</definedName>
    <definedName function="false" hidden="true" localSheetId="43" name="_xlnm._FilterDatabase" vbProcedure="false">ЧЭСК!$A$5:$E$63</definedName>
    <definedName function="false" hidden="false" localSheetId="45" name="_xlnm.Print_Area" vbProcedure="false">ЮЭСК!$A$6:$AA$63</definedName>
    <definedName function="false" hidden="true" localSheetId="45" name="_xlnm._FilterDatabase" vbProcedure="false">ЮЭСК!$A$5:$E$63</definedName>
    <definedName function="false" hidden="false" localSheetId="34" name="_xlnm.Print_Area" vbProcedure="false">ЯЭ!$A$6:$AA$63</definedName>
    <definedName function="false" hidden="true" localSheetId="34" name="_xlnm._FilterDatabase" vbProcedure="false">ЯЭ!$A$5:$E$63</definedName>
    <definedName function="false" hidden="false" localSheetId="46" name="_xlnm.Print_Area" vbProcedure="false">ЯЭРК!$A$6:$AA$63</definedName>
    <definedName function="false" hidden="true" localSheetId="46" name="_xlnm._FilterDatabase" vbProcedure="false">ЯЭРК!$A$5:$E$63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<sst xmlns="http://schemas.openxmlformats.org/spreadsheetml/2006/main" count="12962" uniqueCount="163">
  <si>
    <t xml:space="preserve">Приложение 2 к Техническим требованиям</t>
  </si>
  <si>
    <t xml:space="preserve"> Типовая номенклатура потребностей подразделений Группы РусГидро СИЗ от общих производственных загрязнений в корпоративном стиле на 2027-2029 гг.</t>
  </si>
  <si>
    <t xml:space="preserve">Сумма, руб. без НДС</t>
  </si>
  <si>
    <t xml:space="preserve">2027-2029</t>
  </si>
  <si>
    <t xml:space="preserve">Потребность, шт.</t>
  </si>
  <si>
    <t xml:space="preserve">Предложение участника</t>
  </si>
  <si>
    <t xml:space="preserve">№ позиции </t>
  </si>
  <si>
    <t xml:space="preserve">Наименование спецодежды</t>
  </si>
  <si>
    <t xml:space="preserve">Характеристики: материал, состав, фасон, защита и т.д.</t>
  </si>
  <si>
    <t xml:space="preserve">тип (мужской/  женский)</t>
  </si>
  <si>
    <t xml:space="preserve">ГОСТ</t>
  </si>
  <si>
    <t xml:space="preserve">Ед.изм.</t>
  </si>
  <si>
    <t xml:space="preserve">Начальная максимальная цена за ед. товара, руб. без НДС </t>
  </si>
  <si>
    <t xml:space="preserve">Итого сумма 2021-2023 гг., руб, без НДС</t>
  </si>
  <si>
    <t xml:space="preserve">Сумма на 2021 г., без НДС</t>
  </si>
  <si>
    <t xml:space="preserve">Сумма на 2022 г., без НДС</t>
  </si>
  <si>
    <t xml:space="preserve">Сумма на 2023 г., без НДС</t>
  </si>
  <si>
    <t xml:space="preserve">Всего по заявке 2027-2029 гг.*</t>
  </si>
  <si>
    <t xml:space="preserve">Страна происхождения</t>
  </si>
  <si>
    <t xml:space="preserve">Размер</t>
  </si>
  <si>
    <t xml:space="preserve">Рост</t>
  </si>
  <si>
    <t xml:space="preserve">Всего по заявке</t>
  </si>
  <si>
    <t xml:space="preserve">Цена руб.Б/НДС</t>
  </si>
  <si>
    <t xml:space="preserve">Стоимость руб. Б/НДС</t>
  </si>
  <si>
    <t xml:space="preserve">НДС,                руб.</t>
  </si>
  <si>
    <t xml:space="preserve">Стоимостьруб. с НДС</t>
  </si>
  <si>
    <t xml:space="preserve">Костюм летний для защиты от ОПЗ для рабочих (куртка/брюки) </t>
  </si>
  <si>
    <t xml:space="preserve">Выполнен из ткани – 100% хлопок, плотностью 180 (+10) г/м²</t>
  </si>
  <si>
    <t xml:space="preserve">мужской</t>
  </si>
  <si>
    <t xml:space="preserve">ТР ТС 019/2011</t>
  </si>
  <si>
    <t xml:space="preserve">шт</t>
  </si>
  <si>
    <t xml:space="preserve">женский</t>
  </si>
  <si>
    <t xml:space="preserve">Выполнен из ткани – 100% хлопок, плотностью 230 (+/-10) г/м²</t>
  </si>
  <si>
    <t xml:space="preserve">Костюм летний для защиты от ОПЗ для рабочих (куртка/полукомбинезон) </t>
  </si>
  <si>
    <t xml:space="preserve">Костюм летний для защиты от ОПЗ для ИТР (куртка/брюки) </t>
  </si>
  <si>
    <t xml:space="preserve">Костюм летний для защиты от ОПЗ для рабочих (куртка/полукомбинезон)</t>
  </si>
  <si>
    <t xml:space="preserve">Выполнен из ткани – 100% хлопок, плотностью 265 (+10) г/м²</t>
  </si>
  <si>
    <t xml:space="preserve">Костюм утепленный для защиты от ОПЗ для рабочих (куртка с капюшоном /полукомбинезон) </t>
  </si>
  <si>
    <t xml:space="preserve">Для II - III климатического пояса. Смешанная хлопкополиэфирная ткань, содержание хлопка 35%-80%  плотность  250 (+/-10) г/м2 водоотталкивающая пропитка. </t>
  </si>
  <si>
    <t xml:space="preserve">Костюм утепленный для защиты от ОПЗ для рабочих (куртка с капюшоном /полукомбинезон+жилет) </t>
  </si>
  <si>
    <t xml:space="preserve">Для IV и особого климатического пояса. Смешанная хлопкополиэфирная ткань, содержание хлопка 35%-80%  плотность  250 (+/-10) г/м2 водоотталкивающая пропитка. </t>
  </si>
  <si>
    <t xml:space="preserve">Женский</t>
  </si>
  <si>
    <t xml:space="preserve">Костюм утепленный для защиты от ОПЗ для рабочих/ИТР (куртка с капюшоном /полукомбинезон+жилет) </t>
  </si>
  <si>
    <t xml:space="preserve">Для особого климатического пояса. Ткань верха - 100% полиамид, с полиуретановым водонепроницаемым, ветрозащитным покрытием, с водоотталкивающей отделкой, плотность 180 (+10)  г/м2</t>
  </si>
  <si>
    <t xml:space="preserve">Костюм утепленный для защиты от ОПЗ для ИТР (куртка с капюшоном/брюки) </t>
  </si>
  <si>
    <t xml:space="preserve">Для II - III климатического пояса.Ткань верха - 100% полиамид, с полиуретановым водонепроницаемым, ветрозащитным покрытием, с водоотталкивающей отделкой, плотность 180 (+10) г/м2</t>
  </si>
  <si>
    <t xml:space="preserve">ТР ТС 019/2012</t>
  </si>
  <si>
    <t xml:space="preserve">Для IV и особого климатического пояса. Ткань верха - 100% полиамид, с полиуретановым водонепроницаемым, ветрозащитным покрытием, с водоотталкивающей отделкой, плотность 180 (+10)  г/м2</t>
  </si>
  <si>
    <t xml:space="preserve">ТР ТС 019/2013</t>
  </si>
  <si>
    <t xml:space="preserve">Костюм утепленный для защиты от ОПЗ для рабочих (куртка с капюшоном/полукомбинезон) </t>
  </si>
  <si>
    <t xml:space="preserve">Для IV и особого климатического пояса. Смешанная хлопкополиэфирная ткань, содержание хлопка 35%-80%  плотность  260-285 г/м2 водоотталкивающая пропитка</t>
  </si>
  <si>
    <t xml:space="preserve">ТР ТС 019/2014</t>
  </si>
  <si>
    <t xml:space="preserve">Костюм утепленный для защиты от ОПЗ для ИТР (куртка с капюшоном/брюки, жилет)</t>
  </si>
  <si>
    <t xml:space="preserve">Для IV и особого климатического пояса. Смешанная хлопкополиэфирная ткань, содержание хлопка 35%-80%  плотность  260-285 г/м2 водоотталкивающая пропитка. </t>
  </si>
  <si>
    <t xml:space="preserve">ТР ТС 019/2015</t>
  </si>
  <si>
    <t xml:space="preserve">Костюм противоэнцефалитный </t>
  </si>
  <si>
    <t xml:space="preserve">100% хлопок, плотность не менее 250 г/ м2</t>
  </si>
  <si>
    <t xml:space="preserve">Футболка</t>
  </si>
  <si>
    <t xml:space="preserve">Состав ткани: Хлопок 100 %, минимальная плотность ткани,  160г/м²</t>
  </si>
  <si>
    <t xml:space="preserve">Каска защитная с храповиком</t>
  </si>
  <si>
    <t xml:space="preserve">Цвет – белый, для ИТР</t>
  </si>
  <si>
    <t xml:space="preserve">не определяется</t>
  </si>
  <si>
    <t xml:space="preserve">шт.</t>
  </si>
  <si>
    <t xml:space="preserve">Цвет - синий, для рабочих</t>
  </si>
  <si>
    <t xml:space="preserve">Цвет - оранжевый, для рабочих</t>
  </si>
  <si>
    <t xml:space="preserve">Каска защитная</t>
  </si>
  <si>
    <t xml:space="preserve">Цвет - синий для рабочих</t>
  </si>
  <si>
    <t xml:space="preserve">Цвет - оранжевый для рабочих</t>
  </si>
  <si>
    <t xml:space="preserve">Бейсболка</t>
  </si>
  <si>
    <t xml:space="preserve">Регулируется по объему застежкой. Ткань: смесовая (хлопка не менее 35%).</t>
  </si>
  <si>
    <t xml:space="preserve">Полуботинки кожаные </t>
  </si>
  <si>
    <t xml:space="preserve">На шнурках с защитным подноском из композитного материала/металла 200 ДЖ. Материал подошвы: ПУ/ТПУ </t>
  </si>
  <si>
    <t xml:space="preserve">пар</t>
  </si>
  <si>
    <t xml:space="preserve">С перфорацией, на пряжке с защитным подноском из композитного материала/металла. Материал подошвы: ПУ/ТПУ </t>
  </si>
  <si>
    <t xml:space="preserve">Ботинки кожаные </t>
  </si>
  <si>
    <t xml:space="preserve">На шнурках с защитным подноском из композитного материала. Материал подошвы: ПУ/ТПУ </t>
  </si>
  <si>
    <t xml:space="preserve">На шнурках с защитным подноском из металла. Материал подошвы: ПУ/ТПУ </t>
  </si>
  <si>
    <t xml:space="preserve">Ботинки кожаные утепленные </t>
  </si>
  <si>
    <t xml:space="preserve">На шнурках с защитным подноском из поликарбоната (200 Дж) с натуральным мехом для II климатического пояса. Материал подошвы: ПУ/нитрильная резина. </t>
  </si>
  <si>
    <t xml:space="preserve">На шнурках с защитного подноска из поликарбоната  (200 Дж) с натуральным мехом для III климатического пояса. Материал подошвы: ПУ/нитрильная резина. </t>
  </si>
  <si>
    <t xml:space="preserve">На шнурках с защитным подноском из поликарбоната  (200 Дж) с натуральным мехом для особого климатического пояса. Материал подошвы: ПУ/нитрильная резина. </t>
  </si>
  <si>
    <t xml:space="preserve">Ботинки зимние кожаные для защиты от повышенных температуры, искр и брызг расплавленного металла.</t>
  </si>
  <si>
    <t xml:space="preserve">Ботинки изготовлены литьевым методом крепления подошвы из полиуретана и резины на основе нитрильного каучука. Высота обуви: 165 ±5 мм. Усиленный подносок 200 Дж.</t>
  </si>
  <si>
    <t xml:space="preserve">Ботинки летние кожаные с защитным подноском для защиты от повышенных температуры, искр и брызг расплавленного металла</t>
  </si>
  <si>
    <t xml:space="preserve">Изготовлены из термостойкой юфти повышенной толщины. Усиленный подносок 200 Дж.</t>
  </si>
  <si>
    <t xml:space="preserve">Сапоги  кожаные утепленные</t>
  </si>
  <si>
    <t xml:space="preserve">С защитным подноском 200 Дж.  Защита от низких и высоких температур, в диапазоне от -40 до +120°С. Высота обуви: 325 ±5 мм</t>
  </si>
  <si>
    <t xml:space="preserve">Сапоги кожаные</t>
  </si>
  <si>
    <t xml:space="preserve">Кожаные сапоги с защитным подноском из металла, материал подошвы: ПУ/ТПУ. Высота обуви: 295 ±5 мм  </t>
  </si>
  <si>
    <t xml:space="preserve">Кожаные сапоги с защитным подноском из поликарбоната и антипрокольной стелькой, материал подошвы: ПУ и резины на основе нитрильного каучука. </t>
  </si>
  <si>
    <t xml:space="preserve">Костюм для защиты от ОПЗ и механических воздействий  для контролеров </t>
  </si>
  <si>
    <t xml:space="preserve">Ткань: сырья 100% хлопок, поверхностная плотность 230 (+/-10) г/м2
</t>
  </si>
  <si>
    <t xml:space="preserve">ТР ТС 019/2020</t>
  </si>
  <si>
    <t xml:space="preserve">ТР ТС 019/2021</t>
  </si>
  <si>
    <t xml:space="preserve">Костюм для защиты от ОПЗ и механических воздействий на утепляющей прокладке для контролеров </t>
  </si>
  <si>
    <t xml:space="preserve">Ткань верха: состав сырья: 100% полиамид с армирующим плетением «рип-стоп»,  плотность 180(+10) г/м2; отделка МВО, полиуретановое мембранное покрытие.  
Утеплитель: 100% ПЭ, поверхностная плотность 100-150 г/ м2 </t>
  </si>
  <si>
    <t xml:space="preserve">ТР ТС 019/2022</t>
  </si>
  <si>
    <t xml:space="preserve">ТР ТС 019/2023</t>
  </si>
  <si>
    <t xml:space="preserve">Примечание: * - сведения уточняются при формировании потребностей каждого отдельного подразделения</t>
  </si>
  <si>
    <t xml:space="preserve">Перечень филиалов и ПО ПАО "РусГидро"</t>
  </si>
  <si>
    <t xml:space="preserve">ЛОТ № 3-ЭКСП-БПД-СИЗ-2027-ЦЕНТР - Поставка средств индивидуальной защиты </t>
  </si>
  <si>
    <t xml:space="preserve">от общих производственных загрязнений в корпоративном стиле Группы РусГидро</t>
  </si>
  <si>
    <t xml:space="preserve">№ п/п</t>
  </si>
  <si>
    <t xml:space="preserve">Наименование филиала</t>
  </si>
  <si>
    <t xml:space="preserve">Количество СИЗ, шт на 2027-2029 гг. </t>
  </si>
  <si>
    <t xml:space="preserve">Филиал ПАО "РусГидро" - "Бурейская ГЭС"</t>
  </si>
  <si>
    <t xml:space="preserve">Филиал ПАО "РусГидро" - "Волжская ГЭС"</t>
  </si>
  <si>
    <t xml:space="preserve">Филиал ПАО "РусГидро" -  "Воткинская ГЭС"</t>
  </si>
  <si>
    <t xml:space="preserve">Филиал ПАО "РусГидро" -  "Дагестанский филиал"</t>
  </si>
  <si>
    <t xml:space="preserve">Филиал ПАО "РусГидро" - "Жигулевская ГЭС"</t>
  </si>
  <si>
    <t xml:space="preserve">Филиал ПАО "РусГидро" -  "Загорская ГАЭС"</t>
  </si>
  <si>
    <t xml:space="preserve">Филиал ПАО "РусГидро" - "Зейская ГЭС"</t>
  </si>
  <si>
    <t xml:space="preserve">Филиал ПАО "РусГидро" - "Камская ГЭС"</t>
  </si>
  <si>
    <t xml:space="preserve">Филиал ПАО "РусГидро" - "Кабардино-Балкарский филиал"</t>
  </si>
  <si>
    <t xml:space="preserve">Филиал ПАО "РусГидро" - "Каскад Верхневолжских ГЭС"</t>
  </si>
  <si>
    <t xml:space="preserve">Филиал ПАО "РусГидро" - "Каскад Кубанских ГЭС"</t>
  </si>
  <si>
    <t xml:space="preserve">Филиал ПАО "РусГидро" - "Карачаево-Черкесский филиал"</t>
  </si>
  <si>
    <t xml:space="preserve">Филиал ПАО "РусГидро" - "Нижегородская ГЭС"</t>
  </si>
  <si>
    <t xml:space="preserve">Филиал ПАО "РусГидро" - "Новосибирская ГЭС"</t>
  </si>
  <si>
    <t xml:space="preserve">Филиал ПАО "РусГидро" - "Саратовская ГЭС"</t>
  </si>
  <si>
    <t xml:space="preserve">Филиал ПАО "РусГидро" - "Северо-Осетинский филиал"</t>
  </si>
  <si>
    <t xml:space="preserve">Филиал ПАО "РусГидро" - "Саяно-Шушенская ГЭС имени П.С. Непорожнего"</t>
  </si>
  <si>
    <t xml:space="preserve">Филиал ПАО "РусГидро" - "Чебоксарская ГЭС"</t>
  </si>
  <si>
    <t xml:space="preserve">АО "ВНИИГ им. Б.Е. Веденеева"</t>
  </si>
  <si>
    <t xml:space="preserve">АО "Институт Гидропроект"</t>
  </si>
  <si>
    <t xml:space="preserve">АО "ДГК"</t>
  </si>
  <si>
    <t xml:space="preserve">АО "ДРСК"</t>
  </si>
  <si>
    <t xml:space="preserve">ПАО "Камчатскэнерго"</t>
  </si>
  <si>
    <t xml:space="preserve">ПАО "Колымаэнерго"</t>
  </si>
  <si>
    <t xml:space="preserve">ПАО "Красноярскэнергосбыт"</t>
  </si>
  <si>
    <t xml:space="preserve">АО "РусГидро Логистика"</t>
  </si>
  <si>
    <t xml:space="preserve">ПАО "Магаданэнерго"</t>
  </si>
  <si>
    <t xml:space="preserve">АО "РЭСК"</t>
  </si>
  <si>
    <t xml:space="preserve">ПАО "Сахалинэнерго"</t>
  </si>
  <si>
    <t xml:space="preserve">АО "Сахаэнерго"</t>
  </si>
  <si>
    <t xml:space="preserve">ПАО "Якутскэнерго"</t>
  </si>
  <si>
    <t xml:space="preserve">АО "Теплоэнергосервис"</t>
  </si>
  <si>
    <t xml:space="preserve">АО "Транспортная компания РусГидро"</t>
  </si>
  <si>
    <t xml:space="preserve">АО "Гидроремонт-ВКК"</t>
  </si>
  <si>
    <t xml:space="preserve">АО "УК ГидроОГК"</t>
  </si>
  <si>
    <t xml:space="preserve">АО "Усть-среднеканГЭСстрой"</t>
  </si>
  <si>
    <t xml:space="preserve">АО "Устьсреднеканская ГЭС им.А.Ф.Дьякова"</t>
  </si>
  <si>
    <t xml:space="preserve">АО "ХЭТК"</t>
  </si>
  <si>
    <t xml:space="preserve">АО "ЧиркейГЭСстрой"</t>
  </si>
  <si>
    <t xml:space="preserve">АО "ЧЭСК"</t>
  </si>
  <si>
    <t xml:space="preserve">АО "Чукотэнерго"</t>
  </si>
  <si>
    <t xml:space="preserve">АО "ЮЭСК"</t>
  </si>
  <si>
    <t xml:space="preserve">АО "ЯЭРК"</t>
  </si>
  <si>
    <t xml:space="preserve">АО "Загорская ГАЭС-2"</t>
  </si>
  <si>
    <t xml:space="preserve">АО "Ленинградская ГАЭС"</t>
  </si>
  <si>
    <t xml:space="preserve">АО "Ленгидропроект"</t>
  </si>
  <si>
    <t xml:space="preserve">ПАО "Передвижная энергетика"</t>
  </si>
  <si>
    <t xml:space="preserve">ПАО "ДЭК"</t>
  </si>
  <si>
    <t xml:space="preserve">АО "ХРМК"</t>
  </si>
  <si>
    <t xml:space="preserve">АО "Энерготрансснаб"</t>
  </si>
  <si>
    <t xml:space="preserve">Итого, руб. без НДС</t>
  </si>
  <si>
    <t xml:space="preserve">Итого, руб. с НДС</t>
  </si>
  <si>
    <t xml:space="preserve"> Типовая номенклатура потребностей подразделений Группы РусГидро  СИЗ от общих производственных загрязнений в корпоративном стиле на 2021-2023 гг.</t>
  </si>
  <si>
    <t xml:space="preserve">2021-2023</t>
  </si>
  <si>
    <t xml:space="preserve">Всего по заявке 2021-2023 гг.*</t>
  </si>
  <si>
    <t xml:space="preserve">Всего по заявке 2020-2023 гг.*</t>
  </si>
  <si>
    <t xml:space="preserve">Кожаные сапоги с защитным подноском из поликарбоната и антипрокольной стелькой, материал подошвы: ПУ/ТПУ. </t>
  </si>
  <si>
    <r>
      <rPr>
        <sz val="8"/>
        <rFont val="Arial"/>
        <family val="2"/>
        <charset val="204"/>
      </rPr>
      <t xml:space="preserve">Кожаные сапоги с защитным подноском из поликарбоната и антипрокольной стелькой, материал подошвы: </t>
    </r>
    <r>
      <rPr>
        <sz val="8"/>
        <color rgb="FFFF0000"/>
        <rFont val="Arial"/>
        <family val="2"/>
        <charset val="204"/>
      </rPr>
      <t xml:space="preserve">ПУ и резины на основе нитрильного каучука</t>
    </r>
    <r>
      <rPr>
        <sz val="8"/>
        <rFont val="Arial"/>
        <family val="2"/>
        <charset val="204"/>
      </rPr>
      <t xml:space="preserve">. </t>
    </r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</si>
</sst>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0.00%"/>
    <numFmt numFmtId="166" formatCode="#,##0.00"/>
    <numFmt numFmtId="167" formatCode="0.00"/>
    <numFmt numFmtId="168" formatCode="#,##0.00\ _₽"/>
    <numFmt numFmtId="169" formatCode="0"/>
    <numFmt numFmtId="170" formatCode="#,##0"/>
    <numFmt numFmtId="171" formatCode="General"/>
  </numFmts>
  <fonts count="27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b val="true"/>
      <sz val="20"/>
      <name val="Calibri"/>
      <family val="2"/>
      <charset val="204"/>
    </font>
    <font>
      <b val="true"/>
      <sz val="10"/>
      <name val="Calibri"/>
      <family val="2"/>
      <charset val="204"/>
    </font>
    <font>
      <b val="true"/>
      <sz val="8"/>
      <name val="Arial Cyr"/>
      <family val="0"/>
      <charset val="204"/>
    </font>
    <font>
      <b val="true"/>
      <sz val="12"/>
      <name val="Calibri"/>
      <family val="2"/>
      <charset val="204"/>
    </font>
    <font>
      <sz val="8"/>
      <name val="Arial"/>
      <family val="2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charset val="1"/>
    </font>
    <font>
      <sz val="9"/>
      <name val="Calibri"/>
      <family val="2"/>
      <charset val="1"/>
    </font>
    <font>
      <b val="true"/>
      <sz val="10"/>
      <name val="Times New Roman"/>
      <family val="1"/>
      <charset val="204"/>
    </font>
    <font>
      <i val="true"/>
      <sz val="10"/>
      <name val="Times New Roman"/>
      <family val="1"/>
      <charset val="204"/>
    </font>
    <font>
      <i val="true"/>
      <sz val="8"/>
      <name val="Arial"/>
      <family val="2"/>
      <charset val="204"/>
    </font>
    <font>
      <sz val="12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 val="true"/>
      <sz val="20"/>
      <color rgb="FFFF0000"/>
      <name val="Calibri"/>
      <family val="2"/>
      <charset val="204"/>
    </font>
    <font>
      <b val="true"/>
      <sz val="8"/>
      <color rgb="FF000000"/>
      <name val="Arial Cyr"/>
      <family val="0"/>
      <charset val="204"/>
    </font>
    <font>
      <sz val="8"/>
      <color rgb="FF000000"/>
      <name val="Arial"/>
      <family val="2"/>
      <charset val="204"/>
    </font>
    <font>
      <i val="true"/>
      <sz val="10"/>
      <color rgb="FF000000"/>
      <name val="Times New Roman"/>
      <family val="1"/>
      <charset val="204"/>
    </font>
    <font>
      <sz val="8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EBF1DE"/>
      </patternFill>
    </fill>
    <fill>
      <patternFill patternType="solid">
        <fgColor rgb="FFFFFF00"/>
        <bgColor rgb="FFFFFF00"/>
      </patternFill>
    </fill>
    <fill>
      <patternFill patternType="solid">
        <fgColor rgb="FFEBF1DE"/>
        <bgColor rgb="FFFFFFFF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 style="medium"/>
      <top style="thin"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/>
      <top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0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general" vertical="bottom" textRotation="0" wrapText="false" indent="0" shrinkToFit="true"/>
      <protection locked="true" hidden="false"/>
    </xf>
    <xf numFmtId="164" fontId="4" fillId="0" borderId="2" xfId="0" applyFont="true" applyBorder="true" applyAlignment="true" applyProtection="false">
      <alignment horizontal="general" vertical="bottom" textRotation="0" wrapText="false" indent="0" shrinkToFit="true"/>
      <protection locked="true" hidden="false"/>
    </xf>
    <xf numFmtId="164" fontId="4" fillId="0" borderId="5" xfId="0" applyFont="true" applyBorder="true" applyAlignment="true" applyProtection="false">
      <alignment horizontal="general" vertical="bottom" textRotation="0" wrapText="false" indent="0" shrinkToFit="tru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9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9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8" fontId="14" fillId="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14" fillId="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4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9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7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9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7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9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1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7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9" fillId="3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2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7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9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2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3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9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4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9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4" fillId="3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3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3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2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3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2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4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dxfs count="3">
    <dxf>
      <fill>
        <patternFill patternType="solid">
          <fgColor rgb="FFFFFFFF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F1D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worksheet" Target="worksheets/sheet43.xml"/><Relationship Id="rId45" Type="http://schemas.openxmlformats.org/officeDocument/2006/relationships/worksheet" Target="worksheets/sheet44.xml"/><Relationship Id="rId46" Type="http://schemas.openxmlformats.org/officeDocument/2006/relationships/worksheet" Target="worksheets/sheet45.xml"/><Relationship Id="rId47" Type="http://schemas.openxmlformats.org/officeDocument/2006/relationships/worksheet" Target="worksheets/sheet46.xml"/><Relationship Id="rId48" Type="http://schemas.openxmlformats.org/officeDocument/2006/relationships/worksheet" Target="worksheets/sheet47.xml"/><Relationship Id="rId49" Type="http://schemas.openxmlformats.org/officeDocument/2006/relationships/worksheet" Target="worksheets/sheet48.xml"/><Relationship Id="rId50" Type="http://schemas.openxmlformats.org/officeDocument/2006/relationships/worksheet" Target="worksheets/sheet49.xml"/><Relationship Id="rId51" Type="http://schemas.openxmlformats.org/officeDocument/2006/relationships/worksheet" Target="worksheets/sheet50.xml"/><Relationship Id="rId52" Type="http://schemas.openxmlformats.org/officeDocument/2006/relationships/worksheet" Target="worksheets/sheet51.xml"/><Relationship Id="rId53" Type="http://schemas.openxmlformats.org/officeDocument/2006/relationships/worksheet" Target="worksheets/sheet52.xml"/><Relationship Id="rId5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6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8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0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5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8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drawing" Target="../drawings/drawing9.xml"/>
</Relationships>
</file>

<file path=xl/worksheets/_rels/sheet13.xml.rels><?xml version="1.0" encoding="UTF-8"?>
<Relationships xmlns="http://schemas.openxmlformats.org/package/2006/relationships"><Relationship Id="rId1" Type="http://schemas.openxmlformats.org/officeDocument/2006/relationships/drawing" Target="../drawings/drawing10.xml"/>
</Relationships>
</file>

<file path=xl/worksheets/_rels/sheet14.xml.rels><?xml version="1.0" encoding="UTF-8"?>
<Relationships xmlns="http://schemas.openxmlformats.org/package/2006/relationships"><Relationship Id="rId1" Type="http://schemas.openxmlformats.org/officeDocument/2006/relationships/drawing" Target="../drawings/drawing11.xml"/>
</Relationships>
</file>

<file path=xl/worksheets/_rels/sheet15.xml.rels><?xml version="1.0" encoding="UTF-8"?>
<Relationships xmlns="http://schemas.openxmlformats.org/package/2006/relationships"><Relationship Id="rId1" Type="http://schemas.openxmlformats.org/officeDocument/2006/relationships/drawing" Target="../drawings/drawing12.xml"/>
</Relationships>
</file>

<file path=xl/worksheets/_rels/sheet16.xml.rels><?xml version="1.0" encoding="UTF-8"?>
<Relationships xmlns="http://schemas.openxmlformats.org/package/2006/relationships"><Relationship Id="rId1" Type="http://schemas.openxmlformats.org/officeDocument/2006/relationships/drawing" Target="../drawings/drawing13.xml"/>
</Relationships>
</file>

<file path=xl/worksheets/_rels/sheet17.xml.rels><?xml version="1.0" encoding="UTF-8"?>
<Relationships xmlns="http://schemas.openxmlformats.org/package/2006/relationships"><Relationship Id="rId1" Type="http://schemas.openxmlformats.org/officeDocument/2006/relationships/drawing" Target="../drawings/drawing14.xml"/>
</Relationships>
</file>

<file path=xl/worksheets/_rels/sheet18.xml.rels><?xml version="1.0" encoding="UTF-8"?>
<Relationships xmlns="http://schemas.openxmlformats.org/package/2006/relationships"><Relationship Id="rId1" Type="http://schemas.openxmlformats.org/officeDocument/2006/relationships/drawing" Target="../drawings/drawing15.xml"/>
</Relationships>
</file>

<file path=xl/worksheets/_rels/sheet19.xml.rels><?xml version="1.0" encoding="UTF-8"?>
<Relationships xmlns="http://schemas.openxmlformats.org/package/2006/relationships"><Relationship Id="rId1" Type="http://schemas.openxmlformats.org/officeDocument/2006/relationships/drawing" Target="../drawings/drawing16.xml"/>
</Relationships>
</file>

<file path=xl/worksheets/_rels/sheet20.xml.rels><?xml version="1.0" encoding="UTF-8"?>
<Relationships xmlns="http://schemas.openxmlformats.org/package/2006/relationships"><Relationship Id="rId1" Type="http://schemas.openxmlformats.org/officeDocument/2006/relationships/drawing" Target="../drawings/drawing17.xml"/>
</Relationships>
</file>

<file path=xl/worksheets/_rels/sheet21.xml.rels><?xml version="1.0" encoding="UTF-8"?>
<Relationships xmlns="http://schemas.openxmlformats.org/package/2006/relationships"><Relationship Id="rId1" Type="http://schemas.openxmlformats.org/officeDocument/2006/relationships/drawing" Target="../drawings/drawing18.xml"/>
</Relationships>
</file>

<file path=xl/worksheets/_rels/sheet22.xml.rels><?xml version="1.0" encoding="UTF-8"?>
<Relationships xmlns="http://schemas.openxmlformats.org/package/2006/relationships"><Relationship Id="rId1" Type="http://schemas.openxmlformats.org/officeDocument/2006/relationships/drawing" Target="../drawings/drawing19.xml"/>
</Relationships>
</file>

<file path=xl/worksheets/_rels/sheet23.xml.rels><?xml version="1.0" encoding="UTF-8"?>
<Relationships xmlns="http://schemas.openxmlformats.org/package/2006/relationships"><Relationship Id="rId1" Type="http://schemas.openxmlformats.org/officeDocument/2006/relationships/drawing" Target="../drawings/drawing20.xml"/>
</Relationships>
</file>

<file path=xl/worksheets/_rels/sheet24.xml.rels><?xml version="1.0" encoding="UTF-8"?>
<Relationships xmlns="http://schemas.openxmlformats.org/package/2006/relationships"><Relationship Id="rId1" Type="http://schemas.openxmlformats.org/officeDocument/2006/relationships/drawing" Target="../drawings/drawing21.xml"/>
</Relationships>
</file>

<file path=xl/worksheets/_rels/sheet25.xml.rels><?xml version="1.0" encoding="UTF-8"?>
<Relationships xmlns="http://schemas.openxmlformats.org/package/2006/relationships"><Relationship Id="rId1" Type="http://schemas.openxmlformats.org/officeDocument/2006/relationships/drawing" Target="../drawings/drawing22.xml"/>
</Relationships>
</file>

<file path=xl/worksheets/_rels/sheet26.xml.rels><?xml version="1.0" encoding="UTF-8"?>
<Relationships xmlns="http://schemas.openxmlformats.org/package/2006/relationships"><Relationship Id="rId1" Type="http://schemas.openxmlformats.org/officeDocument/2006/relationships/drawing" Target="../drawings/drawing23.xml"/>
</Relationships>
</file>

<file path=xl/worksheets/_rels/sheet27.xml.rels><?xml version="1.0" encoding="UTF-8"?>
<Relationships xmlns="http://schemas.openxmlformats.org/package/2006/relationships"><Relationship Id="rId1" Type="http://schemas.openxmlformats.org/officeDocument/2006/relationships/drawing" Target="../drawings/drawing24.xml"/>
</Relationships>
</file>

<file path=xl/worksheets/_rels/sheet28.xml.rels><?xml version="1.0" encoding="UTF-8"?>
<Relationships xmlns="http://schemas.openxmlformats.org/package/2006/relationships"><Relationship Id="rId1" Type="http://schemas.openxmlformats.org/officeDocument/2006/relationships/drawing" Target="../drawings/drawing25.xml"/>
</Relationships>
</file>

<file path=xl/worksheets/_rels/sheet29.xml.rels><?xml version="1.0" encoding="UTF-8"?>
<Relationships xmlns="http://schemas.openxmlformats.org/package/2006/relationships"><Relationship Id="rId1" Type="http://schemas.openxmlformats.org/officeDocument/2006/relationships/drawing" Target="../drawings/drawing26.xml"/>
</Relationships>
</file>

<file path=xl/worksheets/_rels/sheet30.xml.rels><?xml version="1.0" encoding="UTF-8"?>
<Relationships xmlns="http://schemas.openxmlformats.org/package/2006/relationships"><Relationship Id="rId1" Type="http://schemas.openxmlformats.org/officeDocument/2006/relationships/drawing" Target="../drawings/drawing27.xml"/>
</Relationships>
</file>

<file path=xl/worksheets/_rels/sheet31.xml.rels><?xml version="1.0" encoding="UTF-8"?>
<Relationships xmlns="http://schemas.openxmlformats.org/package/2006/relationships"><Relationship Id="rId1" Type="http://schemas.openxmlformats.org/officeDocument/2006/relationships/drawing" Target="../drawings/drawing28.xml"/>
</Relationships>
</file>

<file path=xl/worksheets/_rels/sheet32.xml.rels><?xml version="1.0" encoding="UTF-8"?>
<Relationships xmlns="http://schemas.openxmlformats.org/package/2006/relationships"><Relationship Id="rId1" Type="http://schemas.openxmlformats.org/officeDocument/2006/relationships/drawing" Target="../drawings/drawing29.xml"/>
</Relationships>
</file>

<file path=xl/worksheets/_rels/sheet33.xml.rels><?xml version="1.0" encoding="UTF-8"?>
<Relationships xmlns="http://schemas.openxmlformats.org/package/2006/relationships"><Relationship Id="rId1" Type="http://schemas.openxmlformats.org/officeDocument/2006/relationships/drawing" Target="../drawings/drawing30.xml"/>
</Relationships>
</file>

<file path=xl/worksheets/_rels/sheet35.xml.rels><?xml version="1.0" encoding="UTF-8"?>
<Relationships xmlns="http://schemas.openxmlformats.org/package/2006/relationships"><Relationship Id="rId1" Type="http://schemas.openxmlformats.org/officeDocument/2006/relationships/drawing" Target="../drawings/drawing31.xml"/>
</Relationships>
</file>

<file path=xl/worksheets/_rels/sheet36.xml.rels><?xml version="1.0" encoding="UTF-8"?>
<Relationships xmlns="http://schemas.openxmlformats.org/package/2006/relationships"><Relationship Id="rId1" Type="http://schemas.openxmlformats.org/officeDocument/2006/relationships/drawing" Target="../drawings/drawing32.xml"/>
</Relationships>
</file>

<file path=xl/worksheets/_rels/sheet37.xml.rels><?xml version="1.0" encoding="UTF-8"?>
<Relationships xmlns="http://schemas.openxmlformats.org/package/2006/relationships"><Relationship Id="rId1" Type="http://schemas.openxmlformats.org/officeDocument/2006/relationships/drawing" Target="../drawings/drawing33.xml"/>
</Relationships>
</file>

<file path=xl/worksheets/_rels/sheet38.xml.rels><?xml version="1.0" encoding="UTF-8"?>
<Relationships xmlns="http://schemas.openxmlformats.org/package/2006/relationships"><Relationship Id="rId1" Type="http://schemas.openxmlformats.org/officeDocument/2006/relationships/drawing" Target="../drawings/drawing34.xml"/>
</Relationships>
</file>

<file path=xl/worksheets/_rels/sheet39.xml.rels><?xml version="1.0" encoding="UTF-8"?>
<Relationships xmlns="http://schemas.openxmlformats.org/package/2006/relationships"><Relationship Id="rId1" Type="http://schemas.openxmlformats.org/officeDocument/2006/relationships/drawing" Target="../drawings/drawing35.xml"/>
</Relationships>
</file>

<file path=xl/worksheets/_rels/sheet40.xml.rels><?xml version="1.0" encoding="UTF-8"?>
<Relationships xmlns="http://schemas.openxmlformats.org/package/2006/relationships"><Relationship Id="rId1" Type="http://schemas.openxmlformats.org/officeDocument/2006/relationships/drawing" Target="../drawings/drawing36.xml"/>
</Relationships>
</file>

<file path=xl/worksheets/_rels/sheet41.xml.rels><?xml version="1.0" encoding="UTF-8"?>
<Relationships xmlns="http://schemas.openxmlformats.org/package/2006/relationships"><Relationship Id="rId1" Type="http://schemas.openxmlformats.org/officeDocument/2006/relationships/drawing" Target="../drawings/drawing37.xml"/>
</Relationships>
</file>

<file path=xl/worksheets/_rels/sheet42.xml.rels><?xml version="1.0" encoding="UTF-8"?>
<Relationships xmlns="http://schemas.openxmlformats.org/package/2006/relationships"><Relationship Id="rId1" Type="http://schemas.openxmlformats.org/officeDocument/2006/relationships/drawing" Target="../drawings/drawing38.xml"/>
</Relationships>
</file>

<file path=xl/worksheets/_rels/sheet43.xml.rels><?xml version="1.0" encoding="UTF-8"?>
<Relationships xmlns="http://schemas.openxmlformats.org/package/2006/relationships"><Relationship Id="rId1" Type="http://schemas.openxmlformats.org/officeDocument/2006/relationships/drawing" Target="../drawings/drawing39.xml"/>
</Relationships>
</file>

<file path=xl/worksheets/_rels/sheet44.xml.rels><?xml version="1.0" encoding="UTF-8"?>
<Relationships xmlns="http://schemas.openxmlformats.org/package/2006/relationships"><Relationship Id="rId1" Type="http://schemas.openxmlformats.org/officeDocument/2006/relationships/drawing" Target="../drawings/drawing40.xml"/>
</Relationships>
</file>

<file path=xl/worksheets/_rels/sheet45.xml.rels><?xml version="1.0" encoding="UTF-8"?>
<Relationships xmlns="http://schemas.openxmlformats.org/package/2006/relationships"><Relationship Id="rId1" Type="http://schemas.openxmlformats.org/officeDocument/2006/relationships/drawing" Target="../drawings/drawing41.xml"/>
</Relationships>
</file>

<file path=xl/worksheets/_rels/sheet46.xml.rels><?xml version="1.0" encoding="UTF-8"?>
<Relationships xmlns="http://schemas.openxmlformats.org/package/2006/relationships"><Relationship Id="rId1" Type="http://schemas.openxmlformats.org/officeDocument/2006/relationships/drawing" Target="../drawings/drawing42.xml"/>
</Relationships>
</file>

<file path=xl/worksheets/_rels/sheet47.xml.rels><?xml version="1.0" encoding="UTF-8"?>
<Relationships xmlns="http://schemas.openxmlformats.org/package/2006/relationships"><Relationship Id="rId1" Type="http://schemas.openxmlformats.org/officeDocument/2006/relationships/drawing" Target="../drawings/drawing43.xml"/>
</Relationships>
</file>

<file path=xl/worksheets/_rels/sheet48.xml.rels><?xml version="1.0" encoding="UTF-8"?>
<Relationships xmlns="http://schemas.openxmlformats.org/package/2006/relationships"><Relationship Id="rId1" Type="http://schemas.openxmlformats.org/officeDocument/2006/relationships/drawing" Target="../drawings/drawing44.xml"/>
</Relationships>
</file>

<file path=xl/worksheets/_rels/sheet49.xml.rels><?xml version="1.0" encoding="UTF-8"?>
<Relationships xmlns="http://schemas.openxmlformats.org/package/2006/relationships"><Relationship Id="rId1" Type="http://schemas.openxmlformats.org/officeDocument/2006/relationships/drawing" Target="../drawings/drawing45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50.xml.rels><?xml version="1.0" encoding="UTF-8"?>
<Relationships xmlns="http://schemas.openxmlformats.org/package/2006/relationships"><Relationship Id="rId1" Type="http://schemas.openxmlformats.org/officeDocument/2006/relationships/drawing" Target="../drawings/drawing46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pageSetUpPr fitToPage="true"/>
  </sheetPr>
  <dimension ref="A2:AA19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0" activeCellId="0" sqref="C10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true" outlineLevel="0" max="7" min="7" style="1" width="21"/>
    <col collapsed="false" customWidth="true" hidden="true" outlineLevel="0" max="8" min="8" style="1" width="16.71"/>
    <col collapsed="false" customWidth="true" hidden="true" outlineLevel="0" max="9" min="9" style="1" width="9.86"/>
    <col collapsed="false" customWidth="true" hidden="true" outlineLevel="0" max="10" min="10" style="1" width="8.86"/>
    <col collapsed="false" customWidth="true" hidden="true" outlineLevel="0" max="11" min="11" style="1" width="9"/>
    <col collapsed="false" customWidth="true" hidden="false" outlineLevel="0" max="12" min="12" style="1" width="9.57"/>
    <col collapsed="false" customWidth="true" hidden="false" outlineLevel="0" max="13" min="13" style="1" width="8.15"/>
    <col collapsed="false" customWidth="true" hidden="false" outlineLevel="0" max="14" min="14" style="1" width="8.86"/>
    <col collapsed="false" customWidth="true" hidden="false" outlineLevel="0" max="15" min="15" style="1" width="8.57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5"/>
      <c r="N2" s="4"/>
      <c r="O2" s="4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4"/>
      <c r="N3" s="4"/>
      <c r="O3" s="4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4"/>
      <c r="N4" s="4"/>
      <c r="O4" s="4"/>
    </row>
    <row r="6" customFormat="false" ht="15" hidden="false" customHeight="true" outlineLevel="0" collapsed="false">
      <c r="A6" s="7" t="s">
        <v>1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3</v>
      </c>
      <c r="M6" s="12" t="s">
        <v>4</v>
      </c>
      <c r="N6" s="12"/>
      <c r="O6" s="12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18" t="s">
        <v>13</v>
      </c>
      <c r="I7" s="18" t="s">
        <v>14</v>
      </c>
      <c r="J7" s="18" t="s">
        <v>15</v>
      </c>
      <c r="K7" s="18" t="s">
        <v>16</v>
      </c>
      <c r="L7" s="18" t="s">
        <v>17</v>
      </c>
      <c r="M7" s="18" t="n">
        <v>2027</v>
      </c>
      <c r="N7" s="18" t="n">
        <v>2028</v>
      </c>
      <c r="O7" s="18" t="n">
        <v>2029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/>
      <c r="H8" s="20"/>
      <c r="I8" s="20"/>
      <c r="J8" s="20"/>
      <c r="K8" s="20" t="n">
        <f aca="false">O8*G8</f>
        <v>0</v>
      </c>
      <c r="L8" s="24" t="n">
        <f aca="false">M8+N8+O8</f>
        <v>7068</v>
      </c>
      <c r="M8" s="25" t="n">
        <f aca="false">БурГЭС!M8+ВолГЭС!M8+ВотГЭС!M8+ДФ!M8+жиГЭС!M8+ЗаГАЭС!M8+ЗГЭС!M8+КамГЭС!M8+КБФ!M8+КВВГЭС!M8+ККГЭС!M8+КЧФ!M8+НижГЭС!M8+НовГЭС!M8+СарГЭС!M8+СОФ!M8+СШГЭС!M8+ЧеГЭС!M8+ВНИИГ!M8+гидропроект!M8+ДГК!M8+ДРСК!M8+КЭ!M8+КолымаЭ!M8+КЭС!M8+Логистика!M8+МЭ!M8+РЭСК!M8+СахалинЭ!M8+СахаЭ!M8+ЯЭ!M8+ТЭС!M8+ТК!M8+'ГР-ВКК'!M8+УК!M8+'Усть-среднеГЭСст'!M8+'Усть-средне им.Дья'!M8+ХЭТК!M8+ЧиргейГЭСстр!M8+ЧЭСК!M8+ЧЭ!M8+ЮЭСК!M8+ЯЭРК!M8+'ЗаГАЭС-2'!M8+ЛенГАЭС!M8+Ленгидропроект!M8+ПЭ!M8+ДЭК!M8+Энерготрансснаб!M8+ХРМК!M8</f>
        <v>2277</v>
      </c>
      <c r="N8" s="25" t="n">
        <f aca="false">БурГЭС!N8+ВолГЭС!N8+ВотГЭС!N8+ДФ!N8+жиГЭС!N8+ЗаГАЭС!N8+ЗГЭС!N8+КамГЭС!N8+КБФ!N8+КВВГЭС!N8+ККГЭС!N8+КЧФ!N8+НижГЭС!N8+НовГЭС!N8+СарГЭС!N8+СОФ!N8+СШГЭС!N8+ЧеГЭС!N8+ВНИИГ!N8+гидропроект!N8+ДГК!N8+ДРСК!N8+КЭ!N8+КолымаЭ!N8+КЭС!N8+Логистика!N8+МЭ!N8+РЭСК!N8+СахалинЭ!N8+СахаЭ!N8+ЯЭ!N8+ТЭС!N8+ТК!N8+'ГР-ВКК'!N8+УК!N8+'Усть-среднеГЭСст'!N8+'Усть-средне им.Дья'!N8+ХЭТК!N8+ЧиргейГЭСстр!N8+ЧЭСК!N8+ЧЭ!N8+ЮЭСК!N8+ЯЭРК!N8+'ЗаГАЭС-2'!N8+ЛенГАЭС!N8+Ленгидропроект!N8+ПЭ!N8+ДЭК!N8+Энерготрансснаб!N8+ХРМК!N8</f>
        <v>2361</v>
      </c>
      <c r="O8" s="25" t="n">
        <f aca="false">БурГЭС!O8+ВолГЭС!O8+ВотГЭС!O8+ДФ!O8+жиГЭС!O8+ЗаГАЭС!O8+ЗГЭС!O8+КамГЭС!O8+КБФ!O8+КВВГЭС!O8+ККГЭС!O8+КЧФ!O8+НижГЭС!O8+НовГЭС!O8+СарГЭС!O8+СОФ!O8+СШГЭС!O8+ЧеГЭС!O8+ВНИИГ!O8+гидропроект!O8+ДГК!O8+ДРСК!O8+КЭ!O8+КолымаЭ!O8+КЭС!O8+Логистика!O8+МЭ!O8+РЭСК!O8+СахалинЭ!O8+СахаЭ!O8+ЯЭ!O8+ТЭС!O8+ТК!O8+'ГР-ВКК'!O8+УК!O8+'Усть-среднеГЭСст'!O8+'Усть-средне им.Дья'!O8+ХЭТК!O8+ЧиргейГЭСстр!O8+ЧЭСК!O8+ЧЭ!O8+ЮЭСК!O8+ЯЭРК!O8+'ЗаГАЭС-2'!O8+ЛенГАЭС!O8+Ленгидропроект!O8+ПЭ!O8+ДЭК!O8+Энерготрансснаб!O8+ХРМК!O8</f>
        <v>2430</v>
      </c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/>
      <c r="H9" s="20"/>
      <c r="I9" s="20"/>
      <c r="J9" s="20"/>
      <c r="K9" s="20" t="n">
        <f aca="false">O9*G9</f>
        <v>0</v>
      </c>
      <c r="L9" s="24" t="n">
        <f aca="false">M9+N9+O9</f>
        <v>886</v>
      </c>
      <c r="M9" s="25" t="n">
        <f aca="false">БурГЭС!M9+ВолГЭС!M9+ВотГЭС!M9+ДФ!M9+жиГЭС!M9+ЗаГАЭС!M9+ЗГЭС!M9+КамГЭС!M9+КБФ!M9+КВВГЭС!M9+ККГЭС!M9+КЧФ!M9+НижГЭС!M9+НовГЭС!M9+СарГЭС!M9+СОФ!M9+СШГЭС!M9+ЧеГЭС!M9+ВНИИГ!M9+гидропроект!M9+ДГК!M9+ДРСК!M9+КЭ!M9+КолымаЭ!M9+КЭС!M9+Логистика!M9+МЭ!M9+РЭСК!M9+СахалинЭ!M9+СахаЭ!M9+ЯЭ!M9+ТЭС!M9+ТК!M9+'ГР-ВКК'!M9+УК!M9+'Усть-среднеГЭСст'!M9+'Усть-средне им.Дья'!M9+ХЭТК!M9+ЧиргейГЭСстр!M9+ЧЭСК!M9+ЧЭ!M9+ЮЭСК!M9+ЯЭРК!M9+'ЗаГАЭС-2'!M9+ЛенГАЭС!M9+Ленгидропроект!M9+ПЭ!M9+ДЭК!M9+Энерготрансснаб!M9+ХРМК!M9</f>
        <v>290</v>
      </c>
      <c r="N9" s="25" t="n">
        <f aca="false">БурГЭС!N9+ВолГЭС!N9+ВотГЭС!N9+ДФ!N9+жиГЭС!N9+ЗаГАЭС!N9+ЗГЭС!N9+КамГЭС!N9+КБФ!N9+КВВГЭС!N9+ККГЭС!N9+КЧФ!N9+НижГЭС!N9+НовГЭС!N9+СарГЭС!N9+СОФ!N9+СШГЭС!N9+ЧеГЭС!N9+ВНИИГ!N9+гидропроект!N9+ДГК!N9+ДРСК!N9+КЭ!N9+КолымаЭ!N9+КЭС!N9+Логистика!N9+МЭ!N9+РЭСК!N9+СахалинЭ!N9+СахаЭ!N9+ЯЭ!N9+ТЭС!N9+ТК!N9+'ГР-ВКК'!N9+УК!N9+'Усть-среднеГЭСст'!N9+'Усть-средне им.Дья'!N9+ХЭТК!N9+ЧиргейГЭСстр!N9+ЧЭСК!N9+ЧЭ!N9+ЮЭСК!N9+ЯЭРК!N9+'ЗаГАЭС-2'!N9+ЛенГАЭС!N9+Ленгидропроект!N9+ПЭ!N9+ДЭК!N9+Энерготрансснаб!N9+ХРМК!N9</f>
        <v>284</v>
      </c>
      <c r="O9" s="25" t="n">
        <f aca="false">БурГЭС!O9+ВолГЭС!O9+ВотГЭС!O9+ДФ!O9+жиГЭС!O9+ЗаГАЭС!O9+ЗГЭС!O9+КамГЭС!O9+КБФ!O9+КВВГЭС!O9+ККГЭС!O9+КЧФ!O9+НижГЭС!O9+НовГЭС!O9+СарГЭС!O9+СОФ!O9+СШГЭС!O9+ЧеГЭС!O9+ВНИИГ!O9+гидропроект!O9+ДГК!O9+ДРСК!O9+КЭ!O9+КолымаЭ!O9+КЭС!O9+Логистика!O9+МЭ!O9+РЭСК!O9+СахалинЭ!O9+СахаЭ!O9+ЯЭ!O9+ТЭС!O9+ТК!O9+'ГР-ВКК'!O9+УК!O9+'Усть-среднеГЭСст'!O9+'Усть-средне им.Дья'!O9+ХЭТК!O9+ЧиргейГЭСстр!O9+ЧЭСК!O9+ЧЭ!O9+ЮЭСК!O9+ЯЭРК!O9+'ЗаГАЭС-2'!O9+ЛенГАЭС!O9+Ленгидропроект!O9+ПЭ!O9+ДЭК!O9+Энерготрансснаб!O9+ХРМК!O9</f>
        <v>312</v>
      </c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/>
      <c r="H10" s="20"/>
      <c r="I10" s="20"/>
      <c r="J10" s="20"/>
      <c r="K10" s="20" t="n">
        <f aca="false">O10*G10</f>
        <v>0</v>
      </c>
      <c r="L10" s="24" t="n">
        <f aca="false">M10+N10+O10</f>
        <v>29848</v>
      </c>
      <c r="M10" s="25" t="n">
        <f aca="false">БурГЭС!M10+ВолГЭС!M10+ВотГЭС!M10+ДФ!M10+жиГЭС!M10+ЗаГАЭС!M10+ЗГЭС!M10+КамГЭС!M10+КБФ!M10+КВВГЭС!M10+ККГЭС!M10+КЧФ!M10+НижГЭС!M10+НовГЭС!M10+СарГЭС!M10+СОФ!M10+СШГЭС!M10+ЧеГЭС!M10+ВНИИГ!M10+гидропроект!M10+ДГК!M10+ДРСК!M10+КЭ!M10+КолымаЭ!M10+КЭС!M10+Логистика!M10+МЭ!M10+РЭСК!M10+СахалинЭ!M10+СахаЭ!M10+ЯЭ!M10+ТЭС!M10+ТК!M10+'ГР-ВКК'!M10+УК!M10+'Усть-среднеГЭСст'!M10+'Усть-средне им.Дья'!M10+ХЭТК!M10+ЧиргейГЭСстр!M10+ЧЭСК!M10+ЧЭ!M10+ЮЭСК!M10+ЯЭРК!M10+'ЗаГАЭС-2'!M10+ЛенГАЭС!M10+Ленгидропроект!M10+ПЭ!M10+ДЭК!M10+Энерготрансснаб!M10+ХРМК!M10</f>
        <v>10514</v>
      </c>
      <c r="N10" s="25" t="n">
        <f aca="false">БурГЭС!N10+ВолГЭС!N10+ВотГЭС!N10+ДФ!N10+жиГЭС!N10+ЗаГАЭС!N10+ЗГЭС!N10+КамГЭС!N10+КБФ!N10+КВВГЭС!N10+ККГЭС!N10+КЧФ!N10+НижГЭС!N10+НовГЭС!N10+СарГЭС!N10+СОФ!N10+СШГЭС!N10+ЧеГЭС!N10+ВНИИГ!N10+гидропроект!N10+ДГК!N10+ДРСК!N10+КЭ!N10+КолымаЭ!N10+КЭС!N10+Логистика!N10+МЭ!N10+РЭСК!N10+СахалинЭ!N10+СахаЭ!N10+ЯЭ!N10+ТЭС!N10+ТК!N10+'ГР-ВКК'!N10+УК!N10+'Усть-среднеГЭСст'!N10+'Усть-средне им.Дья'!N10+ХЭТК!N10+ЧиргейГЭСстр!N10+ЧЭСК!N10+ЧЭ!N10+ЮЭСК!N10+ЯЭРК!N10+'ЗаГАЭС-2'!N10+ЛенГАЭС!N10+Ленгидропроект!N10+ПЭ!N10+ДЭК!N10+Энерготрансснаб!N10+ХРМК!N10</f>
        <v>9686</v>
      </c>
      <c r="O10" s="25" t="n">
        <f aca="false">БурГЭС!O10+ВолГЭС!O10+ВотГЭС!O10+ДФ!O10+жиГЭС!O10+ЗаГАЭС!O10+ЗГЭС!O10+КамГЭС!O10+КБФ!O10+КВВГЭС!O10+ККГЭС!O10+КЧФ!O10+НижГЭС!O10+НовГЭС!O10+СарГЭС!O10+СОФ!O10+СШГЭС!O10+ЧеГЭС!O10+ВНИИГ!O10+гидропроект!O10+ДГК!O10+ДРСК!O10+КЭ!O10+КолымаЭ!O10+КЭС!O10+Логистика!O10+МЭ!O10+РЭСК!O10+СахалинЭ!O10+СахаЭ!O10+ЯЭ!O10+ТЭС!O10+ТК!O10+'ГР-ВКК'!O10+УК!O10+'Усть-среднеГЭСст'!O10+'Усть-средне им.Дья'!O10+ХЭТК!O10+ЧиргейГЭСстр!O10+ЧЭСК!O10+ЧЭ!O10+ЮЭСК!O10+ЯЭРК!O10+'ЗаГАЭС-2'!O10+ЛенГАЭС!O10+Ленгидропроект!O10+ПЭ!O10+ДЭК!O10+Энерготрансснаб!O10+ХРМК!O10</f>
        <v>9648</v>
      </c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/>
      <c r="H11" s="20"/>
      <c r="I11" s="20"/>
      <c r="J11" s="20"/>
      <c r="K11" s="20" t="n">
        <f aca="false">O11*G11</f>
        <v>0</v>
      </c>
      <c r="L11" s="24" t="n">
        <f aca="false">M11+N11+O11</f>
        <v>5604</v>
      </c>
      <c r="M11" s="25" t="n">
        <f aca="false">БурГЭС!M11+ВолГЭС!M11+ВотГЭС!M11+ДФ!M11+жиГЭС!M11+ЗаГАЭС!M11+ЗГЭС!M11+КамГЭС!M11+КБФ!M11+КВВГЭС!M11+ККГЭС!M11+КЧФ!M11+НижГЭС!M11+НовГЭС!M11+СарГЭС!M11+СОФ!M11+СШГЭС!M11+ЧеГЭС!M11+ВНИИГ!M11+гидропроект!M11+ДГК!M11+ДРСК!M11+КЭ!M11+КолымаЭ!M11+КЭС!M11+Логистика!M11+МЭ!M11+РЭСК!M11+СахалинЭ!M11+СахаЭ!M11+ЯЭ!M11+ТЭС!M11+ТК!M11+'ГР-ВКК'!M11+УК!M11+'Усть-среднеГЭСст'!M11+'Усть-средне им.Дья'!M11+ХЭТК!M11+ЧиргейГЭСстр!M11+ЧЭСК!M11+ЧЭ!M11+ЮЭСК!M11+ЯЭРК!M11+'ЗаГАЭС-2'!M11+ЛенГАЭС!M11+Ленгидропроект!M11+ПЭ!M11+ДЭК!M11+Энерготрансснаб!M11+ХРМК!M11</f>
        <v>1822</v>
      </c>
      <c r="N11" s="25" t="n">
        <f aca="false">БурГЭС!N11+ВолГЭС!N11+ВотГЭС!N11+ДФ!N11+жиГЭС!N11+ЗаГАЭС!N11+ЗГЭС!N11+КамГЭС!N11+КБФ!N11+КВВГЭС!N11+ККГЭС!N11+КЧФ!N11+НижГЭС!N11+НовГЭС!N11+СарГЭС!N11+СОФ!N11+СШГЭС!N11+ЧеГЭС!N11+ВНИИГ!N11+гидропроект!N11+ДГК!N11+ДРСК!N11+КЭ!N11+КолымаЭ!N11+КЭС!N11+Логистика!N11+МЭ!N11+РЭСК!N11+СахалинЭ!N11+СахаЭ!N11+ЯЭ!N11+ТЭС!N11+ТК!N11+'ГР-ВКК'!N11+УК!N11+'Усть-среднеГЭСст'!N11+'Усть-средне им.Дья'!N11+ХЭТК!N11+ЧиргейГЭСстр!N11+ЧЭСК!N11+ЧЭ!N11+ЮЭСК!N11+ЯЭРК!N11+'ЗаГАЭС-2'!N11+ЛенГАЭС!N11+Ленгидропроект!N11+ПЭ!N11+ДЭК!N11+Энерготрансснаб!N11+ХРМК!N11</f>
        <v>1893</v>
      </c>
      <c r="O11" s="25" t="n">
        <f aca="false">БурГЭС!O11+ВолГЭС!O11+ВотГЭС!O11+ДФ!O11+жиГЭС!O11+ЗаГАЭС!O11+ЗГЭС!O11+КамГЭС!O11+КБФ!O11+КВВГЭС!O11+ККГЭС!O11+КЧФ!O11+НижГЭС!O11+НовГЭС!O11+СарГЭС!O11+СОФ!O11+СШГЭС!O11+ЧеГЭС!O11+ВНИИГ!O11+гидропроект!O11+ДГК!O11+ДРСК!O11+КЭ!O11+КолымаЭ!O11+КЭС!O11+Логистика!O11+МЭ!O11+РЭСК!O11+СахалинЭ!O11+СахаЭ!O11+ЯЭ!O11+ТЭС!O11+ТК!O11+'ГР-ВКК'!O11+УК!O11+'Усть-среднеГЭСст'!O11+'Усть-средне им.Дья'!O11+ХЭТК!O11+ЧиргейГЭСстр!O11+ЧЭСК!O11+ЧЭ!O11+ЮЭСК!O11+ЯЭРК!O11+'ЗаГАЭС-2'!O11+ЛенГАЭС!O11+Ленгидропроект!O11+ПЭ!O11+ДЭК!O11+Энерготрансснаб!O11+ХРМК!O11</f>
        <v>1889</v>
      </c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/>
      <c r="H12" s="20"/>
      <c r="I12" s="20"/>
      <c r="J12" s="20"/>
      <c r="K12" s="20" t="n">
        <f aca="false">O12*G12</f>
        <v>0</v>
      </c>
      <c r="L12" s="24" t="n">
        <f aca="false">M12+N12+O12</f>
        <v>1380</v>
      </c>
      <c r="M12" s="25" t="n">
        <f aca="false">БурГЭС!M12+ВолГЭС!M12+ВотГЭС!M12+ДФ!M12+жиГЭС!M12+ЗаГАЭС!M12+ЗГЭС!M12+КамГЭС!M12+КБФ!M12+КВВГЭС!M12+ККГЭС!M12+КЧФ!M12+НижГЭС!M12+НовГЭС!M12+СарГЭС!M12+СОФ!M12+СШГЭС!M12+ЧеГЭС!M12+ВНИИГ!M12+гидропроект!M12+ДГК!M12+ДРСК!M12+КЭ!M12+КолымаЭ!M12+КЭС!M12+Логистика!M12+МЭ!M12+РЭСК!M12+СахалинЭ!M12+СахаЭ!M12+ЯЭ!M12+ТЭС!M12+ТК!M12+'ГР-ВКК'!M12+УК!M12+'Усть-среднеГЭСст'!M12+'Усть-средне им.Дья'!M12+ХЭТК!M12+ЧиргейГЭСстр!M12+ЧЭСК!M12+ЧЭ!M12+ЮЭСК!M12+ЯЭРК!M12+'ЗаГАЭС-2'!M12+ЛенГАЭС!M12+Ленгидропроект!M12+ПЭ!M12+ДЭК!M12+Энерготрансснаб!M12+ХРМК!M12</f>
        <v>464</v>
      </c>
      <c r="N12" s="25" t="n">
        <f aca="false">БурГЭС!N12+ВолГЭС!N12+ВотГЭС!N12+ДФ!N12+жиГЭС!N12+ЗаГАЭС!N12+ЗГЭС!N12+КамГЭС!N12+КБФ!N12+КВВГЭС!N12+ККГЭС!N12+КЧФ!N12+НижГЭС!N12+НовГЭС!N12+СарГЭС!N12+СОФ!N12+СШГЭС!N12+ЧеГЭС!N12+ВНИИГ!N12+гидропроект!N12+ДГК!N12+ДРСК!N12+КЭ!N12+КолымаЭ!N12+КЭС!N12+Логистика!N12+МЭ!N12+РЭСК!N12+СахалинЭ!N12+СахаЭ!N12+ЯЭ!N12+ТЭС!N12+ТК!N12+'ГР-ВКК'!N12+УК!N12+'Усть-среднеГЭСст'!N12+'Усть-средне им.Дья'!N12+ХЭТК!N12+ЧиргейГЭСстр!N12+ЧЭСК!N12+ЧЭ!N12+ЮЭСК!N12+ЯЭРК!N12+'ЗаГАЭС-2'!N12+ЛенГАЭС!N12+Ленгидропроект!N12+ПЭ!N12+ДЭК!N12+Энерготрансснаб!N12+ХРМК!N12</f>
        <v>458</v>
      </c>
      <c r="O12" s="25" t="n">
        <f aca="false">БурГЭС!O12+ВолГЭС!O12+ВотГЭС!O12+ДФ!O12+жиГЭС!O12+ЗаГАЭС!O12+ЗГЭС!O12+КамГЭС!O12+КБФ!O12+КВВГЭС!O12+ККГЭС!O12+КЧФ!O12+НижГЭС!O12+НовГЭС!O12+СарГЭС!O12+СОФ!O12+СШГЭС!O12+ЧеГЭС!O12+ВНИИГ!O12+гидропроект!O12+ДГК!O12+ДРСК!O12+КЭ!O12+КолымаЭ!O12+КЭС!O12+Логистика!O12+МЭ!O12+РЭСК!O12+СахалинЭ!O12+СахаЭ!O12+ЯЭ!O12+ТЭС!O12+ТК!O12+'ГР-ВКК'!O12+УК!O12+'Усть-среднеГЭСст'!O12+'Усть-средне им.Дья'!O12+ХЭТК!O12+ЧиргейГЭСстр!O12+ЧЭСК!O12+ЧЭ!O12+ЮЭСК!O12+ЯЭРК!O12+'ЗаГАЭС-2'!O12+ЛенГАЭС!O12+Ленгидропроект!O12+ПЭ!O12+ДЭК!O12+Энерготрансснаб!O12+ХРМК!O12</f>
        <v>458</v>
      </c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/>
      <c r="H13" s="20"/>
      <c r="I13" s="20"/>
      <c r="J13" s="20"/>
      <c r="K13" s="20" t="n">
        <f aca="false">O13*G13</f>
        <v>0</v>
      </c>
      <c r="L13" s="24" t="n">
        <f aca="false">M13+N13+O13</f>
        <v>146</v>
      </c>
      <c r="M13" s="25" t="n">
        <f aca="false">БурГЭС!M13+ВолГЭС!M13+ВотГЭС!M13+ДФ!M13+жиГЭС!M13+ЗаГАЭС!M13+ЗГЭС!M13+КамГЭС!M13+КБФ!M13+КВВГЭС!M13+ККГЭС!M13+КЧФ!M13+НижГЭС!M13+НовГЭС!M13+СарГЭС!M13+СОФ!M13+СШГЭС!M13+ЧеГЭС!M13+ВНИИГ!M13+гидропроект!M13+ДГК!M13+ДРСК!M13+КЭ!M13+КолымаЭ!M13+КЭС!M13+Логистика!M13+МЭ!M13+РЭСК!M13+СахалинЭ!M13+СахаЭ!M13+ЯЭ!M13+ТЭС!M13+ТК!M13+'ГР-ВКК'!M13+УК!M13+'Усть-среднеГЭСст'!M13+'Усть-средне им.Дья'!M13+ХЭТК!M13+ЧиргейГЭСстр!M13+ЧЭСК!M13+ЧЭ!M13+ЮЭСК!M13+ЯЭРК!M13+'ЗаГАЭС-2'!M13+ЛенГАЭС!M13+Ленгидропроект!M13+ПЭ!M13+ДЭК!M13+Энерготрансснаб!M13+ХРМК!M13</f>
        <v>45</v>
      </c>
      <c r="N13" s="25" t="n">
        <f aca="false">БурГЭС!N13+ВолГЭС!N13+ВотГЭС!N13+ДФ!N13+жиГЭС!N13+ЗаГАЭС!N13+ЗГЭС!N13+КамГЭС!N13+КБФ!N13+КВВГЭС!N13+ККГЭС!N13+КЧФ!N13+НижГЭС!N13+НовГЭС!N13+СарГЭС!N13+СОФ!N13+СШГЭС!N13+ЧеГЭС!N13+ВНИИГ!N13+гидропроект!N13+ДГК!N13+ДРСК!N13+КЭ!N13+КолымаЭ!N13+КЭС!N13+Логистика!N13+МЭ!N13+РЭСК!N13+СахалинЭ!N13+СахаЭ!N13+ЯЭ!N13+ТЭС!N13+ТК!N13+'ГР-ВКК'!N13+УК!N13+'Усть-среднеГЭСст'!N13+'Усть-средне им.Дья'!N13+ХЭТК!N13+ЧиргейГЭСстр!N13+ЧЭСК!N13+ЧЭ!N13+ЮЭСК!N13+ЯЭРК!N13+'ЗаГАЭС-2'!N13+ЛенГАЭС!N13+Ленгидропроект!N13+ПЭ!N13+ДЭК!N13+Энерготрансснаб!N13+ХРМК!N13</f>
        <v>54</v>
      </c>
      <c r="O13" s="25" t="n">
        <f aca="false">БурГЭС!O13+ВолГЭС!O13+ВотГЭС!O13+ДФ!O13+жиГЭС!O13+ЗаГАЭС!O13+ЗГЭС!O13+КамГЭС!O13+КБФ!O13+КВВГЭС!O13+ККГЭС!O13+КЧФ!O13+НижГЭС!O13+НовГЭС!O13+СарГЭС!O13+СОФ!O13+СШГЭС!O13+ЧеГЭС!O13+ВНИИГ!O13+гидропроект!O13+ДГК!O13+ДРСК!O13+КЭ!O13+КолымаЭ!O13+КЭС!O13+Логистика!O13+МЭ!O13+РЭСК!O13+СахалинЭ!O13+СахаЭ!O13+ЯЭ!O13+ТЭС!O13+ТК!O13+'ГР-ВКК'!O13+УК!O13+'Усть-среднеГЭСст'!O13+'Усть-средне им.Дья'!O13+ХЭТК!O13+ЧиргейГЭСстр!O13+ЧЭСК!O13+ЧЭ!O13+ЮЭСК!O13+ЯЭРК!O13+'ЗаГАЭС-2'!O13+ЛенГАЭС!O13+Ленгидропроект!O13+ПЭ!O13+ДЭК!O13+Энерготрансснаб!O13+ХРМК!O13</f>
        <v>47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/>
      <c r="H14" s="20"/>
      <c r="I14" s="20"/>
      <c r="J14" s="20"/>
      <c r="K14" s="20" t="n">
        <f aca="false">O14*G14</f>
        <v>0</v>
      </c>
      <c r="L14" s="24" t="n">
        <f aca="false">M14+N14+O14</f>
        <v>24003</v>
      </c>
      <c r="M14" s="25" t="n">
        <f aca="false">БурГЭС!M14+ВолГЭС!M14+ВотГЭС!M14+ДФ!M14+жиГЭС!M14+ЗаГАЭС!M14+ЗГЭС!M14+КамГЭС!M14+КБФ!M14+КВВГЭС!M14+ККГЭС!M14+КЧФ!M14+НижГЭС!M14+НовГЭС!M14+СарГЭС!M14+СОФ!M14+СШГЭС!M14+ЧеГЭС!M14+ВНИИГ!M14+гидропроект!M14+ДГК!M14+ДРСК!M14+КЭ!M14+КолымаЭ!M14+КЭС!M14+Логистика!M14+МЭ!M14+РЭСК!M14+СахалинЭ!M14+СахаЭ!M14+ЯЭ!M14+ТЭС!M14+ТК!M14+'ГР-ВКК'!M14+УК!M14+'Усть-среднеГЭСст'!M14+'Усть-средне им.Дья'!M14+ХЭТК!M14+ЧиргейГЭСстр!M14+ЧЭСК!M14+ЧЭ!M14+ЮЭСК!M14+ЯЭРК!M14+'ЗаГАЭС-2'!M14+ЛенГАЭС!M14+Ленгидропроект!M14+ПЭ!M14+ДЭК!M14+Энерготрансснаб!M14+ХРМК!M14</f>
        <v>7570</v>
      </c>
      <c r="N14" s="25" t="n">
        <f aca="false">БурГЭС!N14+ВолГЭС!N14+ВотГЭС!N14+ДФ!N14+жиГЭС!N14+ЗаГАЭС!N14+ЗГЭС!N14+КамГЭС!N14+КБФ!N14+КВВГЭС!N14+ККГЭС!N14+КЧФ!N14+НижГЭС!N14+НовГЭС!N14+СарГЭС!N14+СОФ!N14+СШГЭС!N14+ЧеГЭС!N14+ВНИИГ!N14+гидропроект!N14+ДГК!N14+ДРСК!N14+КЭ!N14+КолымаЭ!N14+КЭС!N14+Логистика!N14+МЭ!N14+РЭСК!N14+СахалинЭ!N14+СахаЭ!N14+ЯЭ!N14+ТЭС!N14+ТК!N14+'ГР-ВКК'!N14+УК!N14+'Усть-среднеГЭСст'!N14+'Усть-средне им.Дья'!N14+ХЭТК!N14+ЧиргейГЭСстр!N14+ЧЭСК!N14+ЧЭ!N14+ЮЭСК!N14+ЯЭРК!N14+'ЗаГАЭС-2'!N14+ЛенГАЭС!N14+Ленгидропроект!N14+ПЭ!N14+ДЭК!N14+Энерготрансснаб!N14+ХРМК!N14</f>
        <v>8167</v>
      </c>
      <c r="O14" s="25" t="n">
        <f aca="false">БурГЭС!O14+ВолГЭС!O14+ВотГЭС!O14+ДФ!O14+жиГЭС!O14+ЗаГАЭС!O14+ЗГЭС!O14+КамГЭС!O14+КБФ!O14+КВВГЭС!O14+ККГЭС!O14+КЧФ!O14+НижГЭС!O14+НовГЭС!O14+СарГЭС!O14+СОФ!O14+СШГЭС!O14+ЧеГЭС!O14+ВНИИГ!O14+гидропроект!O14+ДГК!O14+ДРСК!O14+КЭ!O14+КолымаЭ!O14+КЭС!O14+Логистика!O14+МЭ!O14+РЭСК!O14+СахалинЭ!O14+СахаЭ!O14+ЯЭ!O14+ТЭС!O14+ТК!O14+'ГР-ВКК'!O14+УК!O14+'Усть-среднеГЭСст'!O14+'Усть-средне им.Дья'!O14+ХЭТК!O14+ЧиргейГЭСстр!O14+ЧЭСК!O14+ЧЭ!O14+ЮЭСК!O14+ЯЭРК!O14+'ЗаГАЭС-2'!O14+ЛенГАЭС!O14+Ленгидропроект!O14+ПЭ!O14+ДЭК!O14+Энерготрансснаб!O14+ХРМК!O14</f>
        <v>8266</v>
      </c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/>
      <c r="H15" s="20"/>
      <c r="I15" s="20"/>
      <c r="J15" s="20"/>
      <c r="K15" s="20" t="n">
        <f aca="false">O15*G15</f>
        <v>0</v>
      </c>
      <c r="L15" s="24" t="n">
        <f aca="false">M15+N15+O15</f>
        <v>1652</v>
      </c>
      <c r="M15" s="25" t="n">
        <f aca="false">БурГЭС!M15+ВолГЭС!M15+ВотГЭС!M15+ДФ!M15+жиГЭС!M15+ЗаГАЭС!M15+ЗГЭС!M15+КамГЭС!M15+КБФ!M15+КВВГЭС!M15+ККГЭС!M15+КЧФ!M15+НижГЭС!M15+НовГЭС!M15+СарГЭС!M15+СОФ!M15+СШГЭС!M15+ЧеГЭС!M15+ВНИИГ!M15+гидропроект!M15+ДГК!M15+ДРСК!M15+КЭ!M15+КолымаЭ!M15+КЭС!M15+Логистика!M15+МЭ!M15+РЭСК!M15+СахалинЭ!M15+СахаЭ!M15+ЯЭ!M15+ТЭС!M15+ТК!M15+'ГР-ВКК'!M15+УК!M15+'Усть-среднеГЭСст'!M15+'Усть-средне им.Дья'!M15+ХЭТК!M15+ЧиргейГЭСстр!M15+ЧЭСК!M15+ЧЭ!M15+ЮЭСК!M15+ЯЭРК!M15+'ЗаГАЭС-2'!M15+ЛенГАЭС!M15+Ленгидропроект!M15+ПЭ!M15+ДЭК!M15+Энерготрансснаб!M15+ХРМК!M15</f>
        <v>511</v>
      </c>
      <c r="N15" s="25" t="n">
        <f aca="false">БурГЭС!N15+ВолГЭС!N15+ВотГЭС!N15+ДФ!N15+жиГЭС!N15+ЗаГАЭС!N15+ЗГЭС!N15+КамГЭС!N15+КБФ!N15+КВВГЭС!N15+ККГЭС!N15+КЧФ!N15+НижГЭС!N15+НовГЭС!N15+СарГЭС!N15+СОФ!N15+СШГЭС!N15+ЧеГЭС!N15+ВНИИГ!N15+гидропроект!N15+ДГК!N15+ДРСК!N15+КЭ!N15+КолымаЭ!N15+КЭС!N15+Логистика!N15+МЭ!N15+РЭСК!N15+СахалинЭ!N15+СахаЭ!N15+ЯЭ!N15+ТЭС!N15+ТК!N15+'ГР-ВКК'!N15+УК!N15+'Усть-среднеГЭСст'!N15+'Усть-средне им.Дья'!N15+ХЭТК!N15+ЧиргейГЭСстр!N15+ЧЭСК!N15+ЧЭ!N15+ЮЭСК!N15+ЯЭРК!N15+'ЗаГАЭС-2'!N15+ЛенГАЭС!N15+Ленгидропроект!N15+ПЭ!N15+ДЭК!N15+Энерготрансснаб!N15+ХРМК!N15</f>
        <v>558</v>
      </c>
      <c r="O15" s="25" t="n">
        <f aca="false">БурГЭС!O15+ВолГЭС!O15+ВотГЭС!O15+ДФ!O15+жиГЭС!O15+ЗаГАЭС!O15+ЗГЭС!O15+КамГЭС!O15+КБФ!O15+КВВГЭС!O15+ККГЭС!O15+КЧФ!O15+НижГЭС!O15+НовГЭС!O15+СарГЭС!O15+СОФ!O15+СШГЭС!O15+ЧеГЭС!O15+ВНИИГ!O15+гидропроект!O15+ДГК!O15+ДРСК!O15+КЭ!O15+КолымаЭ!O15+КЭС!O15+Логистика!O15+МЭ!O15+РЭСК!O15+СахалинЭ!O15+СахаЭ!O15+ЯЭ!O15+ТЭС!O15+ТК!O15+'ГР-ВКК'!O15+УК!O15+'Усть-среднеГЭСст'!O15+'Усть-средне им.Дья'!O15+ХЭТК!O15+ЧиргейГЭСстр!O15+ЧЭСК!O15+ЧЭ!O15+ЮЭСК!O15+ЯЭРК!O15+'ЗаГАЭС-2'!O15+ЛенГАЭС!O15+Ленгидропроект!O15+ПЭ!O15+ДЭК!O15+Энерготрансснаб!O15+ХРМК!O15</f>
        <v>583</v>
      </c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/>
      <c r="H16" s="20"/>
      <c r="I16" s="20"/>
      <c r="J16" s="20"/>
      <c r="K16" s="20" t="n">
        <f aca="false">O16*G16</f>
        <v>0</v>
      </c>
      <c r="L16" s="24" t="n">
        <f aca="false">M16+N16+O16</f>
        <v>10335</v>
      </c>
      <c r="M16" s="25" t="n">
        <f aca="false">БурГЭС!M16+ВолГЭС!M16+ВотГЭС!M16+ДФ!M16+жиГЭС!M16+ЗаГАЭС!M16+ЗГЭС!M16+КамГЭС!M16+КБФ!M16+КВВГЭС!M16+ККГЭС!M16+КЧФ!M16+НижГЭС!M16+НовГЭС!M16+СарГЭС!M16+СОФ!M16+СШГЭС!M16+ЧеГЭС!M16+ВНИИГ!M16+гидропроект!M16+ДГК!M16+ДРСК!M16+КЭ!M16+КолымаЭ!M16+КЭС!M16+Логистика!M16+МЭ!M16+РЭСК!M16+СахалинЭ!M16+СахаЭ!M16+ЯЭ!M16+ТЭС!M16+ТК!M16+'ГР-ВКК'!M16+УК!M16+'Усть-среднеГЭСст'!M16+'Усть-средне им.Дья'!M16+ХЭТК!M16+ЧиргейГЭСстр!M16+ЧЭСК!M16+ЧЭ!M16+ЮЭСК!M16+ЯЭРК!M16+'ЗаГАЭС-2'!M16+ЛенГАЭС!M16+Ленгидропроект!M16+ПЭ!M16+ДЭК!M16+Энерготрансснаб!M16+ХРМК!M16</f>
        <v>3437</v>
      </c>
      <c r="N16" s="25" t="n">
        <f aca="false">БурГЭС!N16+ВолГЭС!N16+ВотГЭС!N16+ДФ!N16+жиГЭС!N16+ЗаГАЭС!N16+ЗГЭС!N16+КамГЭС!N16+КБФ!N16+КВВГЭС!N16+ККГЭС!N16+КЧФ!N16+НижГЭС!N16+НовГЭС!N16+СарГЭС!N16+СОФ!N16+СШГЭС!N16+ЧеГЭС!N16+ВНИИГ!N16+гидропроект!N16+ДГК!N16+ДРСК!N16+КЭ!N16+КолымаЭ!N16+КЭС!N16+Логистика!N16+МЭ!N16+РЭСК!N16+СахалинЭ!N16+СахаЭ!N16+ЯЭ!N16+ТЭС!N16+ТК!N16+'ГР-ВКК'!N16+УК!N16+'Усть-среднеГЭСст'!N16+'Усть-средне им.Дья'!N16+ХЭТК!N16+ЧиргейГЭСстр!N16+ЧЭСК!N16+ЧЭ!N16+ЮЭСК!N16+ЯЭРК!N16+'ЗаГАЭС-2'!N16+ЛенГАЭС!N16+Ленгидропроект!N16+ПЭ!N16+ДЭК!N16+Энерготрансснаб!N16+ХРМК!N16</f>
        <v>3483</v>
      </c>
      <c r="O16" s="25" t="n">
        <f aca="false">БурГЭС!O16+ВолГЭС!O16+ВотГЭС!O16+ДФ!O16+жиГЭС!O16+ЗаГАЭС!O16+ЗГЭС!O16+КамГЭС!O16+КБФ!O16+КВВГЭС!O16+ККГЭС!O16+КЧФ!O16+НижГЭС!O16+НовГЭС!O16+СарГЭС!O16+СОФ!O16+СШГЭС!O16+ЧеГЭС!O16+ВНИИГ!O16+гидропроект!O16+ДГК!O16+ДРСК!O16+КЭ!O16+КолымаЭ!O16+КЭС!O16+Логистика!O16+МЭ!O16+РЭСК!O16+СахалинЭ!O16+СахаЭ!O16+ЯЭ!O16+ТЭС!O16+ТК!O16+'ГР-ВКК'!O16+УК!O16+'Усть-среднеГЭСст'!O16+'Усть-средне им.Дья'!O16+ХЭТК!O16+ЧиргейГЭСстр!O16+ЧЭСК!O16+ЧЭ!O16+ЮЭСК!O16+ЯЭРК!O16+'ЗаГАЭС-2'!O16+ЛенГАЭС!O16+Ленгидропроект!O16+ПЭ!O16+ДЭК!O16+Энерготрансснаб!O16+ХРМК!O16</f>
        <v>3415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/>
      <c r="H17" s="20"/>
      <c r="I17" s="20"/>
      <c r="J17" s="20"/>
      <c r="K17" s="20" t="n">
        <f aca="false">O17*G17</f>
        <v>0</v>
      </c>
      <c r="L17" s="24" t="n">
        <f aca="false">M17+N17+O17</f>
        <v>1553</v>
      </c>
      <c r="M17" s="25" t="n">
        <f aca="false">БурГЭС!M17+ВолГЭС!M17+ВотГЭС!M17+ДФ!M17+жиГЭС!M17+ЗаГАЭС!M17+ЗГЭС!M17+КамГЭС!M17+КБФ!M17+КВВГЭС!M17+ККГЭС!M17+КЧФ!M17+НижГЭС!M17+НовГЭС!M17+СарГЭС!M17+СОФ!M17+СШГЭС!M17+ЧеГЭС!M17+ВНИИГ!M17+гидропроект!M17+ДГК!M17+ДРСК!M17+КЭ!M17+КолымаЭ!M17+КЭС!M17+Логистика!M17+МЭ!M17+РЭСК!M17+СахалинЭ!M17+СахаЭ!M17+ЯЭ!M17+ТЭС!M17+ТК!M17+'ГР-ВКК'!M17+УК!M17+'Усть-среднеГЭСст'!M17+'Усть-средне им.Дья'!M17+ХЭТК!M17+ЧиргейГЭСстр!M17+ЧЭСК!M17+ЧЭ!M17+ЮЭСК!M17+ЯЭРК!M17+'ЗаГАЭС-2'!M17+ЛенГАЭС!M17+Ленгидропроект!M17+ПЭ!M17+ДЭК!M17+Энерготрансснаб!M17+ХРМК!M17</f>
        <v>512</v>
      </c>
      <c r="N17" s="25" t="n">
        <f aca="false">БурГЭС!N17+ВолГЭС!N17+ВотГЭС!N17+ДФ!N17+жиГЭС!N17+ЗаГАЭС!N17+ЗГЭС!N17+КамГЭС!N17+КБФ!N17+КВВГЭС!N17+ККГЭС!N17+КЧФ!N17+НижГЭС!N17+НовГЭС!N17+СарГЭС!N17+СОФ!N17+СШГЭС!N17+ЧеГЭС!N17+ВНИИГ!N17+гидропроект!N17+ДГК!N17+ДРСК!N17+КЭ!N17+КолымаЭ!N17+КЭС!N17+Логистика!N17+МЭ!N17+РЭСК!N17+СахалинЭ!N17+СахаЭ!N17+ЯЭ!N17+ТЭС!N17+ТК!N17+'ГР-ВКК'!N17+УК!N17+'Усть-среднеГЭСст'!N17+'Усть-средне им.Дья'!N17+ХЭТК!N17+ЧиргейГЭСстр!N17+ЧЭСК!N17+ЧЭ!N17+ЮЭСК!N17+ЯЭРК!N17+'ЗаГАЭС-2'!N17+ЛенГАЭС!N17+Ленгидропроект!N17+ПЭ!N17+ДЭК!N17+Энерготрансснаб!N17+ХРМК!N17</f>
        <v>508</v>
      </c>
      <c r="O17" s="25" t="n">
        <f aca="false">БурГЭС!O17+ВолГЭС!O17+ВотГЭС!O17+ДФ!O17+жиГЭС!O17+ЗаГАЭС!O17+ЗГЭС!O17+КамГЭС!O17+КБФ!O17+КВВГЭС!O17+ККГЭС!O17+КЧФ!O17+НижГЭС!O17+НовГЭС!O17+СарГЭС!O17+СОФ!O17+СШГЭС!O17+ЧеГЭС!O17+ВНИИГ!O17+гидропроект!O17+ДГК!O17+ДРСК!O17+КЭ!O17+КолымаЭ!O17+КЭС!O17+Логистика!O17+МЭ!O17+РЭСК!O17+СахалинЭ!O17+СахаЭ!O17+ЯЭ!O17+ТЭС!O17+ТК!O17+'ГР-ВКК'!O17+УК!O17+'Усть-среднеГЭСст'!O17+'Усть-средне им.Дья'!O17+ХЭТК!O17+ЧиргейГЭСстр!O17+ЧЭСК!O17+ЧЭ!O17+ЮЭСК!O17+ЯЭРК!O17+'ЗаГАЭС-2'!O17+ЛенГАЭС!O17+Ленгидропроект!O17+ПЭ!O17+ДЭК!O17+Энерготрансснаб!O17+ХРМК!O17</f>
        <v>533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/>
      <c r="H18" s="20"/>
      <c r="I18" s="20"/>
      <c r="J18" s="20"/>
      <c r="K18" s="20" t="n">
        <f aca="false">O18*G18</f>
        <v>0</v>
      </c>
      <c r="L18" s="24" t="n">
        <f aca="false">M18+N18+O18</f>
        <v>17976</v>
      </c>
      <c r="M18" s="25" t="n">
        <f aca="false">БурГЭС!M18+ВолГЭС!M18+ВотГЭС!M18+ДФ!M18+жиГЭС!M18+ЗаГАЭС!M18+ЗГЭС!M18+КамГЭС!M18+КБФ!M18+КВВГЭС!M18+ККГЭС!M18+КЧФ!M18+НижГЭС!M18+НовГЭС!M18+СарГЭС!M18+СОФ!M18+СШГЭС!M18+ЧеГЭС!M18+ВНИИГ!M18+гидропроект!M18+ДГК!M18+ДРСК!M18+КЭ!M18+КолымаЭ!M18+КЭС!M18+Логистика!M18+МЭ!M18+РЭСК!M18+СахалинЭ!M18+СахаЭ!M18+ЯЭ!M18+ТЭС!M18+ТК!M18+'ГР-ВКК'!M18+УК!M18+'Усть-среднеГЭСст'!M18+'Усть-средне им.Дья'!M18+ХЭТК!M18+ЧиргейГЭСстр!M18+ЧЭСК!M18+ЧЭ!M18+ЮЭСК!M18+ЯЭРК!M18+'ЗаГАЭС-2'!M18+ЛенГАЭС!M18+Ленгидропроект!M18+ПЭ!M18+ДЭК!M18+Энерготрансснаб!M18+ХРМК!M18</f>
        <v>5246</v>
      </c>
      <c r="N18" s="25" t="n">
        <f aca="false">БурГЭС!N18+ВолГЭС!N18+ВотГЭС!N18+ДФ!N18+жиГЭС!N18+ЗаГАЭС!N18+ЗГЭС!N18+КамГЭС!N18+КБФ!N18+КВВГЭС!N18+ККГЭС!N18+КЧФ!N18+НижГЭС!N18+НовГЭС!N18+СарГЭС!N18+СОФ!N18+СШГЭС!N18+ЧеГЭС!N18+ВНИИГ!N18+гидропроект!N18+ДГК!N18+ДРСК!N18+КЭ!N18+КолымаЭ!N18+КЭС!N18+Логистика!N18+МЭ!N18+РЭСК!N18+СахалинЭ!N18+СахаЭ!N18+ЯЭ!N18+ТЭС!N18+ТК!N18+'ГР-ВКК'!N18+УК!N18+'Усть-среднеГЭСст'!N18+'Усть-средне им.Дья'!N18+ХЭТК!N18+ЧиргейГЭСстр!N18+ЧЭСК!N18+ЧЭ!N18+ЮЭСК!N18+ЯЭРК!N18+'ЗаГАЭС-2'!N18+ЛенГАЭС!N18+Ленгидропроект!N18+ПЭ!N18+ДЭК!N18+Энерготрансснаб!N18+ХРМК!N18</f>
        <v>6263</v>
      </c>
      <c r="O18" s="25" t="n">
        <f aca="false">БурГЭС!O18+ВолГЭС!O18+ВотГЭС!O18+ДФ!O18+жиГЭС!O18+ЗаГАЭС!O18+ЗГЭС!O18+КамГЭС!O18+КБФ!O18+КВВГЭС!O18+ККГЭС!O18+КЧФ!O18+НижГЭС!O18+НовГЭС!O18+СарГЭС!O18+СОФ!O18+СШГЭС!O18+ЧеГЭС!O18+ВНИИГ!O18+гидропроект!O18+ДГК!O18+ДРСК!O18+КЭ!O18+КолымаЭ!O18+КЭС!O18+Логистика!O18+МЭ!O18+РЭСК!O18+СахалинЭ!O18+СахаЭ!O18+ЯЭ!O18+ТЭС!O18+ТК!O18+'ГР-ВКК'!O18+УК!O18+'Усть-среднеГЭСст'!O18+'Усть-средне им.Дья'!O18+ХЭТК!O18+ЧиргейГЭСстр!O18+ЧЭСК!O18+ЧЭ!O18+ЮЭСК!O18+ЯЭРК!O18+'ЗаГАЭС-2'!O18+ЛенГАЭС!O18+Ленгидропроект!O18+ПЭ!O18+ДЭК!O18+Энерготрансснаб!O18+ХРМК!O18</f>
        <v>6467</v>
      </c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/>
      <c r="H19" s="20"/>
      <c r="I19" s="20"/>
      <c r="J19" s="20"/>
      <c r="K19" s="20" t="n">
        <f aca="false">O19*G19</f>
        <v>0</v>
      </c>
      <c r="L19" s="24" t="n">
        <f aca="false">M19+N19+O19</f>
        <v>1517</v>
      </c>
      <c r="M19" s="25" t="n">
        <f aca="false">БурГЭС!M19+ВолГЭС!M19+ВотГЭС!M19+ДФ!M19+жиГЭС!M19+ЗаГАЭС!M19+ЗГЭС!M19+КамГЭС!M19+КБФ!M19+КВВГЭС!M19+ККГЭС!M19+КЧФ!M19+НижГЭС!M19+НовГЭС!M19+СарГЭС!M19+СОФ!M19+СШГЭС!M19+ЧеГЭС!M19+ВНИИГ!M19+гидропроект!M19+ДГК!M19+ДРСК!M19+КЭ!M19+КолымаЭ!M19+КЭС!M19+Логистика!M19+МЭ!M19+РЭСК!M19+СахалинЭ!M19+СахаЭ!M19+ЯЭ!M19+ТЭС!M19+ТК!M19+'ГР-ВКК'!M19+УК!M19+'Усть-среднеГЭСст'!M19+'Усть-средне им.Дья'!M19+ХЭТК!M19+ЧиргейГЭСстр!M19+ЧЭСК!M19+ЧЭ!M19+ЮЭСК!M19+ЯЭРК!M19+'ЗаГАЭС-2'!M19+ЛенГАЭС!M19+Ленгидропроект!M19+ПЭ!M19+ДЭК!M19+Энерготрансснаб!M19+ХРМК!M19</f>
        <v>471</v>
      </c>
      <c r="N19" s="25" t="n">
        <f aca="false">БурГЭС!N19+ВолГЭС!N19+ВотГЭС!N19+ДФ!N19+жиГЭС!N19+ЗаГАЭС!N19+ЗГЭС!N19+КамГЭС!N19+КБФ!N19+КВВГЭС!N19+ККГЭС!N19+КЧФ!N19+НижГЭС!N19+НовГЭС!N19+СарГЭС!N19+СОФ!N19+СШГЭС!N19+ЧеГЭС!N19+ВНИИГ!N19+гидропроект!N19+ДГК!N19+ДРСК!N19+КЭ!N19+КолымаЭ!N19+КЭС!N19+Логистика!N19+МЭ!N19+РЭСК!N19+СахалинЭ!N19+СахаЭ!N19+ЯЭ!N19+ТЭС!N19+ТК!N19+'ГР-ВКК'!N19+УК!N19+'Усть-среднеГЭСст'!N19+'Усть-средне им.Дья'!N19+ХЭТК!N19+ЧиргейГЭСстр!N19+ЧЭСК!N19+ЧЭ!N19+ЮЭСК!N19+ЯЭРК!N19+'ЗаГАЭС-2'!N19+ЛенГАЭС!N19+Ленгидропроект!N19+ПЭ!N19+ДЭК!N19+Энерготрансснаб!N19+ХРМК!N19</f>
        <v>523</v>
      </c>
      <c r="O19" s="25" t="n">
        <f aca="false">БурГЭС!O19+ВолГЭС!O19+ВотГЭС!O19+ДФ!O19+жиГЭС!O19+ЗаГАЭС!O19+ЗГЭС!O19+КамГЭС!O19+КБФ!O19+КВВГЭС!O19+ККГЭС!O19+КЧФ!O19+НижГЭС!O19+НовГЭС!O19+СарГЭС!O19+СОФ!O19+СШГЭС!O19+ЧеГЭС!O19+ВНИИГ!O19+гидропроект!O19+ДГК!O19+ДРСК!O19+КЭ!O19+КолымаЭ!O19+КЭС!O19+Логистика!O19+МЭ!O19+РЭСК!O19+СахалинЭ!O19+СахаЭ!O19+ЯЭ!O19+ТЭС!O19+ТК!O19+'ГР-ВКК'!O19+УК!O19+'Усть-среднеГЭСст'!O19+'Усть-средне им.Дья'!O19+ХЭТК!O19+ЧиргейГЭСстр!O19+ЧЭСК!O19+ЧЭ!O19+ЮЭСК!O19+ЯЭРК!O19+'ЗаГАЭС-2'!O19+ЛенГАЭС!O19+Ленгидропроект!O19+ПЭ!O19+ДЭК!O19+Энерготрансснаб!O19+ХРМК!O19</f>
        <v>523</v>
      </c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/>
      <c r="H20" s="20"/>
      <c r="I20" s="20"/>
      <c r="J20" s="20"/>
      <c r="K20" s="20" t="n">
        <f aca="false">O20*G20</f>
        <v>0</v>
      </c>
      <c r="L20" s="24" t="n">
        <f aca="false">M20+N20+O20</f>
        <v>3977</v>
      </c>
      <c r="M20" s="25" t="n">
        <f aca="false">БурГЭС!M20+ВолГЭС!M20+ВотГЭС!M20+ДФ!M20+жиГЭС!M20+ЗаГАЭС!M20+ЗГЭС!M20+КамГЭС!M20+КБФ!M20+КВВГЭС!M20+ККГЭС!M20+КЧФ!M20+НижГЭС!M20+НовГЭС!M20+СарГЭС!M20+СОФ!M20+СШГЭС!M20+ЧеГЭС!M20+ВНИИГ!M20+гидропроект!M20+ДГК!M20+ДРСК!M20+КЭ!M20+КолымаЭ!M20+КЭС!M20+Логистика!M20+МЭ!M20+РЭСК!M20+СахалинЭ!M20+СахаЭ!M20+ЯЭ!M20+ТЭС!M20+ТК!M20+'ГР-ВКК'!M20+УК!M20+'Усть-среднеГЭСст'!M20+'Усть-средне им.Дья'!M20+ХЭТК!M20+ЧиргейГЭСстр!M20+ЧЭСК!M20+ЧЭ!M20+ЮЭСК!M20+ЯЭРК!M20+'ЗаГАЭС-2'!M20+ЛенГАЭС!M20+Ленгидропроект!M20+ПЭ!M20+ДЭК!M20+Энерготрансснаб!M20+ХРМК!M20</f>
        <v>1240</v>
      </c>
      <c r="N20" s="25" t="n">
        <f aca="false">БурГЭС!N20+ВолГЭС!N20+ВотГЭС!N20+ДФ!N20+жиГЭС!N20+ЗаГАЭС!N20+ЗГЭС!N20+КамГЭС!N20+КБФ!N20+КВВГЭС!N20+ККГЭС!N20+КЧФ!N20+НижГЭС!N20+НовГЭС!N20+СарГЭС!N20+СОФ!N20+СШГЭС!N20+ЧеГЭС!N20+ВНИИГ!N20+гидропроект!N20+ДГК!N20+ДРСК!N20+КЭ!N20+КолымаЭ!N20+КЭС!N20+Логистика!N20+МЭ!N20+РЭСК!N20+СахалинЭ!N20+СахаЭ!N20+ЯЭ!N20+ТЭС!N20+ТК!N20+'ГР-ВКК'!N20+УК!N20+'Усть-среднеГЭСст'!N20+'Усть-средне им.Дья'!N20+ХЭТК!N20+ЧиргейГЭСстр!N20+ЧЭСК!N20+ЧЭ!N20+ЮЭСК!N20+ЯЭРК!N20+'ЗаГАЭС-2'!N20+ЛенГАЭС!N20+Ленгидропроект!N20+ПЭ!N20+ДЭК!N20+Энерготрансснаб!N20+ХРМК!N20</f>
        <v>1332</v>
      </c>
      <c r="O20" s="25" t="n">
        <f aca="false">БурГЭС!O20+ВолГЭС!O20+ВотГЭС!O20+ДФ!O20+жиГЭС!O20+ЗаГАЭС!O20+ЗГЭС!O20+КамГЭС!O20+КБФ!O20+КВВГЭС!O20+ККГЭС!O20+КЧФ!O20+НижГЭС!O20+НовГЭС!O20+СарГЭС!O20+СОФ!O20+СШГЭС!O20+ЧеГЭС!O20+ВНИИГ!O20+гидропроект!O20+ДГК!O20+ДРСК!O20+КЭ!O20+КолымаЭ!O20+КЭС!O20+Логистика!O20+МЭ!O20+РЭСК!O20+СахалинЭ!O20+СахаЭ!O20+ЯЭ!O20+ТЭС!O20+ТК!O20+'ГР-ВКК'!O20+УК!O20+'Усть-среднеГЭСст'!O20+'Усть-средне им.Дья'!O20+ХЭТК!O20+ЧиргейГЭСстр!O20+ЧЭСК!O20+ЧЭ!O20+ЮЭСК!O20+ЯЭРК!O20+'ЗаГАЭС-2'!O20+ЛенГАЭС!O20+Ленгидропроект!O20+ПЭ!O20+ДЭК!O20+Энерготрансснаб!O20+ХРМК!O20</f>
        <v>1405</v>
      </c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/>
      <c r="H21" s="20"/>
      <c r="I21" s="20"/>
      <c r="J21" s="20"/>
      <c r="K21" s="20" t="n">
        <f aca="false">O21*G21</f>
        <v>0</v>
      </c>
      <c r="L21" s="24" t="n">
        <f aca="false">M21+N21+O21</f>
        <v>446</v>
      </c>
      <c r="M21" s="25" t="n">
        <f aca="false">БурГЭС!M21+ВолГЭС!M21+ВотГЭС!M21+ДФ!M21+жиГЭС!M21+ЗаГАЭС!M21+ЗГЭС!M21+КамГЭС!M21+КБФ!M21+КВВГЭС!M21+ККГЭС!M21+КЧФ!M21+НижГЭС!M21+НовГЭС!M21+СарГЭС!M21+СОФ!M21+СШГЭС!M21+ЧеГЭС!M21+ВНИИГ!M21+гидропроект!M21+ДГК!M21+ДРСК!M21+КЭ!M21+КолымаЭ!M21+КЭС!M21+Логистика!M21+МЭ!M21+РЭСК!M21+СахалинЭ!M21+СахаЭ!M21+ЯЭ!M21+ТЭС!M21+ТК!M21+'ГР-ВКК'!M21+УК!M21+'Усть-среднеГЭСст'!M21+'Усть-средне им.Дья'!M21+ХЭТК!M21+ЧиргейГЭСстр!M21+ЧЭСК!M21+ЧЭ!M21+ЮЭСК!M21+ЯЭРК!M21+'ЗаГАЭС-2'!M21+ЛенГАЭС!M21+Ленгидропроект!M21+ПЭ!M21+ДЭК!M21+Энерготрансснаб!M21+ХРМК!M21</f>
        <v>153</v>
      </c>
      <c r="N21" s="25" t="n">
        <f aca="false">БурГЭС!N21+ВолГЭС!N21+ВотГЭС!N21+ДФ!N21+жиГЭС!N21+ЗаГАЭС!N21+ЗГЭС!N21+КамГЭС!N21+КБФ!N21+КВВГЭС!N21+ККГЭС!N21+КЧФ!N21+НижГЭС!N21+НовГЭС!N21+СарГЭС!N21+СОФ!N21+СШГЭС!N21+ЧеГЭС!N21+ВНИИГ!N21+гидропроект!N21+ДГК!N21+ДРСК!N21+КЭ!N21+КолымаЭ!N21+КЭС!N21+Логистика!N21+МЭ!N21+РЭСК!N21+СахалинЭ!N21+СахаЭ!N21+ЯЭ!N21+ТЭС!N21+ТК!N21+'ГР-ВКК'!N21+УК!N21+'Усть-среднеГЭСст'!N21+'Усть-средне им.Дья'!N21+ХЭТК!N21+ЧиргейГЭСстр!N21+ЧЭСК!N21+ЧЭ!N21+ЮЭСК!N21+ЯЭРК!N21+'ЗаГАЭС-2'!N21+ЛенГАЭС!N21+Ленгидропроект!N21+ПЭ!N21+ДЭК!N21+Энерготрансснаб!N21+ХРМК!N21</f>
        <v>143</v>
      </c>
      <c r="O21" s="25" t="n">
        <f aca="false">БурГЭС!O21+ВолГЭС!O21+ВотГЭС!O21+ДФ!O21+жиГЭС!O21+ЗаГАЭС!O21+ЗГЭС!O21+КамГЭС!O21+КБФ!O21+КВВГЭС!O21+ККГЭС!O21+КЧФ!O21+НижГЭС!O21+НовГЭС!O21+СарГЭС!O21+СОФ!O21+СШГЭС!O21+ЧеГЭС!O21+ВНИИГ!O21+гидропроект!O21+ДГК!O21+ДРСК!O21+КЭ!O21+КолымаЭ!O21+КЭС!O21+Логистика!O21+МЭ!O21+РЭСК!O21+СахалинЭ!O21+СахаЭ!O21+ЯЭ!O21+ТЭС!O21+ТК!O21+'ГР-ВКК'!O21+УК!O21+'Усть-среднеГЭСст'!O21+'Усть-средне им.Дья'!O21+ХЭТК!O21+ЧиргейГЭСстр!O21+ЧЭСК!O21+ЧЭ!O21+ЮЭСК!O21+ЯЭРК!O21+'ЗаГАЭС-2'!O21+ЛенГАЭС!O21+Ленгидропроект!O21+ПЭ!O21+ДЭК!O21+Энерготрансснаб!O21+ХРМК!O21</f>
        <v>150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/>
      <c r="H22" s="20"/>
      <c r="I22" s="20"/>
      <c r="J22" s="20"/>
      <c r="K22" s="20" t="n">
        <f aca="false">O22*G22</f>
        <v>0</v>
      </c>
      <c r="L22" s="24" t="n">
        <f aca="false">M22+N22+O22</f>
        <v>12497</v>
      </c>
      <c r="M22" s="25" t="n">
        <f aca="false">БурГЭС!M22+ВолГЭС!M22+ВотГЭС!M22+ДФ!M22+жиГЭС!M22+ЗаГАЭС!M22+ЗГЭС!M22+КамГЭС!M22+КБФ!M22+КВВГЭС!M22+ККГЭС!M22+КЧФ!M22+НижГЭС!M22+НовГЭС!M22+СарГЭС!M22+СОФ!M22+СШГЭС!M22+ЧеГЭС!M22+ВНИИГ!M22+гидропроект!M22+ДГК!M22+ДРСК!M22+КЭ!M22+КолымаЭ!M22+КЭС!M22+Логистика!M22+МЭ!M22+РЭСК!M22+СахалинЭ!M22+СахаЭ!M22+ЯЭ!M22+ТЭС!M22+ТК!M22+'ГР-ВКК'!M22+УК!M22+'Усть-среднеГЭСст'!M22+'Усть-средне им.Дья'!M22+ХЭТК!M22+ЧиргейГЭСстр!M22+ЧЭСК!M22+ЧЭ!M22+ЮЭСК!M22+ЯЭРК!M22+'ЗаГАЭС-2'!M22+ЛенГАЭС!M22+Ленгидропроект!M22+ПЭ!M22+ДЭК!M22+Энерготрансснаб!M22+ХРМК!M22</f>
        <v>4159</v>
      </c>
      <c r="N22" s="25" t="n">
        <f aca="false">БурГЭС!N22+ВолГЭС!N22+ВотГЭС!N22+ДФ!N22+жиГЭС!N22+ЗаГАЭС!N22+ЗГЭС!N22+КамГЭС!N22+КБФ!N22+КВВГЭС!N22+ККГЭС!N22+КЧФ!N22+НижГЭС!N22+НовГЭС!N22+СарГЭС!N22+СОФ!N22+СШГЭС!N22+ЧеГЭС!N22+ВНИИГ!N22+гидропроект!N22+ДГК!N22+ДРСК!N22+КЭ!N22+КолымаЭ!N22+КЭС!N22+Логистика!N22+МЭ!N22+РЭСК!N22+СахалинЭ!N22+СахаЭ!N22+ЯЭ!N22+ТЭС!N22+ТК!N22+'ГР-ВКК'!N22+УК!N22+'Усть-среднеГЭСст'!N22+'Усть-средне им.Дья'!N22+ХЭТК!N22+ЧиргейГЭСстр!N22+ЧЭСК!N22+ЧЭ!N22+ЮЭСК!N22+ЯЭРК!N22+'ЗаГАЭС-2'!N22+ЛенГАЭС!N22+Ленгидропроект!N22+ПЭ!N22+ДЭК!N22+Энерготрансснаб!N22+ХРМК!N22</f>
        <v>4263</v>
      </c>
      <c r="O22" s="25" t="n">
        <f aca="false">БурГЭС!O22+ВолГЭС!O22+ВотГЭС!O22+ДФ!O22+жиГЭС!O22+ЗаГАЭС!O22+ЗГЭС!O22+КамГЭС!O22+КБФ!O22+КВВГЭС!O22+ККГЭС!O22+КЧФ!O22+НижГЭС!O22+НовГЭС!O22+СарГЭС!O22+СОФ!O22+СШГЭС!O22+ЧеГЭС!O22+ВНИИГ!O22+гидропроект!O22+ДГК!O22+ДРСК!O22+КЭ!O22+КолымаЭ!O22+КЭС!O22+Логистика!O22+МЭ!O22+РЭСК!O22+СахалинЭ!O22+СахаЭ!O22+ЯЭ!O22+ТЭС!O22+ТК!O22+'ГР-ВКК'!O22+УК!O22+'Усть-среднеГЭСст'!O22+'Усть-средне им.Дья'!O22+ХЭТК!O22+ЧиргейГЭСстр!O22+ЧЭСК!O22+ЧЭ!O22+ЮЭСК!O22+ЯЭРК!O22+'ЗаГАЭС-2'!O22+ЛенГАЭС!O22+Ленгидропроект!O22+ПЭ!O22+ДЭК!O22+Энерготрансснаб!O22+ХРМК!O22</f>
        <v>4075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/>
      <c r="H23" s="20"/>
      <c r="I23" s="20"/>
      <c r="J23" s="20"/>
      <c r="K23" s="20" t="n">
        <f aca="false">O23*G23</f>
        <v>0</v>
      </c>
      <c r="L23" s="24" t="n">
        <f aca="false">M23+N23+O23</f>
        <v>1153</v>
      </c>
      <c r="M23" s="25" t="n">
        <f aca="false">БурГЭС!M23+ВолГЭС!M23+ВотГЭС!M23+ДФ!M23+жиГЭС!M23+ЗаГАЭС!M23+ЗГЭС!M23+КамГЭС!M23+КБФ!M23+КВВГЭС!M23+ККГЭС!M23+КЧФ!M23+НижГЭС!M23+НовГЭС!M23+СарГЭС!M23+СОФ!M23+СШГЭС!M23+ЧеГЭС!M23+ВНИИГ!M23+гидропроект!M23+ДГК!M23+ДРСК!M23+КЭ!M23+КолымаЭ!M23+КЭС!M23+Логистика!M23+МЭ!M23+РЭСК!M23+СахалинЭ!M23+СахаЭ!M23+ЯЭ!M23+ТЭС!M23+ТК!M23+'ГР-ВКК'!M23+УК!M23+'Усть-среднеГЭСст'!M23+'Усть-средне им.Дья'!M23+ХЭТК!M23+ЧиргейГЭСстр!M23+ЧЭСК!M23+ЧЭ!M23+ЮЭСК!M23+ЯЭРК!M23+'ЗаГАЭС-2'!M23+ЛенГАЭС!M23+Ленгидропроект!M23+ПЭ!M23+ДЭК!M23+Энерготрансснаб!M23+ХРМК!M23</f>
        <v>351</v>
      </c>
      <c r="N23" s="25" t="n">
        <f aca="false">БурГЭС!N23+ВолГЭС!N23+ВотГЭС!N23+ДФ!N23+жиГЭС!N23+ЗаГАЭС!N23+ЗГЭС!N23+КамГЭС!N23+КБФ!N23+КВВГЭС!N23+ККГЭС!N23+КЧФ!N23+НижГЭС!N23+НовГЭС!N23+СарГЭС!N23+СОФ!N23+СШГЭС!N23+ЧеГЭС!N23+ВНИИГ!N23+гидропроект!N23+ДГК!N23+ДРСК!N23+КЭ!N23+КолымаЭ!N23+КЭС!N23+Логистика!N23+МЭ!N23+РЭСК!N23+СахалинЭ!N23+СахаЭ!N23+ЯЭ!N23+ТЭС!N23+ТК!N23+'ГР-ВКК'!N23+УК!N23+'Усть-среднеГЭСст'!N23+'Усть-средне им.Дья'!N23+ХЭТК!N23+ЧиргейГЭСстр!N23+ЧЭСК!N23+ЧЭ!N23+ЮЭСК!N23+ЯЭРК!N23+'ЗаГАЭС-2'!N23+ЛенГАЭС!N23+Ленгидропроект!N23+ПЭ!N23+ДЭК!N23+Энерготрансснаб!N23+ХРМК!N23</f>
        <v>364</v>
      </c>
      <c r="O23" s="25" t="n">
        <f aca="false">БурГЭС!O23+ВолГЭС!O23+ВотГЭС!O23+ДФ!O23+жиГЭС!O23+ЗаГАЭС!O23+ЗГЭС!O23+КамГЭС!O23+КБФ!O23+КВВГЭС!O23+ККГЭС!O23+КЧФ!O23+НижГЭС!O23+НовГЭС!O23+СарГЭС!O23+СОФ!O23+СШГЭС!O23+ЧеГЭС!O23+ВНИИГ!O23+гидропроект!O23+ДГК!O23+ДРСК!O23+КЭ!O23+КолымаЭ!O23+КЭС!O23+Логистика!O23+МЭ!O23+РЭСК!O23+СахалинЭ!O23+СахаЭ!O23+ЯЭ!O23+ТЭС!O23+ТК!O23+'ГР-ВКК'!O23+УК!O23+'Усть-среднеГЭСст'!O23+'Усть-средне им.Дья'!O23+ХЭТК!O23+ЧиргейГЭСстр!O23+ЧЭСК!O23+ЧЭ!O23+ЮЭСК!O23+ЯЭРК!O23+'ЗаГАЭС-2'!O23+ЛенГАЭС!O23+Ленгидропроект!O23+ПЭ!O23+ДЭК!O23+Энерготрансснаб!O23+ХРМК!O23</f>
        <v>438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/>
      <c r="H24" s="20"/>
      <c r="I24" s="20"/>
      <c r="J24" s="20"/>
      <c r="K24" s="20" t="n">
        <f aca="false">O24*G24</f>
        <v>0</v>
      </c>
      <c r="L24" s="24" t="n">
        <f aca="false">M24+N24+O24</f>
        <v>11183</v>
      </c>
      <c r="M24" s="25" t="n">
        <f aca="false">БурГЭС!M24+ВолГЭС!M24+ВотГЭС!M24+ДФ!M24+жиГЭС!M24+ЗаГАЭС!M24+ЗГЭС!M24+КамГЭС!M24+КБФ!M24+КВВГЭС!M24+ККГЭС!M24+КЧФ!M24+НижГЭС!M24+НовГЭС!M24+СарГЭС!M24+СОФ!M24+СШГЭС!M24+ЧеГЭС!M24+ВНИИГ!M24+гидропроект!M24+ДГК!M24+ДРСК!M24+КЭ!M24+КолымаЭ!M24+КЭС!M24+Логистика!M24+МЭ!M24+РЭСК!M24+СахалинЭ!M24+СахаЭ!M24+ЯЭ!M24+ТЭС!M24+ТК!M24+'ГР-ВКК'!M24+УК!M24+'Усть-среднеГЭСст'!M24+'Усть-средне им.Дья'!M24+ХЭТК!M24+ЧиргейГЭСстр!M24+ЧЭСК!M24+ЧЭ!M24+ЮЭСК!M24+ЯЭРК!M24+'ЗаГАЭС-2'!M24+ЛенГАЭС!M24+Ленгидропроект!M24+ПЭ!M24+ДЭК!M24+Энерготрансснаб!M24+ХРМК!M24</f>
        <v>3959</v>
      </c>
      <c r="N24" s="25" t="n">
        <f aca="false">БурГЭС!N24+ВолГЭС!N24+ВотГЭС!N24+ДФ!N24+жиГЭС!N24+ЗаГАЭС!N24+ЗГЭС!N24+КамГЭС!N24+КБФ!N24+КВВГЭС!N24+ККГЭС!N24+КЧФ!N24+НижГЭС!N24+НовГЭС!N24+СарГЭС!N24+СОФ!N24+СШГЭС!N24+ЧеГЭС!N24+ВНИИГ!N24+гидропроект!N24+ДГК!N24+ДРСК!N24+КЭ!N24+КолымаЭ!N24+КЭС!N24+Логистика!N24+МЭ!N24+РЭСК!N24+СахалинЭ!N24+СахаЭ!N24+ЯЭ!N24+ТЭС!N24+ТК!N24+'ГР-ВКК'!N24+УК!N24+'Усть-среднеГЭСст'!N24+'Усть-средне им.Дья'!N24+ХЭТК!N24+ЧиргейГЭСстр!N24+ЧЭСК!N24+ЧЭ!N24+ЮЭСК!N24+ЯЭРК!N24+'ЗаГАЭС-2'!N24+ЛенГАЭС!N24+Ленгидропроект!N24+ПЭ!N24+ДЭК!N24+Энерготрансснаб!N24+ХРМК!N24</f>
        <v>3507</v>
      </c>
      <c r="O24" s="25" t="n">
        <f aca="false">БурГЭС!O24+ВолГЭС!O24+ВотГЭС!O24+ДФ!O24+жиГЭС!O24+ЗаГАЭС!O24+ЗГЭС!O24+КамГЭС!O24+КБФ!O24+КВВГЭС!O24+ККГЭС!O24+КЧФ!O24+НижГЭС!O24+НовГЭС!O24+СарГЭС!O24+СОФ!O24+СШГЭС!O24+ЧеГЭС!O24+ВНИИГ!O24+гидропроект!O24+ДГК!O24+ДРСК!O24+КЭ!O24+КолымаЭ!O24+КЭС!O24+Логистика!O24+МЭ!O24+РЭСК!O24+СахалинЭ!O24+СахаЭ!O24+ЯЭ!O24+ТЭС!O24+ТК!O24+'ГР-ВКК'!O24+УК!O24+'Усть-среднеГЭСст'!O24+'Усть-средне им.Дья'!O24+ХЭТК!O24+ЧиргейГЭСстр!O24+ЧЭСК!O24+ЧЭ!O24+ЮЭСК!O24+ЯЭРК!O24+'ЗаГАЭС-2'!O24+ЛенГАЭС!O24+Ленгидропроект!O24+ПЭ!O24+ДЭК!O24+Энерготрансснаб!O24+ХРМК!O24</f>
        <v>3717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/>
      <c r="H25" s="20"/>
      <c r="I25" s="20"/>
      <c r="J25" s="20"/>
      <c r="K25" s="20" t="n">
        <f aca="false">O25*G25</f>
        <v>0</v>
      </c>
      <c r="L25" s="24" t="n">
        <f aca="false">M25+N25+O25</f>
        <v>910</v>
      </c>
      <c r="M25" s="25" t="n">
        <f aca="false">БурГЭС!M25+ВолГЭС!M25+ВотГЭС!M25+ДФ!M25+жиГЭС!M25+ЗаГАЭС!M25+ЗГЭС!M25+КамГЭС!M25+КБФ!M25+КВВГЭС!M25+ККГЭС!M25+КЧФ!M25+НижГЭС!M25+НовГЭС!M25+СарГЭС!M25+СОФ!M25+СШГЭС!M25+ЧеГЭС!M25+ВНИИГ!M25+гидропроект!M25+ДГК!M25+ДРСК!M25+КЭ!M25+КолымаЭ!M25+КЭС!M25+Логистика!M25+МЭ!M25+РЭСК!M25+СахалинЭ!M25+СахаЭ!M25+ЯЭ!M25+ТЭС!M25+ТК!M25+'ГР-ВКК'!M25+УК!M25+'Усть-среднеГЭСст'!M25+'Усть-средне им.Дья'!M25+ХЭТК!M25+ЧиргейГЭСстр!M25+ЧЭСК!M25+ЧЭ!M25+ЮЭСК!M25+ЯЭРК!M25+'ЗаГАЭС-2'!M25+ЛенГАЭС!M25+Ленгидропроект!M25+ПЭ!M25+ДЭК!M25+Энерготрансснаб!M25+ХРМК!M25</f>
        <v>301</v>
      </c>
      <c r="N25" s="25" t="n">
        <f aca="false">БурГЭС!N25+ВолГЭС!N25+ВотГЭС!N25+ДФ!N25+жиГЭС!N25+ЗаГАЭС!N25+ЗГЭС!N25+КамГЭС!N25+КБФ!N25+КВВГЭС!N25+ККГЭС!N25+КЧФ!N25+НижГЭС!N25+НовГЭС!N25+СарГЭС!N25+СОФ!N25+СШГЭС!N25+ЧеГЭС!N25+ВНИИГ!N25+гидропроект!N25+ДГК!N25+ДРСК!N25+КЭ!N25+КолымаЭ!N25+КЭС!N25+Логистика!N25+МЭ!N25+РЭСК!N25+СахалинЭ!N25+СахаЭ!N25+ЯЭ!N25+ТЭС!N25+ТК!N25+'ГР-ВКК'!N25+УК!N25+'Усть-среднеГЭСст'!N25+'Усть-средне им.Дья'!N25+ХЭТК!N25+ЧиргейГЭСстр!N25+ЧЭСК!N25+ЧЭ!N25+ЮЭСК!N25+ЯЭРК!N25+'ЗаГАЭС-2'!N25+ЛенГАЭС!N25+Ленгидропроект!N25+ПЭ!N25+ДЭК!N25+Энерготрансснаб!N25+ХРМК!N25</f>
        <v>263</v>
      </c>
      <c r="O25" s="25" t="n">
        <f aca="false">БурГЭС!O25+ВолГЭС!O25+ВотГЭС!O25+ДФ!O25+жиГЭС!O25+ЗаГАЭС!O25+ЗГЭС!O25+КамГЭС!O25+КБФ!O25+КВВГЭС!O25+ККГЭС!O25+КЧФ!O25+НижГЭС!O25+НовГЭС!O25+СарГЭС!O25+СОФ!O25+СШГЭС!O25+ЧеГЭС!O25+ВНИИГ!O25+гидропроект!O25+ДГК!O25+ДРСК!O25+КЭ!O25+КолымаЭ!O25+КЭС!O25+Логистика!O25+МЭ!O25+РЭСК!O25+СахалинЭ!O25+СахаЭ!O25+ЯЭ!O25+ТЭС!O25+ТК!O25+'ГР-ВКК'!O25+УК!O25+'Усть-среднеГЭСст'!O25+'Усть-средне им.Дья'!O25+ХЭТК!O25+ЧиргейГЭСстр!O25+ЧЭСК!O25+ЧЭ!O25+ЮЭСК!O25+ЯЭРК!O25+'ЗаГАЭС-2'!O25+ЛенГАЭС!O25+Ленгидропроект!O25+ПЭ!O25+ДЭК!O25+Энерготрансснаб!O25+ХРМК!O25</f>
        <v>346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/>
      <c r="H26" s="20"/>
      <c r="I26" s="20"/>
      <c r="J26" s="20"/>
      <c r="K26" s="20" t="n">
        <f aca="false">O26*G26</f>
        <v>0</v>
      </c>
      <c r="L26" s="24" t="n">
        <f aca="false">M26+N26+O26</f>
        <v>631</v>
      </c>
      <c r="M26" s="25" t="n">
        <f aca="false">БурГЭС!M26+ВолГЭС!M26+ВотГЭС!M26+ДФ!M26+жиГЭС!M26+ЗаГАЭС!M26+ЗГЭС!M26+КамГЭС!M26+КБФ!M26+КВВГЭС!M26+ККГЭС!M26+КЧФ!M26+НижГЭС!M26+НовГЭС!M26+СарГЭС!M26+СОФ!M26+СШГЭС!M26+ЧеГЭС!M26+ВНИИГ!M26+гидропроект!M26+ДГК!M26+ДРСК!M26+КЭ!M26+КолымаЭ!M26+КЭС!M26+Логистика!M26+МЭ!M26+РЭСК!M26+СахалинЭ!M26+СахаЭ!M26+ЯЭ!M26+ТЭС!M26+ТК!M26+'ГР-ВКК'!M26+УК!M26+'Усть-среднеГЭСст'!M26+'Усть-средне им.Дья'!M26+ХЭТК!M26+ЧиргейГЭСстр!M26+ЧЭСК!M26+ЧЭ!M26+ЮЭСК!M26+ЯЭРК!M26+'ЗаГАЭС-2'!M26+ЛенГАЭС!M26+Ленгидропроект!M26+ПЭ!M26+ДЭК!M26+Энерготрансснаб!M26+ХРМК!M26</f>
        <v>194</v>
      </c>
      <c r="N26" s="25" t="n">
        <f aca="false">БурГЭС!N26+ВолГЭС!N26+ВотГЭС!N26+ДФ!N26+жиГЭС!N26+ЗаГАЭС!N26+ЗГЭС!N26+КамГЭС!N26+КБФ!N26+КВВГЭС!N26+ККГЭС!N26+КЧФ!N26+НижГЭС!N26+НовГЭС!N26+СарГЭС!N26+СОФ!N26+СШГЭС!N26+ЧеГЭС!N26+ВНИИГ!N26+гидропроект!N26+ДГК!N26+ДРСК!N26+КЭ!N26+КолымаЭ!N26+КЭС!N26+Логистика!N26+МЭ!N26+РЭСК!N26+СахалинЭ!N26+СахаЭ!N26+ЯЭ!N26+ТЭС!N26+ТК!N26+'ГР-ВКК'!N26+УК!N26+'Усть-среднеГЭСст'!N26+'Усть-средне им.Дья'!N26+ХЭТК!N26+ЧиргейГЭСстр!N26+ЧЭСК!N26+ЧЭ!N26+ЮЭСК!N26+ЯЭРК!N26+'ЗаГАЭС-2'!N26+ЛенГАЭС!N26+Ленгидропроект!N26+ПЭ!N26+ДЭК!N26+Энерготрансснаб!N26+ХРМК!N26</f>
        <v>207</v>
      </c>
      <c r="O26" s="25" t="n">
        <f aca="false">БурГЭС!O26+ВолГЭС!O26+ВотГЭС!O26+ДФ!O26+жиГЭС!O26+ЗаГАЭС!O26+ЗГЭС!O26+КамГЭС!O26+КБФ!O26+КВВГЭС!O26+ККГЭС!O26+КЧФ!O26+НижГЭС!O26+НовГЭС!O26+СарГЭС!O26+СОФ!O26+СШГЭС!O26+ЧеГЭС!O26+ВНИИГ!O26+гидропроект!O26+ДГК!O26+ДРСК!O26+КЭ!O26+КолымаЭ!O26+КЭС!O26+Логистика!O26+МЭ!O26+РЭСК!O26+СахалинЭ!O26+СахаЭ!O26+ЯЭ!O26+ТЭС!O26+ТК!O26+'ГР-ВКК'!O26+УК!O26+'Усть-среднеГЭСст'!O26+'Усть-средне им.Дья'!O26+ХЭТК!O26+ЧиргейГЭСстр!O26+ЧЭСК!O26+ЧЭ!O26+ЮЭСК!O26+ЯЭРК!O26+'ЗаГАЭС-2'!O26+ЛенГАЭС!O26+Ленгидропроект!O26+ПЭ!O26+ДЭК!O26+Энерготрансснаб!O26+ХРМК!O26</f>
        <v>230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/>
      <c r="H27" s="20"/>
      <c r="I27" s="20"/>
      <c r="J27" s="20"/>
      <c r="K27" s="20" t="n">
        <f aca="false">O27*G27</f>
        <v>0</v>
      </c>
      <c r="L27" s="24" t="n">
        <f aca="false">M27+N27+O27</f>
        <v>142</v>
      </c>
      <c r="M27" s="25" t="n">
        <f aca="false">БурГЭС!M27+ВолГЭС!M27+ВотГЭС!M27+ДФ!M27+жиГЭС!M27+ЗаГАЭС!M27+ЗГЭС!M27+КамГЭС!M27+КБФ!M27+КВВГЭС!M27+ККГЭС!M27+КЧФ!M27+НижГЭС!M27+НовГЭС!M27+СарГЭС!M27+СОФ!M27+СШГЭС!M27+ЧеГЭС!M27+ВНИИГ!M27+гидропроект!M27+ДГК!M27+ДРСК!M27+КЭ!M27+КолымаЭ!M27+КЭС!M27+Логистика!M27+МЭ!M27+РЭСК!M27+СахалинЭ!M27+СахаЭ!M27+ЯЭ!M27+ТЭС!M27+ТК!M27+'ГР-ВКК'!M27+УК!M27+'Усть-среднеГЭСст'!M27+'Усть-средне им.Дья'!M27+ХЭТК!M27+ЧиргейГЭСстр!M27+ЧЭСК!M27+ЧЭ!M27+ЮЭСК!M27+ЯЭРК!M27+'ЗаГАЭС-2'!M27+ЛенГАЭС!M27+Ленгидропроект!M27+ПЭ!M27+ДЭК!M27+Энерготрансснаб!M27+ХРМК!M27</f>
        <v>39</v>
      </c>
      <c r="N27" s="25" t="n">
        <f aca="false">БурГЭС!N27+ВолГЭС!N27+ВотГЭС!N27+ДФ!N27+жиГЭС!N27+ЗаГАЭС!N27+ЗГЭС!N27+КамГЭС!N27+КБФ!N27+КВВГЭС!N27+ККГЭС!N27+КЧФ!N27+НижГЭС!N27+НовГЭС!N27+СарГЭС!N27+СОФ!N27+СШГЭС!N27+ЧеГЭС!N27+ВНИИГ!N27+гидропроект!N27+ДГК!N27+ДРСК!N27+КЭ!N27+КолымаЭ!N27+КЭС!N27+Логистика!N27+МЭ!N27+РЭСК!N27+СахалинЭ!N27+СахаЭ!N27+ЯЭ!N27+ТЭС!N27+ТК!N27+'ГР-ВКК'!N27+УК!N27+'Усть-среднеГЭСст'!N27+'Усть-средне им.Дья'!N27+ХЭТК!N27+ЧиргейГЭСстр!N27+ЧЭСК!N27+ЧЭ!N27+ЮЭСК!N27+ЯЭРК!N27+'ЗаГАЭС-2'!N27+ЛенГАЭС!N27+Ленгидропроект!N27+ПЭ!N27+ДЭК!N27+Энерготрансснаб!N27+ХРМК!N27</f>
        <v>54</v>
      </c>
      <c r="O27" s="25" t="n">
        <f aca="false">БурГЭС!O27+ВолГЭС!O27+ВотГЭС!O27+ДФ!O27+жиГЭС!O27+ЗаГАЭС!O27+ЗГЭС!O27+КамГЭС!O27+КБФ!O27+КВВГЭС!O27+ККГЭС!O27+КЧФ!O27+НижГЭС!O27+НовГЭС!O27+СарГЭС!O27+СОФ!O27+СШГЭС!O27+ЧеГЭС!O27+ВНИИГ!O27+гидропроект!O27+ДГК!O27+ДРСК!O27+КЭ!O27+КолымаЭ!O27+КЭС!O27+Логистика!O27+МЭ!O27+РЭСК!O27+СахалинЭ!O27+СахаЭ!O27+ЯЭ!O27+ТЭС!O27+ТК!O27+'ГР-ВКК'!O27+УК!O27+'Усть-среднеГЭСст'!O27+'Усть-средне им.Дья'!O27+ХЭТК!O27+ЧиргейГЭСстр!O27+ЧЭСК!O27+ЧЭ!O27+ЮЭСК!O27+ЯЭРК!O27+'ЗаГАЭС-2'!O27+ЛенГАЭС!O27+Ленгидропроект!O27+ПЭ!O27+ДЭК!O27+Энерготрансснаб!O27+ХРМК!O27</f>
        <v>49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8"/>
      <c r="H28" s="20"/>
      <c r="I28" s="20"/>
      <c r="J28" s="20"/>
      <c r="K28" s="20" t="n">
        <f aca="false">O28*G28</f>
        <v>0</v>
      </c>
      <c r="L28" s="24" t="n">
        <f aca="false">M28+N28+O28</f>
        <v>3525</v>
      </c>
      <c r="M28" s="25" t="n">
        <f aca="false">БурГЭС!M28+ВолГЭС!M28+ВотГЭС!M28+ДФ!M28+жиГЭС!M28+ЗаГАЭС!M28+ЗГЭС!M28+КамГЭС!M28+КБФ!M28+КВВГЭС!M28+ККГЭС!M28+КЧФ!M28+НижГЭС!M28+НовГЭС!M28+СарГЭС!M28+СОФ!M28+СШГЭС!M28+ЧеГЭС!M28+ВНИИГ!M28+гидропроект!M28+ДГК!M28+ДРСК!M28+КЭ!M28+КолымаЭ!M28+КЭС!M28+Логистика!M28+МЭ!M28+РЭСК!M28+СахалинЭ!M28+СахаЭ!M28+ЯЭ!M28+ТЭС!M28+ТК!M28+'ГР-ВКК'!M28+УК!M28+'Усть-среднеГЭСст'!M28+'Усть-средне им.Дья'!M28+ХЭТК!M28+ЧиргейГЭСстр!M28+ЧЭСК!M28+ЧЭ!M28+ЮЭСК!M28+ЯЭРК!M28+'ЗаГАЭС-2'!M28+ЛенГАЭС!M28+Ленгидропроект!M28+ПЭ!M28+ДЭК!M28+Энерготрансснаб!M28+ХРМК!M28</f>
        <v>1137</v>
      </c>
      <c r="N28" s="25" t="n">
        <f aca="false">БурГЭС!N28+ВолГЭС!N28+ВотГЭС!N28+ДФ!N28+жиГЭС!N28+ЗаГАЭС!N28+ЗГЭС!N28+КамГЭС!N28+КБФ!N28+КВВГЭС!N28+ККГЭС!N28+КЧФ!N28+НижГЭС!N28+НовГЭС!N28+СарГЭС!N28+СОФ!N28+СШГЭС!N28+ЧеГЭС!N28+ВНИИГ!N28+гидропроект!N28+ДГК!N28+ДРСК!N28+КЭ!N28+КолымаЭ!N28+КЭС!N28+Логистика!N28+МЭ!N28+РЭСК!N28+СахалинЭ!N28+СахаЭ!N28+ЯЭ!N28+ТЭС!N28+ТК!N28+'ГР-ВКК'!N28+УК!N28+'Усть-среднеГЭСст'!N28+'Усть-средне им.Дья'!N28+ХЭТК!N28+ЧиргейГЭСстр!N28+ЧЭСК!N28+ЧЭ!N28+ЮЭСК!N28+ЯЭРК!N28+'ЗаГАЭС-2'!N28+ЛенГАЭС!N28+Ленгидропроект!N28+ПЭ!N28+ДЭК!N28+Энерготрансснаб!N28+ХРМК!N28</f>
        <v>1280</v>
      </c>
      <c r="O28" s="25" t="n">
        <f aca="false">БурГЭС!O28+ВолГЭС!O28+ВотГЭС!O28+ДФ!O28+жиГЭС!O28+ЗаГАЭС!O28+ЗГЭС!O28+КамГЭС!O28+КБФ!O28+КВВГЭС!O28+ККГЭС!O28+КЧФ!O28+НижГЭС!O28+НовГЭС!O28+СарГЭС!O28+СОФ!O28+СШГЭС!O28+ЧеГЭС!O28+ВНИИГ!O28+гидропроект!O28+ДГК!O28+ДРСК!O28+КЭ!O28+КолымаЭ!O28+КЭС!O28+Логистика!O28+МЭ!O28+РЭСК!O28+СахалинЭ!O28+СахаЭ!O28+ЯЭ!O28+ТЭС!O28+ТК!O28+'ГР-ВКК'!O28+УК!O28+'Усть-среднеГЭСст'!O28+'Усть-средне им.Дья'!O28+ХЭТК!O28+ЧиргейГЭСстр!O28+ЧЭСК!O28+ЧЭ!O28+ЮЭСК!O28+ЯЭРК!O28+'ЗаГАЭС-2'!O28+ЛенГАЭС!O28+Ленгидропроект!O28+ПЭ!O28+ДЭК!O28+Энерготрансснаб!O28+ХРМК!O28</f>
        <v>1108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8"/>
      <c r="H29" s="20"/>
      <c r="I29" s="20"/>
      <c r="J29" s="20"/>
      <c r="K29" s="20" t="n">
        <f aca="false">O29*G29</f>
        <v>0</v>
      </c>
      <c r="L29" s="24" t="n">
        <f aca="false">M29+N29+O29</f>
        <v>748</v>
      </c>
      <c r="M29" s="25" t="n">
        <f aca="false">БурГЭС!M29+ВолГЭС!M29+ВотГЭС!M29+ДФ!M29+жиГЭС!M29+ЗаГАЭС!M29+ЗГЭС!M29+КамГЭС!M29+КБФ!M29+КВВГЭС!M29+ККГЭС!M29+КЧФ!M29+НижГЭС!M29+НовГЭС!M29+СарГЭС!M29+СОФ!M29+СШГЭС!M29+ЧеГЭС!M29+ВНИИГ!M29+гидропроект!M29+ДГК!M29+ДРСК!M29+КЭ!M29+КолымаЭ!M29+КЭС!M29+Логистика!M29+МЭ!M29+РЭСК!M29+СахалинЭ!M29+СахаЭ!M29+ЯЭ!M29+ТЭС!M29+ТК!M29+'ГР-ВКК'!M29+УК!M29+'Усть-среднеГЭСст'!M29+'Усть-средне им.Дья'!M29+ХЭТК!M29+ЧиргейГЭСстр!M29+ЧЭСК!M29+ЧЭ!M29+ЮЭСК!M29+ЯЭРК!M29+'ЗаГАЭС-2'!M29+ЛенГАЭС!M29+Ленгидропроект!M29+ПЭ!M29+ДЭК!M29+Энерготрансснаб!M29+ХРМК!M29</f>
        <v>267</v>
      </c>
      <c r="N29" s="25" t="n">
        <f aca="false">БурГЭС!N29+ВолГЭС!N29+ВотГЭС!N29+ДФ!N29+жиГЭС!N29+ЗаГАЭС!N29+ЗГЭС!N29+КамГЭС!N29+КБФ!N29+КВВГЭС!N29+ККГЭС!N29+КЧФ!N29+НижГЭС!N29+НовГЭС!N29+СарГЭС!N29+СОФ!N29+СШГЭС!N29+ЧеГЭС!N29+ВНИИГ!N29+гидропроект!N29+ДГК!N29+ДРСК!N29+КЭ!N29+КолымаЭ!N29+КЭС!N29+Логистика!N29+МЭ!N29+РЭСК!N29+СахалинЭ!N29+СахаЭ!N29+ЯЭ!N29+ТЭС!N29+ТК!N29+'ГР-ВКК'!N29+УК!N29+'Усть-среднеГЭСст'!N29+'Усть-средне им.Дья'!N29+ХЭТК!N29+ЧиргейГЭСстр!N29+ЧЭСК!N29+ЧЭ!N29+ЮЭСК!N29+ЯЭРК!N29+'ЗаГАЭС-2'!N29+ЛенГАЭС!N29+Ленгидропроект!N29+ПЭ!N29+ДЭК!N29+Энерготрансснаб!N29+ХРМК!N29</f>
        <v>228</v>
      </c>
      <c r="O29" s="25" t="n">
        <f aca="false">БурГЭС!O29+ВолГЭС!O29+ВотГЭС!O29+ДФ!O29+жиГЭС!O29+ЗаГАЭС!O29+ЗГЭС!O29+КамГЭС!O29+КБФ!O29+КВВГЭС!O29+ККГЭС!O29+КЧФ!O29+НижГЭС!O29+НовГЭС!O29+СарГЭС!O29+СОФ!O29+СШГЭС!O29+ЧеГЭС!O29+ВНИИГ!O29+гидропроект!O29+ДГК!O29+ДРСК!O29+КЭ!O29+КолымаЭ!O29+КЭС!O29+Логистика!O29+МЭ!O29+РЭСК!O29+СахалинЭ!O29+СахаЭ!O29+ЯЭ!O29+ТЭС!O29+ТК!O29+'ГР-ВКК'!O29+УК!O29+'Усть-среднеГЭСст'!O29+'Усть-средне им.Дья'!O29+ХЭТК!O29+ЧиргейГЭСстр!O29+ЧЭСК!O29+ЧЭ!O29+ЮЭСК!O29+ЯЭРК!O29+'ЗаГАЭС-2'!O29+ЛенГАЭС!O29+Ленгидропроект!O29+ПЭ!O29+ДЭК!O29+Энерготрансснаб!O29+ХРМК!O29</f>
        <v>253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/>
      <c r="H30" s="20"/>
      <c r="I30" s="20"/>
      <c r="J30" s="20"/>
      <c r="K30" s="20" t="n">
        <f aca="false">O30*G30</f>
        <v>0</v>
      </c>
      <c r="L30" s="24" t="n">
        <f aca="false">M30+N30+O30</f>
        <v>2295</v>
      </c>
      <c r="M30" s="25" t="n">
        <f aca="false">БурГЭС!M30+ВолГЭС!M30+ВотГЭС!M30+ДФ!M30+жиГЭС!M30+ЗаГАЭС!M30+ЗГЭС!M30+КамГЭС!M30+КБФ!M30+КВВГЭС!M30+ККГЭС!M30+КЧФ!M30+НижГЭС!M30+НовГЭС!M30+СарГЭС!M30+СОФ!M30+СШГЭС!M30+ЧеГЭС!M30+ВНИИГ!M30+гидропроект!M30+ДГК!M30+ДРСК!M30+КЭ!M30+КолымаЭ!M30+КЭС!M30+Логистика!M30+МЭ!M30+РЭСК!M30+СахалинЭ!M30+СахаЭ!M30+ЯЭ!M30+ТЭС!M30+ТК!M30+'ГР-ВКК'!M30+УК!M30+'Усть-среднеГЭСст'!M30+'Усть-средне им.Дья'!M30+ХЭТК!M30+ЧиргейГЭСстр!M30+ЧЭСК!M30+ЧЭ!M30+ЮЭСК!M30+ЯЭРК!M30+'ЗаГАЭС-2'!M30+ЛенГАЭС!M30+Ленгидропроект!M30+ПЭ!M30+ДЭК!M30+Энерготрансснаб!M30+ХРМК!M30</f>
        <v>734</v>
      </c>
      <c r="N30" s="25" t="n">
        <f aca="false">БурГЭС!N30+ВолГЭС!N30+ВотГЭС!N30+ДФ!N30+жиГЭС!N30+ЗаГАЭС!N30+ЗГЭС!N30+КамГЭС!N30+КБФ!N30+КВВГЭС!N30+ККГЭС!N30+КЧФ!N30+НижГЭС!N30+НовГЭС!N30+СарГЭС!N30+СОФ!N30+СШГЭС!N30+ЧеГЭС!N30+ВНИИГ!N30+гидропроект!N30+ДГК!N30+ДРСК!N30+КЭ!N30+КолымаЭ!N30+КЭС!N30+Логистика!N30+МЭ!N30+РЭСК!N30+СахалинЭ!N30+СахаЭ!N30+ЯЭ!N30+ТЭС!N30+ТК!N30+'ГР-ВКК'!N30+УК!N30+'Усть-среднеГЭСст'!N30+'Усть-средне им.Дья'!N30+ХЭТК!N30+ЧиргейГЭСстр!N30+ЧЭСК!N30+ЧЭ!N30+ЮЭСК!N30+ЯЭРК!N30+'ЗаГАЭС-2'!N30+ЛенГАЭС!N30+Ленгидропроект!N30+ПЭ!N30+ДЭК!N30+Энерготрансснаб!N30+ХРМК!N30</f>
        <v>828</v>
      </c>
      <c r="O30" s="25" t="n">
        <f aca="false">БурГЭС!O30+ВолГЭС!O30+ВотГЭС!O30+ДФ!O30+жиГЭС!O30+ЗаГАЭС!O30+ЗГЭС!O30+КамГЭС!O30+КБФ!O30+КВВГЭС!O30+ККГЭС!O30+КЧФ!O30+НижГЭС!O30+НовГЭС!O30+СарГЭС!O30+СОФ!O30+СШГЭС!O30+ЧеГЭС!O30+ВНИИГ!O30+гидропроект!O30+ДГК!O30+ДРСК!O30+КЭ!O30+КолымаЭ!O30+КЭС!O30+Логистика!O30+МЭ!O30+РЭСК!O30+СахалинЭ!O30+СахаЭ!O30+ЯЭ!O30+ТЭС!O30+ТК!O30+'ГР-ВКК'!O30+УК!O30+'Усть-среднеГЭСст'!O30+'Усть-средне им.Дья'!O30+ХЭТК!O30+ЧиргейГЭСстр!O30+ЧЭСК!O30+ЧЭ!O30+ЮЭСК!O30+ЯЭРК!O30+'ЗаГАЭС-2'!O30+ЛенГАЭС!O30+Ленгидропроект!O30+ПЭ!O30+ДЭК!O30+Энерготрансснаб!O30+ХРМК!O30</f>
        <v>733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/>
      <c r="H31" s="20"/>
      <c r="I31" s="20"/>
      <c r="J31" s="20"/>
      <c r="K31" s="20" t="n">
        <f aca="false">O31*G31</f>
        <v>0</v>
      </c>
      <c r="L31" s="24" t="n">
        <f aca="false">M31+N31+O31</f>
        <v>268</v>
      </c>
      <c r="M31" s="25" t="n">
        <f aca="false">БурГЭС!M31+ВолГЭС!M31+ВотГЭС!M31+ДФ!M31+жиГЭС!M31+ЗаГАЭС!M31+ЗГЭС!M31+КамГЭС!M31+КБФ!M31+КВВГЭС!M31+ККГЭС!M31+КЧФ!M31+НижГЭС!M31+НовГЭС!M31+СарГЭС!M31+СОФ!M31+СШГЭС!M31+ЧеГЭС!M31+ВНИИГ!M31+гидропроект!M31+ДГК!M31+ДРСК!M31+КЭ!M31+КолымаЭ!M31+КЭС!M31+Логистика!M31+МЭ!M31+РЭСК!M31+СахалинЭ!M31+СахаЭ!M31+ЯЭ!M31+ТЭС!M31+ТК!M31+'ГР-ВКК'!M31+УК!M31+'Усть-среднеГЭСст'!M31+'Усть-средне им.Дья'!M31+ХЭТК!M31+ЧиргейГЭСстр!M31+ЧЭСК!M31+ЧЭ!M31+ЮЭСК!M31+ЯЭРК!M31+'ЗаГАЭС-2'!M31+ЛенГАЭС!M31+Ленгидропроект!M31+ПЭ!M31+ДЭК!M31+Энерготрансснаб!M31+ХРМК!M31</f>
        <v>93</v>
      </c>
      <c r="N31" s="25" t="n">
        <f aca="false">БурГЭС!N31+ВолГЭС!N31+ВотГЭС!N31+ДФ!N31+жиГЭС!N31+ЗаГАЭС!N31+ЗГЭС!N31+КамГЭС!N31+КБФ!N31+КВВГЭС!N31+ККГЭС!N31+КЧФ!N31+НижГЭС!N31+НовГЭС!N31+СарГЭС!N31+СОФ!N31+СШГЭС!N31+ЧеГЭС!N31+ВНИИГ!N31+гидропроект!N31+ДГК!N31+ДРСК!N31+КЭ!N31+КолымаЭ!N31+КЭС!N31+Логистика!N31+МЭ!N31+РЭСК!N31+СахалинЭ!N31+СахаЭ!N31+ЯЭ!N31+ТЭС!N31+ТК!N31+'ГР-ВКК'!N31+УК!N31+'Усть-среднеГЭСст'!N31+'Усть-средне им.Дья'!N31+ХЭТК!N31+ЧиргейГЭСстр!N31+ЧЭСК!N31+ЧЭ!N31+ЮЭСК!N31+ЯЭРК!N31+'ЗаГАЭС-2'!N31+ЛенГАЭС!N31+Ленгидропроект!N31+ПЭ!N31+ДЭК!N31+Энерготрансснаб!N31+ХРМК!N31</f>
        <v>85</v>
      </c>
      <c r="O31" s="25" t="n">
        <f aca="false">БурГЭС!O31+ВолГЭС!O31+ВотГЭС!O31+ДФ!O31+жиГЭС!O31+ЗаГАЭС!O31+ЗГЭС!O31+КамГЭС!O31+КБФ!O31+КВВГЭС!O31+ККГЭС!O31+КЧФ!O31+НижГЭС!O31+НовГЭС!O31+СарГЭС!O31+СОФ!O31+СШГЭС!O31+ЧеГЭС!O31+ВНИИГ!O31+гидропроект!O31+ДГК!O31+ДРСК!O31+КЭ!O31+КолымаЭ!O31+КЭС!O31+Логистика!O31+МЭ!O31+РЭСК!O31+СахалинЭ!O31+СахаЭ!O31+ЯЭ!O31+ТЭС!O31+ТК!O31+'ГР-ВКК'!O31+УК!O31+'Усть-среднеГЭСст'!O31+'Усть-средне им.Дья'!O31+ХЭТК!O31+ЧиргейГЭСстр!O31+ЧЭСК!O31+ЧЭ!O31+ЮЭСК!O31+ЯЭРК!O31+'ЗаГАЭС-2'!O31+ЛенГАЭС!O31+Ленгидропроект!O31+ПЭ!O31+ДЭК!O31+Энерготрансснаб!O31+ХРМК!O31</f>
        <v>90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/>
      <c r="H32" s="20"/>
      <c r="I32" s="20"/>
      <c r="J32" s="20"/>
      <c r="K32" s="20" t="n">
        <f aca="false">O32*G32</f>
        <v>0</v>
      </c>
      <c r="L32" s="24" t="n">
        <f aca="false">M32+N32+O32</f>
        <v>17149</v>
      </c>
      <c r="M32" s="25" t="n">
        <f aca="false">БурГЭС!M32+ВолГЭС!M32+ВотГЭС!M32+ДФ!M32+жиГЭС!M32+ЗаГАЭС!M32+ЗГЭС!M32+КамГЭС!M32+КБФ!M32+КВВГЭС!M32+ККГЭС!M32+КЧФ!M32+НижГЭС!M32+НовГЭС!M32+СарГЭС!M32+СОФ!M32+СШГЭС!M32+ЧеГЭС!M32+ВНИИГ!M32+гидропроект!M32+ДГК!M32+ДРСК!M32+КЭ!M32+КолымаЭ!M32+КЭС!M32+Логистика!M32+МЭ!M32+РЭСК!M32+СахалинЭ!M32+СахаЭ!M32+ЯЭ!M32+ТЭС!M32+ТК!M32+'ГР-ВКК'!M32+УК!M32+'Усть-среднеГЭСст'!M32+'Усть-средне им.Дья'!M32+ХЭТК!M32+ЧиргейГЭСстр!M32+ЧЭСК!M32+ЧЭ!M32+ЮЭСК!M32+ЯЭРК!M32+'ЗаГАЭС-2'!M32+ЛенГАЭС!M32+Ленгидропроект!M32+ПЭ!M32+ДЭК!M32+Энерготрансснаб!M32+ХРМК!M32</f>
        <v>5300</v>
      </c>
      <c r="N32" s="25" t="n">
        <f aca="false">БурГЭС!N32+ВолГЭС!N32+ВотГЭС!N32+ДФ!N32+жиГЭС!N32+ЗаГАЭС!N32+ЗГЭС!N32+КамГЭС!N32+КБФ!N32+КВВГЭС!N32+ККГЭС!N32+КЧФ!N32+НижГЭС!N32+НовГЭС!N32+СарГЭС!N32+СОФ!N32+СШГЭС!N32+ЧеГЭС!N32+ВНИИГ!N32+гидропроект!N32+ДГК!N32+ДРСК!N32+КЭ!N32+КолымаЭ!N32+КЭС!N32+Логистика!N32+МЭ!N32+РЭСК!N32+СахалинЭ!N32+СахаЭ!N32+ЯЭ!N32+ТЭС!N32+ТК!N32+'ГР-ВКК'!N32+УК!N32+'Усть-среднеГЭСст'!N32+'Усть-средне им.Дья'!N32+ХЭТК!N32+ЧиргейГЭСстр!N32+ЧЭСК!N32+ЧЭ!N32+ЮЭСК!N32+ЯЭРК!N32+'ЗаГАЭС-2'!N32+ЛенГАЭС!N32+Ленгидропроект!N32+ПЭ!N32+ДЭК!N32+Энерготрансснаб!N32+ХРМК!N32</f>
        <v>6222</v>
      </c>
      <c r="O32" s="25" t="n">
        <f aca="false">БурГЭС!O32+ВолГЭС!O32+ВотГЭС!O32+ДФ!O32+жиГЭС!O32+ЗаГАЭС!O32+ЗГЭС!O32+КамГЭС!O32+КБФ!O32+КВВГЭС!O32+ККГЭС!O32+КЧФ!O32+НижГЭС!O32+НовГЭС!O32+СарГЭС!O32+СОФ!O32+СШГЭС!O32+ЧеГЭС!O32+ВНИИГ!O32+гидропроект!O32+ДГК!O32+ДРСК!O32+КЭ!O32+КолымаЭ!O32+КЭС!O32+Логистика!O32+МЭ!O32+РЭСК!O32+СахалинЭ!O32+СахаЭ!O32+ЯЭ!O32+ТЭС!O32+ТК!O32+'ГР-ВКК'!O32+УК!O32+'Усть-среднеГЭСст'!O32+'Усть-средне им.Дья'!O32+ХЭТК!O32+ЧиргейГЭСстр!O32+ЧЭСК!O32+ЧЭ!O32+ЮЭСК!O32+ЯЭРК!O32+'ЗаГАЭС-2'!O32+ЛенГАЭС!O32+Ленгидропроект!O32+ПЭ!O32+ДЭК!O32+Энерготрансснаб!O32+ХРМК!O32</f>
        <v>5627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/>
      <c r="H33" s="20"/>
      <c r="I33" s="20"/>
      <c r="J33" s="20"/>
      <c r="K33" s="20" t="n">
        <f aca="false">O33*G33</f>
        <v>0</v>
      </c>
      <c r="L33" s="24" t="n">
        <f aca="false">M33+N33+O33</f>
        <v>1024</v>
      </c>
      <c r="M33" s="25" t="n">
        <f aca="false">БурГЭС!M33+ВолГЭС!M33+ВотГЭС!M33+ДФ!M33+жиГЭС!M33+ЗаГАЭС!M33+ЗГЭС!M33+КамГЭС!M33+КБФ!M33+КВВГЭС!M33+ККГЭС!M33+КЧФ!M33+НижГЭС!M33+НовГЭС!M33+СарГЭС!M33+СОФ!M33+СШГЭС!M33+ЧеГЭС!M33+ВНИИГ!M33+гидропроект!M33+ДГК!M33+ДРСК!M33+КЭ!M33+КолымаЭ!M33+КЭС!M33+Логистика!M33+МЭ!M33+РЭСК!M33+СахалинЭ!M33+СахаЭ!M33+ЯЭ!M33+ТЭС!M33+ТК!M33+'ГР-ВКК'!M33+УК!M33+'Усть-среднеГЭСст'!M33+'Усть-средне им.Дья'!M33+ХЭТК!M33+ЧиргейГЭСстр!M33+ЧЭСК!M33+ЧЭ!M33+ЮЭСК!M33+ЯЭРК!M33+'ЗаГАЭС-2'!M33+ЛенГАЭС!M33+Ленгидропроект!M33+ПЭ!M33+ДЭК!M33+Энерготрансснаб!M33+ХРМК!M33</f>
        <v>295</v>
      </c>
      <c r="N33" s="25" t="n">
        <f aca="false">БурГЭС!N33+ВолГЭС!N33+ВотГЭС!N33+ДФ!N33+жиГЭС!N33+ЗаГАЭС!N33+ЗГЭС!N33+КамГЭС!N33+КБФ!N33+КВВГЭС!N33+ККГЭС!N33+КЧФ!N33+НижГЭС!N33+НовГЭС!N33+СарГЭС!N33+СОФ!N33+СШГЭС!N33+ЧеГЭС!N33+ВНИИГ!N33+гидропроект!N33+ДГК!N33+ДРСК!N33+КЭ!N33+КолымаЭ!N33+КЭС!N33+Логистика!N33+МЭ!N33+РЭСК!N33+СахалинЭ!N33+СахаЭ!N33+ЯЭ!N33+ТЭС!N33+ТК!N33+'ГР-ВКК'!N33+УК!N33+'Усть-среднеГЭСст'!N33+'Усть-средне им.Дья'!N33+ХЭТК!N33+ЧиргейГЭСстр!N33+ЧЭСК!N33+ЧЭ!N33+ЮЭСК!N33+ЯЭРК!N33+'ЗаГАЭС-2'!N33+ЛенГАЭС!N33+Ленгидропроект!N33+ПЭ!N33+ДЭК!N33+Энерготрансснаб!N33+ХРМК!N33</f>
        <v>435</v>
      </c>
      <c r="O33" s="25" t="n">
        <f aca="false">БурГЭС!O33+ВолГЭС!O33+ВотГЭС!O33+ДФ!O33+жиГЭС!O33+ЗаГАЭС!O33+ЗГЭС!O33+КамГЭС!O33+КБФ!O33+КВВГЭС!O33+ККГЭС!O33+КЧФ!O33+НижГЭС!O33+НовГЭС!O33+СарГЭС!O33+СОФ!O33+СШГЭС!O33+ЧеГЭС!O33+ВНИИГ!O33+гидропроект!O33+ДГК!O33+ДРСК!O33+КЭ!O33+КолымаЭ!O33+КЭС!O33+Логистика!O33+МЭ!O33+РЭСК!O33+СахалинЭ!O33+СахаЭ!O33+ЯЭ!O33+ТЭС!O33+ТК!O33+'ГР-ВКК'!O33+УК!O33+'Усть-среднеГЭСст'!O33+'Усть-средне им.Дья'!O33+ХЭТК!O33+ЧиргейГЭСстр!O33+ЧЭСК!O33+ЧЭ!O33+ЮЭСК!O33+ЯЭРК!O33+'ЗаГАЭС-2'!O33+ЛенГАЭС!O33+Ленгидропроект!O33+ПЭ!O33+ДЭК!O33+Энерготрансснаб!O33+ХРМК!O33</f>
        <v>294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/>
      <c r="H34" s="20"/>
      <c r="I34" s="20"/>
      <c r="J34" s="20"/>
      <c r="K34" s="20" t="n">
        <f aca="false">O34*G34</f>
        <v>0</v>
      </c>
      <c r="L34" s="24" t="n">
        <f aca="false">M34+N34+O34</f>
        <v>2439</v>
      </c>
      <c r="M34" s="25" t="n">
        <f aca="false">БурГЭС!M34+ВолГЭС!M34+ВотГЭС!M34+ДФ!M34+жиГЭС!M34+ЗаГАЭС!M34+ЗГЭС!M34+КамГЭС!M34+КБФ!M34+КВВГЭС!M34+ККГЭС!M34+КЧФ!M34+НижГЭС!M34+НовГЭС!M34+СарГЭС!M34+СОФ!M34+СШГЭС!M34+ЧеГЭС!M34+ВНИИГ!M34+гидропроект!M34+ДГК!M34+ДРСК!M34+КЭ!M34+КолымаЭ!M34+КЭС!M34+Логистика!M34+МЭ!M34+РЭСК!M34+СахалинЭ!M34+СахаЭ!M34+ЯЭ!M34+ТЭС!M34+ТК!M34+'ГР-ВКК'!M34+УК!M34+'Усть-среднеГЭСст'!M34+'Усть-средне им.Дья'!M34+ХЭТК!M34+ЧиргейГЭСстр!M34+ЧЭСК!M34+ЧЭ!M34+ЮЭСК!M34+ЯЭРК!M34+'ЗаГАЭС-2'!M34+ЛенГАЭС!M34+Ленгидропроект!M34+ПЭ!M34+ДЭК!M34+Энерготрансснаб!M34+ХРМК!M34</f>
        <v>842</v>
      </c>
      <c r="N34" s="25" t="n">
        <f aca="false">БурГЭС!N34+ВолГЭС!N34+ВотГЭС!N34+ДФ!N34+жиГЭС!N34+ЗаГАЭС!N34+ЗГЭС!N34+КамГЭС!N34+КБФ!N34+КВВГЭС!N34+ККГЭС!N34+КЧФ!N34+НижГЭС!N34+НовГЭС!N34+СарГЭС!N34+СОФ!N34+СШГЭС!N34+ЧеГЭС!N34+ВНИИГ!N34+гидропроект!N34+ДГК!N34+ДРСК!N34+КЭ!N34+КолымаЭ!N34+КЭС!N34+Логистика!N34+МЭ!N34+РЭСК!N34+СахалинЭ!N34+СахаЭ!N34+ЯЭ!N34+ТЭС!N34+ТК!N34+'ГР-ВКК'!N34+УК!N34+'Усть-среднеГЭСст'!N34+'Усть-средне им.Дья'!N34+ХЭТК!N34+ЧиргейГЭСстр!N34+ЧЭСК!N34+ЧЭ!N34+ЮЭСК!N34+ЯЭРК!N34+'ЗаГАЭС-2'!N34+ЛенГАЭС!N34+Ленгидропроект!N34+ПЭ!N34+ДЭК!N34+Энерготрансснаб!N34+ХРМК!N34</f>
        <v>712</v>
      </c>
      <c r="O34" s="25" t="n">
        <f aca="false">БурГЭС!O34+ВолГЭС!O34+ВотГЭС!O34+ДФ!O34+жиГЭС!O34+ЗаГАЭС!O34+ЗГЭС!O34+КамГЭС!O34+КБФ!O34+КВВГЭС!O34+ККГЭС!O34+КЧФ!O34+НижГЭС!O34+НовГЭС!O34+СарГЭС!O34+СОФ!O34+СШГЭС!O34+ЧеГЭС!O34+ВНИИГ!O34+гидропроект!O34+ДГК!O34+ДРСК!O34+КЭ!O34+КолымаЭ!O34+КЭС!O34+Логистика!O34+МЭ!O34+РЭСК!O34+СахалинЭ!O34+СахаЭ!O34+ЯЭ!O34+ТЭС!O34+ТК!O34+'ГР-ВКК'!O34+УК!O34+'Усть-среднеГЭСст'!O34+'Усть-средне им.Дья'!O34+ХЭТК!O34+ЧиргейГЭСстр!O34+ЧЭСК!O34+ЧЭ!O34+ЮЭСК!O34+ЯЭРК!O34+'ЗаГАЭС-2'!O34+ЛенГАЭС!O34+Ленгидропроект!O34+ПЭ!O34+ДЭК!O34+Энерготрансснаб!O34+ХРМК!O34</f>
        <v>885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/>
      <c r="H35" s="20"/>
      <c r="I35" s="20"/>
      <c r="J35" s="20"/>
      <c r="K35" s="20" t="n">
        <f aca="false">O35*G35</f>
        <v>0</v>
      </c>
      <c r="L35" s="24" t="n">
        <f aca="false">M35+N35+O35</f>
        <v>234</v>
      </c>
      <c r="M35" s="25" t="n">
        <f aca="false">БурГЭС!M35+ВолГЭС!M35+ВотГЭС!M35+ДФ!M35+жиГЭС!M35+ЗаГАЭС!M35+ЗГЭС!M35+КамГЭС!M35+КБФ!M35+КВВГЭС!M35+ККГЭС!M35+КЧФ!M35+НижГЭС!M35+НовГЭС!M35+СарГЭС!M35+СОФ!M35+СШГЭС!M35+ЧеГЭС!M35+ВНИИГ!M35+гидропроект!M35+ДГК!M35+ДРСК!M35+КЭ!M35+КолымаЭ!M35+КЭС!M35+Логистика!M35+МЭ!M35+РЭСК!M35+СахалинЭ!M35+СахаЭ!M35+ЯЭ!M35+ТЭС!M35+ТК!M35+'ГР-ВКК'!M35+УК!M35+'Усть-среднеГЭСст'!M35+'Усть-средне им.Дья'!M35+ХЭТК!M35+ЧиргейГЭСстр!M35+ЧЭСК!M35+ЧЭ!M35+ЮЭСК!M35+ЯЭРК!M35+'ЗаГАЭС-2'!M35+ЛенГАЭС!M35+Ленгидропроект!M35+ПЭ!M35+ДЭК!M35+Энерготрансснаб!M35+ХРМК!M35</f>
        <v>76</v>
      </c>
      <c r="N35" s="25" t="n">
        <f aca="false">БурГЭС!N35+ВолГЭС!N35+ВотГЭС!N35+ДФ!N35+жиГЭС!N35+ЗаГАЭС!N35+ЗГЭС!N35+КамГЭС!N35+КБФ!N35+КВВГЭС!N35+ККГЭС!N35+КЧФ!N35+НижГЭС!N35+НовГЭС!N35+СарГЭС!N35+СОФ!N35+СШГЭС!N35+ЧеГЭС!N35+ВНИИГ!N35+гидропроект!N35+ДГК!N35+ДРСК!N35+КЭ!N35+КолымаЭ!N35+КЭС!N35+Логистика!N35+МЭ!N35+РЭСК!N35+СахалинЭ!N35+СахаЭ!N35+ЯЭ!N35+ТЭС!N35+ТК!N35+'ГР-ВКК'!N35+УК!N35+'Усть-среднеГЭСст'!N35+'Усть-средне им.Дья'!N35+ХЭТК!N35+ЧиргейГЭСстр!N35+ЧЭСК!N35+ЧЭ!N35+ЮЭСК!N35+ЯЭРК!N35+'ЗаГАЭС-2'!N35+ЛенГАЭС!N35+Ленгидропроект!N35+ПЭ!N35+ДЭК!N35+Энерготрансснаб!N35+ХРМК!N35</f>
        <v>67</v>
      </c>
      <c r="O35" s="25" t="n">
        <f aca="false">БурГЭС!O35+ВолГЭС!O35+ВотГЭС!O35+ДФ!O35+жиГЭС!O35+ЗаГАЭС!O35+ЗГЭС!O35+КамГЭС!O35+КБФ!O35+КВВГЭС!O35+ККГЭС!O35+КЧФ!O35+НижГЭС!O35+НовГЭС!O35+СарГЭС!O35+СОФ!O35+СШГЭС!O35+ЧеГЭС!O35+ВНИИГ!O35+гидропроект!O35+ДГК!O35+ДРСК!O35+КЭ!O35+КолымаЭ!O35+КЭС!O35+Логистика!O35+МЭ!O35+РЭСК!O35+СахалинЭ!O35+СахаЭ!O35+ЯЭ!O35+ТЭС!O35+ТК!O35+'ГР-ВКК'!O35+УК!O35+'Усть-среднеГЭСст'!O35+'Усть-средне им.Дья'!O35+ХЭТК!O35+ЧиргейГЭСстр!O35+ЧЭСК!O35+ЧЭ!O35+ЮЭСК!O35+ЯЭРК!O35+'ЗаГАЭС-2'!O35+ЛенГАЭС!O35+Ленгидропроект!O35+ПЭ!O35+ДЭК!O35+Энерготрансснаб!O35+ХРМК!O35</f>
        <v>91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/>
      <c r="H36" s="20"/>
      <c r="I36" s="20"/>
      <c r="J36" s="20"/>
      <c r="K36" s="20" t="n">
        <f aca="false">O36*G36</f>
        <v>0</v>
      </c>
      <c r="L36" s="24" t="n">
        <f aca="false">M36+N36+O36</f>
        <v>3748</v>
      </c>
      <c r="M36" s="25" t="n">
        <f aca="false">БурГЭС!M36+ВолГЭС!M36+ВотГЭС!M36+ДФ!M36+жиГЭС!M36+ЗаГАЭС!M36+ЗГЭС!M36+КамГЭС!M36+КБФ!M36+КВВГЭС!M36+ККГЭС!M36+КЧФ!M36+НижГЭС!M36+НовГЭС!M36+СарГЭС!M36+СОФ!M36+СШГЭС!M36+ЧеГЭС!M36+ВНИИГ!M36+гидропроект!M36+ДГК!M36+ДРСК!M36+КЭ!M36+КолымаЭ!M36+КЭС!M36+Логистика!M36+МЭ!M36+РЭСК!M36+СахалинЭ!M36+СахаЭ!M36+ЯЭ!M36+ТЭС!M36+ТК!M36+'ГР-ВКК'!M36+УК!M36+'Усть-среднеГЭСст'!M36+'Усть-средне им.Дья'!M36+ХЭТК!M36+ЧиргейГЭСстр!M36+ЧЭСК!M36+ЧЭ!M36+ЮЭСК!M36+ЯЭРК!M36+'ЗаГАЭС-2'!M36+ЛенГАЭС!M36+Ленгидропроект!M36+ПЭ!M36+ДЭК!M36+Энерготрансснаб!M36+ХРМК!M36</f>
        <v>1155</v>
      </c>
      <c r="N36" s="25" t="n">
        <f aca="false">БурГЭС!N36+ВолГЭС!N36+ВотГЭС!N36+ДФ!N36+жиГЭС!N36+ЗаГАЭС!N36+ЗГЭС!N36+КамГЭС!N36+КБФ!N36+КВВГЭС!N36+ККГЭС!N36+КЧФ!N36+НижГЭС!N36+НовГЭС!N36+СарГЭС!N36+СОФ!N36+СШГЭС!N36+ЧеГЭС!N36+ВНИИГ!N36+гидропроект!N36+ДГК!N36+ДРСК!N36+КЭ!N36+КолымаЭ!N36+КЭС!N36+Логистика!N36+МЭ!N36+РЭСК!N36+СахалинЭ!N36+СахаЭ!N36+ЯЭ!N36+ТЭС!N36+ТК!N36+'ГР-ВКК'!N36+УК!N36+'Усть-среднеГЭСст'!N36+'Усть-средне им.Дья'!N36+ХЭТК!N36+ЧиргейГЭСстр!N36+ЧЭСК!N36+ЧЭ!N36+ЮЭСК!N36+ЯЭРК!N36+'ЗаГАЭС-2'!N36+ЛенГАЭС!N36+Ленгидропроект!N36+ПЭ!N36+ДЭК!N36+Энерготрансснаб!N36+ХРМК!N36</f>
        <v>1309</v>
      </c>
      <c r="O36" s="25" t="n">
        <f aca="false">БурГЭС!O36+ВолГЭС!O36+ВотГЭС!O36+ДФ!O36+жиГЭС!O36+ЗаГАЭС!O36+ЗГЭС!O36+КамГЭС!O36+КБФ!O36+КВВГЭС!O36+ККГЭС!O36+КЧФ!O36+НижГЭС!O36+НовГЭС!O36+СарГЭС!O36+СОФ!O36+СШГЭС!O36+ЧеГЭС!O36+ВНИИГ!O36+гидропроект!O36+ДГК!O36+ДРСК!O36+КЭ!O36+КолымаЭ!O36+КЭС!O36+Логистика!O36+МЭ!O36+РЭСК!O36+СахалинЭ!O36+СахаЭ!O36+ЯЭ!O36+ТЭС!O36+ТК!O36+'ГР-ВКК'!O36+УК!O36+'Усть-среднеГЭСст'!O36+'Усть-средне им.Дья'!O36+ХЭТК!O36+ЧиргейГЭСстр!O36+ЧЭСК!O36+ЧЭ!O36+ЮЭСК!O36+ЯЭРК!O36+'ЗаГАЭС-2'!O36+ЛенГАЭС!O36+Ленгидропроект!O36+ПЭ!O36+ДЭК!O36+Энерготрансснаб!O36+ХРМК!O36</f>
        <v>1284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/>
      <c r="H37" s="20"/>
      <c r="I37" s="20"/>
      <c r="J37" s="20"/>
      <c r="K37" s="20" t="n">
        <f aca="false">O37*G37</f>
        <v>0</v>
      </c>
      <c r="L37" s="24" t="n">
        <f aca="false">M37+N37+O37</f>
        <v>225</v>
      </c>
      <c r="M37" s="25" t="n">
        <f aca="false">БурГЭС!M37+ВолГЭС!M37+ВотГЭС!M37+ДФ!M37+жиГЭС!M37+ЗаГАЭС!M37+ЗГЭС!M37+КамГЭС!M37+КБФ!M37+КВВГЭС!M37+ККГЭС!M37+КЧФ!M37+НижГЭС!M37+НовГЭС!M37+СарГЭС!M37+СОФ!M37+СШГЭС!M37+ЧеГЭС!M37+ВНИИГ!M37+гидропроект!M37+ДГК!M37+ДРСК!M37+КЭ!M37+КолымаЭ!M37+КЭС!M37+Логистика!M37+МЭ!M37+РЭСК!M37+СахалинЭ!M37+СахаЭ!M37+ЯЭ!M37+ТЭС!M37+ТК!M37+'ГР-ВКК'!M37+УК!M37+'Усть-среднеГЭСст'!M37+'Усть-средне им.Дья'!M37+ХЭТК!M37+ЧиргейГЭСстр!M37+ЧЭСК!M37+ЧЭ!M37+ЮЭСК!M37+ЯЭРК!M37+'ЗаГАЭС-2'!M37+ЛенГАЭС!M37+Ленгидропроект!M37+ПЭ!M37+ДЭК!M37+Энерготрансснаб!M37+ХРМК!M37</f>
        <v>72</v>
      </c>
      <c r="N37" s="25" t="n">
        <f aca="false">БурГЭС!N37+ВолГЭС!N37+ВотГЭС!N37+ДФ!N37+жиГЭС!N37+ЗаГАЭС!N37+ЗГЭС!N37+КамГЭС!N37+КБФ!N37+КВВГЭС!N37+ККГЭС!N37+КЧФ!N37+НижГЭС!N37+НовГЭС!N37+СарГЭС!N37+СОФ!N37+СШГЭС!N37+ЧеГЭС!N37+ВНИИГ!N37+гидропроект!N37+ДГК!N37+ДРСК!N37+КЭ!N37+КолымаЭ!N37+КЭС!N37+Логистика!N37+МЭ!N37+РЭСК!N37+СахалинЭ!N37+СахаЭ!N37+ЯЭ!N37+ТЭС!N37+ТК!N37+'ГР-ВКК'!N37+УК!N37+'Усть-среднеГЭСст'!N37+'Усть-средне им.Дья'!N37+ХЭТК!N37+ЧиргейГЭСстр!N37+ЧЭСК!N37+ЧЭ!N37+ЮЭСК!N37+ЯЭРК!N37+'ЗаГАЭС-2'!N37+ЛенГАЭС!N37+Ленгидропроект!N37+ПЭ!N37+ДЭК!N37+Энерготрансснаб!N37+ХРМК!N37</f>
        <v>78</v>
      </c>
      <c r="O37" s="25" t="n">
        <f aca="false">БурГЭС!O37+ВолГЭС!O37+ВотГЭС!O37+ДФ!O37+жиГЭС!O37+ЗаГАЭС!O37+ЗГЭС!O37+КамГЭС!O37+КБФ!O37+КВВГЭС!O37+ККГЭС!O37+КЧФ!O37+НижГЭС!O37+НовГЭС!O37+СарГЭС!O37+СОФ!O37+СШГЭС!O37+ЧеГЭС!O37+ВНИИГ!O37+гидропроект!O37+ДГК!O37+ДРСК!O37+КЭ!O37+КолымаЭ!O37+КЭС!O37+Логистика!O37+МЭ!O37+РЭСК!O37+СахалинЭ!O37+СахаЭ!O37+ЯЭ!O37+ТЭС!O37+ТК!O37+'ГР-ВКК'!O37+УК!O37+'Усть-среднеГЭСст'!O37+'Усть-средне им.Дья'!O37+ХЭТК!O37+ЧиргейГЭСстр!O37+ЧЭСК!O37+ЧЭ!O37+ЮЭСК!O37+ЯЭРК!O37+'ЗаГАЭС-2'!O37+ЛенГАЭС!O37+Ленгидропроект!O37+ПЭ!O37+ДЭК!O37+Энерготрансснаб!O37+ХРМК!O37</f>
        <v>75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/>
      <c r="H38" s="20"/>
      <c r="I38" s="20"/>
      <c r="J38" s="20"/>
      <c r="K38" s="20" t="n">
        <f aca="false">O38*G38</f>
        <v>0</v>
      </c>
      <c r="L38" s="24" t="n">
        <f aca="false">M38+N38+O38</f>
        <v>4439</v>
      </c>
      <c r="M38" s="25" t="n">
        <f aca="false">БурГЭС!M38+ВолГЭС!M38+ВотГЭС!M38+ДФ!M38+жиГЭС!M38+ЗаГАЭС!M38+ЗГЭС!M38+КамГЭС!M38+КБФ!M38+КВВГЭС!M38+ККГЭС!M38+КЧФ!M38+НижГЭС!M38+НовГЭС!M38+СарГЭС!M38+СОФ!M38+СШГЭС!M38+ЧеГЭС!M38+ВНИИГ!M38+гидропроект!M38+ДГК!M38+ДРСК!M38+КЭ!M38+КолымаЭ!M38+КЭС!M38+Логистика!M38+МЭ!M38+РЭСК!M38+СахалинЭ!M38+СахаЭ!M38+ЯЭ!M38+ТЭС!M38+ТК!M38+'ГР-ВКК'!M38+УК!M38+'Усть-среднеГЭСст'!M38+'Усть-средне им.Дья'!M38+ХЭТК!M38+ЧиргейГЭСстр!M38+ЧЭСК!M38+ЧЭ!M38+ЮЭСК!M38+ЯЭРК!M38+'ЗаГАЭС-2'!M38+ЛенГАЭС!M38+Ленгидропроект!M38+ПЭ!M38+ДЭК!M38+Энерготрансснаб!M38+ХРМК!M38</f>
        <v>1483</v>
      </c>
      <c r="N38" s="25" t="n">
        <f aca="false">БурГЭС!N38+ВолГЭС!N38+ВотГЭС!N38+ДФ!N38+жиГЭС!N38+ЗаГАЭС!N38+ЗГЭС!N38+КамГЭС!N38+КБФ!N38+КВВГЭС!N38+ККГЭС!N38+КЧФ!N38+НижГЭС!N38+НовГЭС!N38+СарГЭС!N38+СОФ!N38+СШГЭС!N38+ЧеГЭС!N38+ВНИИГ!N38+гидропроект!N38+ДГК!N38+ДРСК!N38+КЭ!N38+КолымаЭ!N38+КЭС!N38+Логистика!N38+МЭ!N38+РЭСК!N38+СахалинЭ!N38+СахаЭ!N38+ЯЭ!N38+ТЭС!N38+ТК!N38+'ГР-ВКК'!N38+УК!N38+'Усть-среднеГЭСст'!N38+'Усть-средне им.Дья'!N38+ХЭТК!N38+ЧиргейГЭСстр!N38+ЧЭСК!N38+ЧЭ!N38+ЮЭСК!N38+ЯЭРК!N38+'ЗаГАЭС-2'!N38+ЛенГАЭС!N38+Ленгидропроект!N38+ПЭ!N38+ДЭК!N38+Энерготрансснаб!N38+ХРМК!N38</f>
        <v>1485</v>
      </c>
      <c r="O38" s="25" t="n">
        <f aca="false">БурГЭС!O38+ВолГЭС!O38+ВотГЭС!O38+ДФ!O38+жиГЭС!O38+ЗаГАЭС!O38+ЗГЭС!O38+КамГЭС!O38+КБФ!O38+КВВГЭС!O38+ККГЭС!O38+КЧФ!O38+НижГЭС!O38+НовГЭС!O38+СарГЭС!O38+СОФ!O38+СШГЭС!O38+ЧеГЭС!O38+ВНИИГ!O38+гидропроект!O38+ДГК!O38+ДРСК!O38+КЭ!O38+КолымаЭ!O38+КЭС!O38+Логистика!O38+МЭ!O38+РЭСК!O38+СахалинЭ!O38+СахаЭ!O38+ЯЭ!O38+ТЭС!O38+ТК!O38+'ГР-ВКК'!O38+УК!O38+'Усть-среднеГЭСст'!O38+'Усть-средне им.Дья'!O38+ХЭТК!O38+ЧиргейГЭСстр!O38+ЧЭСК!O38+ЧЭ!O38+ЮЭСК!O38+ЯЭРК!O38+'ЗаГАЭС-2'!O38+ЛенГАЭС!O38+Ленгидропроект!O38+ПЭ!O38+ДЭК!O38+Энерготрансснаб!O38+ХРМК!O38</f>
        <v>1471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/>
      <c r="H39" s="20"/>
      <c r="I39" s="20"/>
      <c r="J39" s="20"/>
      <c r="K39" s="20" t="n">
        <f aca="false">O39*G39</f>
        <v>0</v>
      </c>
      <c r="L39" s="24" t="n">
        <f aca="false">M39+N39+O39</f>
        <v>843</v>
      </c>
      <c r="M39" s="25" t="n">
        <f aca="false">БурГЭС!M39+ВолГЭС!M39+ВотГЭС!M39+ДФ!M39+жиГЭС!M39+ЗаГАЭС!M39+ЗГЭС!M39+КамГЭС!M39+КБФ!M39+КВВГЭС!M39+ККГЭС!M39+КЧФ!M39+НижГЭС!M39+НовГЭС!M39+СарГЭС!M39+СОФ!M39+СШГЭС!M39+ЧеГЭС!M39+ВНИИГ!M39+гидропроект!M39+ДГК!M39+ДРСК!M39+КЭ!M39+КолымаЭ!M39+КЭС!M39+Логистика!M39+МЭ!M39+РЭСК!M39+СахалинЭ!M39+СахаЭ!M39+ЯЭ!M39+ТЭС!M39+ТК!M39+'ГР-ВКК'!M39+УК!M39+'Усть-среднеГЭСст'!M39+'Усть-средне им.Дья'!M39+ХЭТК!M39+ЧиргейГЭСстр!M39+ЧЭСК!M39+ЧЭ!M39+ЮЭСК!M39+ЯЭРК!M39+'ЗаГАЭС-2'!M39+ЛенГАЭС!M39+Ленгидропроект!M39+ПЭ!M39+ДЭК!M39+Энерготрансснаб!M39+ХРМК!M39</f>
        <v>279</v>
      </c>
      <c r="N39" s="25" t="n">
        <f aca="false">БурГЭС!N39+ВолГЭС!N39+ВотГЭС!N39+ДФ!N39+жиГЭС!N39+ЗаГАЭС!N39+ЗГЭС!N39+КамГЭС!N39+КБФ!N39+КВВГЭС!N39+ККГЭС!N39+КЧФ!N39+НижГЭС!N39+НовГЭС!N39+СарГЭС!N39+СОФ!N39+СШГЭС!N39+ЧеГЭС!N39+ВНИИГ!N39+гидропроект!N39+ДГК!N39+ДРСК!N39+КЭ!N39+КолымаЭ!N39+КЭС!N39+Логистика!N39+МЭ!N39+РЭСК!N39+СахалинЭ!N39+СахаЭ!N39+ЯЭ!N39+ТЭС!N39+ТК!N39+'ГР-ВКК'!N39+УК!N39+'Усть-среднеГЭСст'!N39+'Усть-средне им.Дья'!N39+ХЭТК!N39+ЧиргейГЭСстр!N39+ЧЭСК!N39+ЧЭ!N39+ЮЭСК!N39+ЯЭРК!N39+'ЗаГАЭС-2'!N39+ЛенГАЭС!N39+Ленгидропроект!N39+ПЭ!N39+ДЭК!N39+Энерготрансснаб!N39+ХРМК!N39</f>
        <v>282</v>
      </c>
      <c r="O39" s="25" t="n">
        <f aca="false">БурГЭС!O39+ВолГЭС!O39+ВотГЭС!O39+ДФ!O39+жиГЭС!O39+ЗаГАЭС!O39+ЗГЭС!O39+КамГЭС!O39+КБФ!O39+КВВГЭС!O39+ККГЭС!O39+КЧФ!O39+НижГЭС!O39+НовГЭС!O39+СарГЭС!O39+СОФ!O39+СШГЭС!O39+ЧеГЭС!O39+ВНИИГ!O39+гидропроект!O39+ДГК!O39+ДРСК!O39+КЭ!O39+КолымаЭ!O39+КЭС!O39+Логистика!O39+МЭ!O39+РЭСК!O39+СахалинЭ!O39+СахаЭ!O39+ЯЭ!O39+ТЭС!O39+ТК!O39+'ГР-ВКК'!O39+УК!O39+'Усть-среднеГЭСст'!O39+'Усть-средне им.Дья'!O39+ХЭТК!O39+ЧиргейГЭСстр!O39+ЧЭСК!O39+ЧЭ!O39+ЮЭСК!O39+ЯЭРК!O39+'ЗаГАЭС-2'!O39+ЛенГАЭС!O39+Ленгидропроект!O39+ПЭ!O39+ДЭК!O39+Энерготрансснаб!O39+ХРМК!O39</f>
        <v>282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/>
      <c r="H40" s="20"/>
      <c r="I40" s="20"/>
      <c r="J40" s="20"/>
      <c r="K40" s="20" t="n">
        <f aca="false">O40*G40</f>
        <v>0</v>
      </c>
      <c r="L40" s="24" t="n">
        <f aca="false">M40+N40+O40</f>
        <v>7530</v>
      </c>
      <c r="M40" s="25" t="n">
        <f aca="false">БурГЭС!M40+ВолГЭС!M40+ВотГЭС!M40+ДФ!M40+жиГЭС!M40+ЗаГАЭС!M40+ЗГЭС!M40+КамГЭС!M40+КБФ!M40+КВВГЭС!M40+ККГЭС!M40+КЧФ!M40+НижГЭС!M40+НовГЭС!M40+СарГЭС!M40+СОФ!M40+СШГЭС!M40+ЧеГЭС!M40+ВНИИГ!M40+гидропроект!M40+ДГК!M40+ДРСК!M40+КЭ!M40+КолымаЭ!M40+КЭС!M40+Логистика!M40+МЭ!M40+РЭСК!M40+СахалинЭ!M40+СахаЭ!M40+ЯЭ!M40+ТЭС!M40+ТК!M40+'ГР-ВКК'!M40+УК!M40+'Усть-среднеГЭСст'!M40+'Усть-средне им.Дья'!M40+ХЭТК!M40+ЧиргейГЭСстр!M40+ЧЭСК!M40+ЧЭ!M40+ЮЭСК!M40+ЯЭРК!M40+'ЗаГАЭС-2'!M40+ЛенГАЭС!M40+Ленгидропроект!M40+ПЭ!M40+ДЭК!M40+Энерготрансснаб!M40+ХРМК!M40</f>
        <v>2541</v>
      </c>
      <c r="N40" s="25" t="n">
        <f aca="false">БурГЭС!N40+ВолГЭС!N40+ВотГЭС!N40+ДФ!N40+жиГЭС!N40+ЗаГАЭС!N40+ЗГЭС!N40+КамГЭС!N40+КБФ!N40+КВВГЭС!N40+ККГЭС!N40+КЧФ!N40+НижГЭС!N40+НовГЭС!N40+СарГЭС!N40+СОФ!N40+СШГЭС!N40+ЧеГЭС!N40+ВНИИГ!N40+гидропроект!N40+ДГК!N40+ДРСК!N40+КЭ!N40+КолымаЭ!N40+КЭС!N40+Логистика!N40+МЭ!N40+РЭСК!N40+СахалинЭ!N40+СахаЭ!N40+ЯЭ!N40+ТЭС!N40+ТК!N40+'ГР-ВКК'!N40+УК!N40+'Усть-среднеГЭСст'!N40+'Усть-средне им.Дья'!N40+ХЭТК!N40+ЧиргейГЭСстр!N40+ЧЭСК!N40+ЧЭ!N40+ЮЭСК!N40+ЯЭРК!N40+'ЗаГАЭС-2'!N40+ЛенГАЭС!N40+Ленгидропроект!N40+ПЭ!N40+ДЭК!N40+Энерготрансснаб!N40+ХРМК!N40</f>
        <v>2380</v>
      </c>
      <c r="O40" s="25" t="n">
        <f aca="false">БурГЭС!O40+ВолГЭС!O40+ВотГЭС!O40+ДФ!O40+жиГЭС!O40+ЗаГАЭС!O40+ЗГЭС!O40+КамГЭС!O40+КБФ!O40+КВВГЭС!O40+ККГЭС!O40+КЧФ!O40+НижГЭС!O40+НовГЭС!O40+СарГЭС!O40+СОФ!O40+СШГЭС!O40+ЧеГЭС!O40+ВНИИГ!O40+гидропроект!O40+ДГК!O40+ДРСК!O40+КЭ!O40+КолымаЭ!O40+КЭС!O40+Логистика!O40+МЭ!O40+РЭСК!O40+СахалинЭ!O40+СахаЭ!O40+ЯЭ!O40+ТЭС!O40+ТК!O40+'ГР-ВКК'!O40+УК!O40+'Усть-среднеГЭСст'!O40+'Усть-средне им.Дья'!O40+ХЭТК!O40+ЧиргейГЭСстр!O40+ЧЭСК!O40+ЧЭ!O40+ЮЭСК!O40+ЯЭРК!O40+'ЗаГАЭС-2'!O40+ЛенГАЭС!O40+Ленгидропроект!O40+ПЭ!O40+ДЭК!O40+Энерготрансснаб!O40+ХРМК!O40</f>
        <v>2609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/>
      <c r="H41" s="20"/>
      <c r="I41" s="20"/>
      <c r="J41" s="20"/>
      <c r="K41" s="20" t="n">
        <f aca="false">O41*G41</f>
        <v>0</v>
      </c>
      <c r="L41" s="24" t="n">
        <f aca="false">M41+N41+O41</f>
        <v>3091</v>
      </c>
      <c r="M41" s="25" t="n">
        <f aca="false">БурГЭС!M41+ВолГЭС!M41+ВотГЭС!M41+ДФ!M41+жиГЭС!M41+ЗаГАЭС!M41+ЗГЭС!M41+КамГЭС!M41+КБФ!M41+КВВГЭС!M41+ККГЭС!M41+КЧФ!M41+НижГЭС!M41+НовГЭС!M41+СарГЭС!M41+СОФ!M41+СШГЭС!M41+ЧеГЭС!M41+ВНИИГ!M41+гидропроект!M41+ДГК!M41+ДРСК!M41+КЭ!M41+КолымаЭ!M41+КЭС!M41+Логистика!M41+МЭ!M41+РЭСК!M41+СахалинЭ!M41+СахаЭ!M41+ЯЭ!M41+ТЭС!M41+ТК!M41+'ГР-ВКК'!M41+УК!M41+'Усть-среднеГЭСст'!M41+'Усть-средне им.Дья'!M41+ХЭТК!M41+ЧиргейГЭСстр!M41+ЧЭСК!M41+ЧЭ!M41+ЮЭСК!M41+ЯЭРК!M41+'ЗаГАЭС-2'!M41+ЛенГАЭС!M41+Ленгидропроект!M41+ПЭ!M41+ДЭК!M41+Энерготрансснаб!M41+ХРМК!M41</f>
        <v>898</v>
      </c>
      <c r="N41" s="25" t="n">
        <f aca="false">БурГЭС!N41+ВолГЭС!N41+ВотГЭС!N41+ДФ!N41+жиГЭС!N41+ЗаГАЭС!N41+ЗГЭС!N41+КамГЭС!N41+КБФ!N41+КВВГЭС!N41+ККГЭС!N41+КЧФ!N41+НижГЭС!N41+НовГЭС!N41+СарГЭС!N41+СОФ!N41+СШГЭС!N41+ЧеГЭС!N41+ВНИИГ!N41+гидропроект!N41+ДГК!N41+ДРСК!N41+КЭ!N41+КолымаЭ!N41+КЭС!N41+Логистика!N41+МЭ!N41+РЭСК!N41+СахалинЭ!N41+СахаЭ!N41+ЯЭ!N41+ТЭС!N41+ТК!N41+'ГР-ВКК'!N41+УК!N41+'Усть-среднеГЭСст'!N41+'Усть-средне им.Дья'!N41+ХЭТК!N41+ЧиргейГЭСстр!N41+ЧЭСК!N41+ЧЭ!N41+ЮЭСК!N41+ЯЭРК!N41+'ЗаГАЭС-2'!N41+ЛенГАЭС!N41+Ленгидропроект!N41+ПЭ!N41+ДЭК!N41+Энерготрансснаб!N41+ХРМК!N41</f>
        <v>1123</v>
      </c>
      <c r="O41" s="25" t="n">
        <f aca="false">БурГЭС!O41+ВолГЭС!O41+ВотГЭС!O41+ДФ!O41+жиГЭС!O41+ЗаГАЭС!O41+ЗГЭС!O41+КамГЭС!O41+КБФ!O41+КВВГЭС!O41+ККГЭС!O41+КЧФ!O41+НижГЭС!O41+НовГЭС!O41+СарГЭС!O41+СОФ!O41+СШГЭС!O41+ЧеГЭС!O41+ВНИИГ!O41+гидропроект!O41+ДГК!O41+ДРСК!O41+КЭ!O41+КолымаЭ!O41+КЭС!O41+Логистика!O41+МЭ!O41+РЭСК!O41+СахалинЭ!O41+СахаЭ!O41+ЯЭ!O41+ТЭС!O41+ТК!O41+'ГР-ВКК'!O41+УК!O41+'Усть-среднеГЭСст'!O41+'Усть-средне им.Дья'!O41+ХЭТК!O41+ЧиргейГЭСстр!O41+ЧЭСК!O41+ЧЭ!O41+ЮЭСК!O41+ЯЭРК!O41+'ЗаГАЭС-2'!O41+ЛенГАЭС!O41+Ленгидропроект!O41+ПЭ!O41+ДЭК!O41+Энерготрансснаб!O41+ХРМК!O41</f>
        <v>1070</v>
      </c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/>
      <c r="H42" s="20"/>
      <c r="I42" s="20"/>
      <c r="J42" s="20"/>
      <c r="K42" s="20" t="n">
        <f aca="false">O42*G42</f>
        <v>0</v>
      </c>
      <c r="L42" s="24" t="n">
        <f aca="false">M42+N42+O42</f>
        <v>16948</v>
      </c>
      <c r="M42" s="25" t="n">
        <f aca="false">БурГЭС!M42+ВолГЭС!M42+ВотГЭС!M42+ДФ!M42+жиГЭС!M42+ЗаГАЭС!M42+ЗГЭС!M42+КамГЭС!M42+КБФ!M42+КВВГЭС!M42+ККГЭС!M42+КЧФ!M42+НижГЭС!M42+НовГЭС!M42+СарГЭС!M42+СОФ!M42+СШГЭС!M42+ЧеГЭС!M42+ВНИИГ!M42+гидропроект!M42+ДГК!M42+ДРСК!M42+КЭ!M42+КолымаЭ!M42+КЭС!M42+Логистика!M42+МЭ!M42+РЭСК!M42+СахалинЭ!M42+СахаЭ!M42+ЯЭ!M42+ТЭС!M42+ТК!M42+'ГР-ВКК'!M42+УК!M42+'Усть-среднеГЭСст'!M42+'Усть-средне им.Дья'!M42+ХЭТК!M42+ЧиргейГЭСстр!M42+ЧЭСК!M42+ЧЭ!M42+ЮЭСК!M42+ЯЭРК!M42+'ЗаГАЭС-2'!M42+ЛенГАЭС!M42+Ленгидропроект!M42+ПЭ!M42+ДЭК!M42+Энерготрансснаб!M42+ХРМК!M42</f>
        <v>5672</v>
      </c>
      <c r="N42" s="25" t="n">
        <f aca="false">БурГЭС!N42+ВолГЭС!N42+ВотГЭС!N42+ДФ!N42+жиГЭС!N42+ЗаГАЭС!N42+ЗГЭС!N42+КамГЭС!N42+КБФ!N42+КВВГЭС!N42+ККГЭС!N42+КЧФ!N42+НижГЭС!N42+НовГЭС!N42+СарГЭС!N42+СОФ!N42+СШГЭС!N42+ЧеГЭС!N42+ВНИИГ!N42+гидропроект!N42+ДГК!N42+ДРСК!N42+КЭ!N42+КолымаЭ!N42+КЭС!N42+Логистика!N42+МЭ!N42+РЭСК!N42+СахалинЭ!N42+СахаЭ!N42+ЯЭ!N42+ТЭС!N42+ТК!N42+'ГР-ВКК'!N42+УК!N42+'Усть-среднеГЭСст'!N42+'Усть-средне им.Дья'!N42+ХЭТК!N42+ЧиргейГЭСстр!N42+ЧЭСК!N42+ЧЭ!N42+ЮЭСК!N42+ЯЭРК!N42+'ЗаГАЭС-2'!N42+ЛенГАЭС!N42+Ленгидропроект!N42+ПЭ!N42+ДЭК!N42+Энерготрансснаб!N42+ХРМК!N42</f>
        <v>5768</v>
      </c>
      <c r="O42" s="25" t="n">
        <f aca="false">БурГЭС!O42+ВолГЭС!O42+ВотГЭС!O42+ДФ!O42+жиГЭС!O42+ЗаГАЭС!O42+ЗГЭС!O42+КамГЭС!O42+КБФ!O42+КВВГЭС!O42+ККГЭС!O42+КЧФ!O42+НижГЭС!O42+НовГЭС!O42+СарГЭС!O42+СОФ!O42+СШГЭС!O42+ЧеГЭС!O42+ВНИИГ!O42+гидропроект!O42+ДГК!O42+ДРСК!O42+КЭ!O42+КолымаЭ!O42+КЭС!O42+Логистика!O42+МЭ!O42+РЭСК!O42+СахалинЭ!O42+СахаЭ!O42+ЯЭ!O42+ТЭС!O42+ТК!O42+'ГР-ВКК'!O42+УК!O42+'Усть-среднеГЭСст'!O42+'Усть-средне им.Дья'!O42+ХЭТК!O42+ЧиргейГЭСстр!O42+ЧЭСК!O42+ЧЭ!O42+ЮЭСК!O42+ЯЭРК!O42+'ЗаГАЭС-2'!O42+ЛенГАЭС!O42+Ленгидропроект!O42+ПЭ!O42+ДЭК!O42+Энерготрансснаб!O42+ХРМК!O42</f>
        <v>5508</v>
      </c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/>
      <c r="H43" s="20"/>
      <c r="I43" s="20"/>
      <c r="J43" s="20"/>
      <c r="K43" s="20" t="n">
        <f aca="false">O43*G43</f>
        <v>0</v>
      </c>
      <c r="L43" s="24" t="n">
        <f aca="false">M43+N43+O43</f>
        <v>2988</v>
      </c>
      <c r="M43" s="25" t="n">
        <f aca="false">БурГЭС!M43+ВолГЭС!M43+ВотГЭС!M43+ДФ!M43+жиГЭС!M43+ЗаГАЭС!M43+ЗГЭС!M43+КамГЭС!M43+КБФ!M43+КВВГЭС!M43+ККГЭС!M43+КЧФ!M43+НижГЭС!M43+НовГЭС!M43+СарГЭС!M43+СОФ!M43+СШГЭС!M43+ЧеГЭС!M43+ВНИИГ!M43+гидропроект!M43+ДГК!M43+ДРСК!M43+КЭ!M43+КолымаЭ!M43+КЭС!M43+Логистика!M43+МЭ!M43+РЭСК!M43+СахалинЭ!M43+СахаЭ!M43+ЯЭ!M43+ТЭС!M43+ТК!M43+'ГР-ВКК'!M43+УК!M43+'Усть-среднеГЭСст'!M43+'Усть-средне им.Дья'!M43+ХЭТК!M43+ЧиргейГЭСстр!M43+ЧЭСК!M43+ЧЭ!M43+ЮЭСК!M43+ЯЭРК!M43+'ЗаГАЭС-2'!M43+ЛенГАЭС!M43+Ленгидропроект!M43+ПЭ!M43+ДЭК!M43+Энерготрансснаб!M43+ХРМК!M43</f>
        <v>1089</v>
      </c>
      <c r="N43" s="25" t="n">
        <f aca="false">БурГЭС!N43+ВолГЭС!N43+ВотГЭС!N43+ДФ!N43+жиГЭС!N43+ЗаГАЭС!N43+ЗГЭС!N43+КамГЭС!N43+КБФ!N43+КВВГЭС!N43+ККГЭС!N43+КЧФ!N43+НижГЭС!N43+НовГЭС!N43+СарГЭС!N43+СОФ!N43+СШГЭС!N43+ЧеГЭС!N43+ВНИИГ!N43+гидропроект!N43+ДГК!N43+ДРСК!N43+КЭ!N43+КолымаЭ!N43+КЭС!N43+Логистика!N43+МЭ!N43+РЭСК!N43+СахалинЭ!N43+СахаЭ!N43+ЯЭ!N43+ТЭС!N43+ТК!N43+'ГР-ВКК'!N43+УК!N43+'Усть-среднеГЭСст'!N43+'Усть-средне им.Дья'!N43+ХЭТК!N43+ЧиргейГЭСстр!N43+ЧЭСК!N43+ЧЭ!N43+ЮЭСК!N43+ЯЭРК!N43+'ЗаГАЭС-2'!N43+ЛенГАЭС!N43+Ленгидропроект!N43+ПЭ!N43+ДЭК!N43+Энерготрансснаб!N43+ХРМК!N43</f>
        <v>851</v>
      </c>
      <c r="O43" s="25" t="n">
        <f aca="false">БурГЭС!O43+ВолГЭС!O43+ВотГЭС!O43+ДФ!O43+жиГЭС!O43+ЗаГАЭС!O43+ЗГЭС!O43+КамГЭС!O43+КБФ!O43+КВВГЭС!O43+ККГЭС!O43+КЧФ!O43+НижГЭС!O43+НовГЭС!O43+СарГЭС!O43+СОФ!O43+СШГЭС!O43+ЧеГЭС!O43+ВНИИГ!O43+гидропроект!O43+ДГК!O43+ДРСК!O43+КЭ!O43+КолымаЭ!O43+КЭС!O43+Логистика!O43+МЭ!O43+РЭСК!O43+СахалинЭ!O43+СахаЭ!O43+ЯЭ!O43+ТЭС!O43+ТК!O43+'ГР-ВКК'!O43+УК!O43+'Усть-среднеГЭСст'!O43+'Усть-средне им.Дья'!O43+ХЭТК!O43+ЧиргейГЭСстр!O43+ЧЭСК!O43+ЧЭ!O43+ЮЭСК!O43+ЯЭРК!O43+'ЗаГАЭС-2'!O43+ЛенГАЭС!O43+Ленгидропроект!O43+ПЭ!O43+ДЭК!O43+Энерготрансснаб!O43+ХРМК!O43</f>
        <v>1048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/>
      <c r="H44" s="20"/>
      <c r="I44" s="20"/>
      <c r="J44" s="20"/>
      <c r="K44" s="20" t="n">
        <f aca="false">O44*G44</f>
        <v>0</v>
      </c>
      <c r="L44" s="24" t="n">
        <f aca="false">M44+N44+O44</f>
        <v>725</v>
      </c>
      <c r="M44" s="25" t="n">
        <f aca="false">БурГЭС!M44+ВолГЭС!M44+ВотГЭС!M44+ДФ!M44+жиГЭС!M44+ЗаГАЭС!M44+ЗГЭС!M44+КамГЭС!M44+КБФ!M44+КВВГЭС!M44+ККГЭС!M44+КЧФ!M44+НижГЭС!M44+НовГЭС!M44+СарГЭС!M44+СОФ!M44+СШГЭС!M44+ЧеГЭС!M44+ВНИИГ!M44+гидропроект!M44+ДГК!M44+ДРСК!M44+КЭ!M44+КолымаЭ!M44+КЭС!M44+Логистика!M44+МЭ!M44+РЭСК!M44+СахалинЭ!M44+СахаЭ!M44+ЯЭ!M44+ТЭС!M44+ТК!M44+'ГР-ВКК'!M44+УК!M44+'Усть-среднеГЭСст'!M44+'Усть-средне им.Дья'!M44+ХЭТК!M44+ЧиргейГЭСстр!M44+ЧЭСК!M44+ЧЭ!M44+ЮЭСК!M44+ЯЭРК!M44+'ЗаГАЭС-2'!M44+ЛенГАЭС!M44+Ленгидропроект!M44+ПЭ!M44+ДЭК!M44+Энерготрансснаб!M44+ХРМК!M44</f>
        <v>239</v>
      </c>
      <c r="N44" s="25" t="n">
        <f aca="false">БурГЭС!N44+ВолГЭС!N44+ВотГЭС!N44+ДФ!N44+жиГЭС!N44+ЗаГАЭС!N44+ЗГЭС!N44+КамГЭС!N44+КБФ!N44+КВВГЭС!N44+ККГЭС!N44+КЧФ!N44+НижГЭС!N44+НовГЭС!N44+СарГЭС!N44+СОФ!N44+СШГЭС!N44+ЧеГЭС!N44+ВНИИГ!N44+гидропроект!N44+ДГК!N44+ДРСК!N44+КЭ!N44+КолымаЭ!N44+КЭС!N44+Логистика!N44+МЭ!N44+РЭСК!N44+СахалинЭ!N44+СахаЭ!N44+ЯЭ!N44+ТЭС!N44+ТК!N44+'ГР-ВКК'!N44+УК!N44+'Усть-среднеГЭСст'!N44+'Усть-средне им.Дья'!N44+ХЭТК!N44+ЧиргейГЭСстр!N44+ЧЭСК!N44+ЧЭ!N44+ЮЭСК!N44+ЯЭРК!N44+'ЗаГАЭС-2'!N44+ЛенГАЭС!N44+Ленгидропроект!N44+ПЭ!N44+ДЭК!N44+Энерготрансснаб!N44+ХРМК!N44</f>
        <v>241</v>
      </c>
      <c r="O44" s="25" t="n">
        <f aca="false">БурГЭС!O44+ВолГЭС!O44+ВотГЭС!O44+ДФ!O44+жиГЭС!O44+ЗаГАЭС!O44+ЗГЭС!O44+КамГЭС!O44+КБФ!O44+КВВГЭС!O44+ККГЭС!O44+КЧФ!O44+НижГЭС!O44+НовГЭС!O44+СарГЭС!O44+СОФ!O44+СШГЭС!O44+ЧеГЭС!O44+ВНИИГ!O44+гидропроект!O44+ДГК!O44+ДРСК!O44+КЭ!O44+КолымаЭ!O44+КЭС!O44+Логистика!O44+МЭ!O44+РЭСК!O44+СахалинЭ!O44+СахаЭ!O44+ЯЭ!O44+ТЭС!O44+ТК!O44+'ГР-ВКК'!O44+УК!O44+'Усть-среднеГЭСст'!O44+'Усть-средне им.Дья'!O44+ХЭТК!O44+ЧиргейГЭСстр!O44+ЧЭСК!O44+ЧЭ!O44+ЮЭСК!O44+ЯЭРК!O44+'ЗаГАЭС-2'!O44+ЛенГАЭС!O44+Ленгидропроект!O44+ПЭ!O44+ДЭК!O44+Энерготрансснаб!O44+ХРМК!O44</f>
        <v>245</v>
      </c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/>
      <c r="H45" s="20"/>
      <c r="I45" s="20"/>
      <c r="J45" s="20"/>
      <c r="K45" s="20" t="n">
        <f aca="false">O45*G45</f>
        <v>0</v>
      </c>
      <c r="L45" s="24" t="n">
        <f aca="false">M45+N45+O45</f>
        <v>10222</v>
      </c>
      <c r="M45" s="25" t="n">
        <f aca="false">БурГЭС!M45+ВолГЭС!M45+ВотГЭС!M45+ДФ!M45+жиГЭС!M45+ЗаГАЭС!M45+ЗГЭС!M45+КамГЭС!M45+КБФ!M45+КВВГЭС!M45+ККГЭС!M45+КЧФ!M45+НижГЭС!M45+НовГЭС!M45+СарГЭС!M45+СОФ!M45+СШГЭС!M45+ЧеГЭС!M45+ВНИИГ!M45+гидропроект!M45+ДГК!M45+ДРСК!M45+КЭ!M45+КолымаЭ!M45+КЭС!M45+Логистика!M45+МЭ!M45+РЭСК!M45+СахалинЭ!M45+СахаЭ!M45+ЯЭ!M45+ТЭС!M45+ТК!M45+'ГР-ВКК'!M45+УК!M45+'Усть-среднеГЭСст'!M45+'Усть-средне им.Дья'!M45+ХЭТК!M45+ЧиргейГЭСстр!M45+ЧЭСК!M45+ЧЭ!M45+ЮЭСК!M45+ЯЭРК!M45+'ЗаГАЭС-2'!M45+ЛенГАЭС!M45+Ленгидропроект!M45+ПЭ!M45+ДЭК!M45+Энерготрансснаб!M45+ХРМК!M45</f>
        <v>3763</v>
      </c>
      <c r="N45" s="25" t="n">
        <f aca="false">БурГЭС!N45+ВолГЭС!N45+ВотГЭС!N45+ДФ!N45+жиГЭС!N45+ЗаГАЭС!N45+ЗГЭС!N45+КамГЭС!N45+КБФ!N45+КВВГЭС!N45+ККГЭС!N45+КЧФ!N45+НижГЭС!N45+НовГЭС!N45+СарГЭС!N45+СОФ!N45+СШГЭС!N45+ЧеГЭС!N45+ВНИИГ!N45+гидропроект!N45+ДГК!N45+ДРСК!N45+КЭ!N45+КолымаЭ!N45+КЭС!N45+Логистика!N45+МЭ!N45+РЭСК!N45+СахалинЭ!N45+СахаЭ!N45+ЯЭ!N45+ТЭС!N45+ТК!N45+'ГР-ВКК'!N45+УК!N45+'Усть-среднеГЭСст'!N45+'Усть-средне им.Дья'!N45+ХЭТК!N45+ЧиргейГЭСстр!N45+ЧЭСК!N45+ЧЭ!N45+ЮЭСК!N45+ЯЭРК!N45+'ЗаГАЭС-2'!N45+ЛенГАЭС!N45+Ленгидропроект!N45+ПЭ!N45+ДЭК!N45+Энерготрансснаб!N45+ХРМК!N45</f>
        <v>3381</v>
      </c>
      <c r="O45" s="25" t="n">
        <f aca="false">БурГЭС!O45+ВолГЭС!O45+ВотГЭС!O45+ДФ!O45+жиГЭС!O45+ЗаГАЭС!O45+ЗГЭС!O45+КамГЭС!O45+КБФ!O45+КВВГЭС!O45+ККГЭС!O45+КЧФ!O45+НижГЭС!O45+НовГЭС!O45+СарГЭС!O45+СОФ!O45+СШГЭС!O45+ЧеГЭС!O45+ВНИИГ!O45+гидропроект!O45+ДГК!O45+ДРСК!O45+КЭ!O45+КолымаЭ!O45+КЭС!O45+Логистика!O45+МЭ!O45+РЭСК!O45+СахалинЭ!O45+СахаЭ!O45+ЯЭ!O45+ТЭС!O45+ТК!O45+'ГР-ВКК'!O45+УК!O45+'Усть-среднеГЭСст'!O45+'Усть-средне им.Дья'!O45+ХЭТК!O45+ЧиргейГЭСстр!O45+ЧЭСК!O45+ЧЭ!O45+ЮЭСК!O45+ЯЭРК!O45+'ЗаГАЭС-2'!O45+ЛенГАЭС!O45+Ленгидропроект!O45+ПЭ!O45+ДЭК!O45+Энерготрансснаб!O45+ХРМК!O45</f>
        <v>3078</v>
      </c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/>
      <c r="H46" s="20"/>
      <c r="I46" s="20"/>
      <c r="J46" s="20"/>
      <c r="K46" s="20" t="n">
        <f aca="false">O46*G46</f>
        <v>0</v>
      </c>
      <c r="L46" s="24" t="n">
        <f aca="false">M46+N46+O46</f>
        <v>1465</v>
      </c>
      <c r="M46" s="25" t="n">
        <f aca="false">БурГЭС!M46+ВолГЭС!M46+ВотГЭС!M46+ДФ!M46+жиГЭС!M46+ЗаГАЭС!M46+ЗГЭС!M46+КамГЭС!M46+КБФ!M46+КВВГЭС!M46+ККГЭС!M46+КЧФ!M46+НижГЭС!M46+НовГЭС!M46+СарГЭС!M46+СОФ!M46+СШГЭС!M46+ЧеГЭС!M46+ВНИИГ!M46+гидропроект!M46+ДГК!M46+ДРСК!M46+КЭ!M46+КолымаЭ!M46+КЭС!M46+Логистика!M46+МЭ!M46+РЭСК!M46+СахалинЭ!M46+СахаЭ!M46+ЯЭ!M46+ТЭС!M46+ТК!M46+'ГР-ВКК'!M46+УК!M46+'Усть-среднеГЭСст'!M46+'Усть-средне им.Дья'!M46+ХЭТК!M46+ЧиргейГЭСстр!M46+ЧЭСК!M46+ЧЭ!M46+ЮЭСК!M46+ЯЭРК!M46+'ЗаГАЭС-2'!M46+ЛенГАЭС!M46+Ленгидропроект!M46+ПЭ!M46+ДЭК!M46+Энерготрансснаб!M46+ХРМК!M46</f>
        <v>518</v>
      </c>
      <c r="N46" s="25" t="n">
        <f aca="false">БурГЭС!N46+ВолГЭС!N46+ВотГЭС!N46+ДФ!N46+жиГЭС!N46+ЗаГАЭС!N46+ЗГЭС!N46+КамГЭС!N46+КБФ!N46+КВВГЭС!N46+ККГЭС!N46+КЧФ!N46+НижГЭС!N46+НовГЭС!N46+СарГЭС!N46+СОФ!N46+СШГЭС!N46+ЧеГЭС!N46+ВНИИГ!N46+гидропроект!N46+ДГК!N46+ДРСК!N46+КЭ!N46+КолымаЭ!N46+КЭС!N46+Логистика!N46+МЭ!N46+РЭСК!N46+СахалинЭ!N46+СахаЭ!N46+ЯЭ!N46+ТЭС!N46+ТК!N46+'ГР-ВКК'!N46+УК!N46+'Усть-среднеГЭСст'!N46+'Усть-средне им.Дья'!N46+ХЭТК!N46+ЧиргейГЭСстр!N46+ЧЭСК!N46+ЧЭ!N46+ЮЭСК!N46+ЯЭРК!N46+'ЗаГАЭС-2'!N46+ЛенГАЭС!N46+Ленгидропроект!N46+ПЭ!N46+ДЭК!N46+Энерготрансснаб!N46+ХРМК!N46</f>
        <v>429</v>
      </c>
      <c r="O46" s="25" t="n">
        <f aca="false">БурГЭС!O46+ВолГЭС!O46+ВотГЭС!O46+ДФ!O46+жиГЭС!O46+ЗаГАЭС!O46+ЗГЭС!O46+КамГЭС!O46+КБФ!O46+КВВГЭС!O46+ККГЭС!O46+КЧФ!O46+НижГЭС!O46+НовГЭС!O46+СарГЭС!O46+СОФ!O46+СШГЭС!O46+ЧеГЭС!O46+ВНИИГ!O46+гидропроект!O46+ДГК!O46+ДРСК!O46+КЭ!O46+КолымаЭ!O46+КЭС!O46+Логистика!O46+МЭ!O46+РЭСК!O46+СахалинЭ!O46+СахаЭ!O46+ЯЭ!O46+ТЭС!O46+ТК!O46+'ГР-ВКК'!O46+УК!O46+'Усть-среднеГЭСст'!O46+'Усть-средне им.Дья'!O46+ХЭТК!O46+ЧиргейГЭСстр!O46+ЧЭСК!O46+ЧЭ!O46+ЮЭСК!O46+ЯЭРК!O46+'ЗаГАЭС-2'!O46+ЛенГАЭС!O46+Ленгидропроект!O46+ПЭ!O46+ДЭК!O46+Энерготрансснаб!O46+ХРМК!O46</f>
        <v>518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/>
      <c r="H47" s="20"/>
      <c r="I47" s="20"/>
      <c r="J47" s="20"/>
      <c r="K47" s="20" t="n">
        <f aca="false">O47*G47</f>
        <v>0</v>
      </c>
      <c r="L47" s="24" t="n">
        <f aca="false">M47+N47+O47</f>
        <v>5476</v>
      </c>
      <c r="M47" s="25" t="n">
        <f aca="false">БурГЭС!M47+ВолГЭС!M47+ВотГЭС!M47+ДФ!M47+жиГЭС!M47+ЗаГАЭС!M47+ЗГЭС!M47+КамГЭС!M47+КБФ!M47+КВВГЭС!M47+ККГЭС!M47+КЧФ!M47+НижГЭС!M47+НовГЭС!M47+СарГЭС!M47+СОФ!M47+СШГЭС!M47+ЧеГЭС!M47+ВНИИГ!M47+гидропроект!M47+ДГК!M47+ДРСК!M47+КЭ!M47+КолымаЭ!M47+КЭС!M47+Логистика!M47+МЭ!M47+РЭСК!M47+СахалинЭ!M47+СахаЭ!M47+ЯЭ!M47+ТЭС!M47+ТК!M47+'ГР-ВКК'!M47+УК!M47+'Усть-среднеГЭСст'!M47+'Усть-средне им.Дья'!M47+ХЭТК!M47+ЧиргейГЭСстр!M47+ЧЭСК!M47+ЧЭ!M47+ЮЭСК!M47+ЯЭРК!M47+'ЗаГАЭС-2'!M47+ЛенГАЭС!M47+Ленгидропроект!M47+ПЭ!M47+ДЭК!M47+Энерготрансснаб!M47+ХРМК!M47</f>
        <v>1876</v>
      </c>
      <c r="N47" s="25" t="n">
        <f aca="false">БурГЭС!N47+ВолГЭС!N47+ВотГЭС!N47+ДФ!N47+жиГЭС!N47+ЗаГАЭС!N47+ЗГЭС!N47+КамГЭС!N47+КБФ!N47+КВВГЭС!N47+ККГЭС!N47+КЧФ!N47+НижГЭС!N47+НовГЭС!N47+СарГЭС!N47+СОФ!N47+СШГЭС!N47+ЧеГЭС!N47+ВНИИГ!N47+гидропроект!N47+ДГК!N47+ДРСК!N47+КЭ!N47+КолымаЭ!N47+КЭС!N47+Логистика!N47+МЭ!N47+РЭСК!N47+СахалинЭ!N47+СахаЭ!N47+ЯЭ!N47+ТЭС!N47+ТК!N47+'ГР-ВКК'!N47+УК!N47+'Усть-среднеГЭСст'!N47+'Усть-средне им.Дья'!N47+ХЭТК!N47+ЧиргейГЭСстр!N47+ЧЭСК!N47+ЧЭ!N47+ЮЭСК!N47+ЯЭРК!N47+'ЗаГАЭС-2'!N47+ЛенГАЭС!N47+Ленгидропроект!N47+ПЭ!N47+ДЭК!N47+Энерготрансснаб!N47+ХРМК!N47</f>
        <v>1780</v>
      </c>
      <c r="O47" s="25" t="n">
        <f aca="false">БурГЭС!O47+ВолГЭС!O47+ВотГЭС!O47+ДФ!O47+жиГЭС!O47+ЗаГАЭС!O47+ЗГЭС!O47+КамГЭС!O47+КБФ!O47+КВВГЭС!O47+ККГЭС!O47+КЧФ!O47+НижГЭС!O47+НовГЭС!O47+СарГЭС!O47+СОФ!O47+СШГЭС!O47+ЧеГЭС!O47+ВНИИГ!O47+гидропроект!O47+ДГК!O47+ДРСК!O47+КЭ!O47+КолымаЭ!O47+КЭС!O47+Логистика!O47+МЭ!O47+РЭСК!O47+СахалинЭ!O47+СахаЭ!O47+ЯЭ!O47+ТЭС!O47+ТК!O47+'ГР-ВКК'!O47+УК!O47+'Усть-среднеГЭСст'!O47+'Усть-средне им.Дья'!O47+ХЭТК!O47+ЧиргейГЭСстр!O47+ЧЭСК!O47+ЧЭ!O47+ЮЭСК!O47+ЯЭРК!O47+'ЗаГАЭС-2'!O47+ЛенГАЭС!O47+Ленгидропроект!O47+ПЭ!O47+ДЭК!O47+Энерготрансснаб!O47+ХРМК!O47</f>
        <v>1820</v>
      </c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/>
      <c r="H48" s="20"/>
      <c r="I48" s="20"/>
      <c r="J48" s="20"/>
      <c r="K48" s="20" t="n">
        <f aca="false">O48*G48</f>
        <v>0</v>
      </c>
      <c r="L48" s="24" t="n">
        <f aca="false">M48+N48+O48</f>
        <v>3274</v>
      </c>
      <c r="M48" s="25" t="n">
        <f aca="false">БурГЭС!M48+ВолГЭС!M48+ВотГЭС!M48+ДФ!M48+жиГЭС!M48+ЗаГАЭС!M48+ЗГЭС!M48+КамГЭС!M48+КБФ!M48+КВВГЭС!M48+ККГЭС!M48+КЧФ!M48+НижГЭС!M48+НовГЭС!M48+СарГЭС!M48+СОФ!M48+СШГЭС!M48+ЧеГЭС!M48+ВНИИГ!M48+гидропроект!M48+ДГК!M48+ДРСК!M48+КЭ!M48+КолымаЭ!M48+КЭС!M48+Логистика!M48+МЭ!M48+РЭСК!M48+СахалинЭ!M48+СахаЭ!M48+ЯЭ!M48+ТЭС!M48+ТК!M48+'ГР-ВКК'!M48+УК!M48+'Усть-среднеГЭСст'!M48+'Усть-средне им.Дья'!M48+ХЭТК!M48+ЧиргейГЭСстр!M48+ЧЭСК!M48+ЧЭ!M48+ЮЭСК!M48+ЯЭРК!M48+'ЗаГАЭС-2'!M48+ЛенГАЭС!M48+Ленгидропроект!M48+ПЭ!M48+ДЭК!M48+Энерготрансснаб!M48+ХРМК!M48</f>
        <v>1028</v>
      </c>
      <c r="N48" s="25" t="n">
        <f aca="false">БурГЭС!N48+ВолГЭС!N48+ВотГЭС!N48+ДФ!N48+жиГЭС!N48+ЗаГАЭС!N48+ЗГЭС!N48+КамГЭС!N48+КБФ!N48+КВВГЭС!N48+ККГЭС!N48+КЧФ!N48+НижГЭС!N48+НовГЭС!N48+СарГЭС!N48+СОФ!N48+СШГЭС!N48+ЧеГЭС!N48+ВНИИГ!N48+гидропроект!N48+ДГК!N48+ДРСК!N48+КЭ!N48+КолымаЭ!N48+КЭС!N48+Логистика!N48+МЭ!N48+РЭСК!N48+СахалинЭ!N48+СахаЭ!N48+ЯЭ!N48+ТЭС!N48+ТК!N48+'ГР-ВКК'!N48+УК!N48+'Усть-среднеГЭСст'!N48+'Усть-средне им.Дья'!N48+ХЭТК!N48+ЧиргейГЭСстр!N48+ЧЭСК!N48+ЧЭ!N48+ЮЭСК!N48+ЯЭРК!N48+'ЗаГАЭС-2'!N48+ЛенГАЭС!N48+Ленгидропроект!N48+ПЭ!N48+ДЭК!N48+Энерготрансснаб!N48+ХРМК!N48</f>
        <v>1071</v>
      </c>
      <c r="O48" s="25" t="n">
        <f aca="false">БурГЭС!O48+ВолГЭС!O48+ВотГЭС!O48+ДФ!O48+жиГЭС!O48+ЗаГАЭС!O48+ЗГЭС!O48+КамГЭС!O48+КБФ!O48+КВВГЭС!O48+ККГЭС!O48+КЧФ!O48+НижГЭС!O48+НовГЭС!O48+СарГЭС!O48+СОФ!O48+СШГЭС!O48+ЧеГЭС!O48+ВНИИГ!O48+гидропроект!O48+ДГК!O48+ДРСК!O48+КЭ!O48+КолымаЭ!O48+КЭС!O48+Логистика!O48+МЭ!O48+РЭСК!O48+СахалинЭ!O48+СахаЭ!O48+ЯЭ!O48+ТЭС!O48+ТК!O48+'ГР-ВКК'!O48+УК!O48+'Усть-среднеГЭСст'!O48+'Усть-средне им.Дья'!O48+ХЭТК!O48+ЧиргейГЭСстр!O48+ЧЭСК!O48+ЧЭ!O48+ЮЭСК!O48+ЯЭРК!O48+'ЗаГАЭС-2'!O48+ЛенГАЭС!O48+Ленгидропроект!O48+ПЭ!O48+ДЭК!O48+Энерготрансснаб!O48+ХРМК!O48</f>
        <v>1175</v>
      </c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/>
      <c r="H49" s="20"/>
      <c r="I49" s="20"/>
      <c r="J49" s="20"/>
      <c r="K49" s="20" t="n">
        <f aca="false">O49*G49</f>
        <v>0</v>
      </c>
      <c r="L49" s="24" t="n">
        <f aca="false">M49+N49+O49</f>
        <v>48452</v>
      </c>
      <c r="M49" s="25" t="n">
        <f aca="false">БурГЭС!M49+ВолГЭС!M49+ВотГЭС!M49+ДФ!M49+жиГЭС!M49+ЗаГАЭС!M49+ЗГЭС!M49+КамГЭС!M49+КБФ!M49+КВВГЭС!M49+ККГЭС!M49+КЧФ!M49+НижГЭС!M49+НовГЭС!M49+СарГЭС!M49+СОФ!M49+СШГЭС!M49+ЧеГЭС!M49+ВНИИГ!M49+гидропроект!M49+ДГК!M49+ДРСК!M49+КЭ!M49+КолымаЭ!M49+КЭС!M49+Логистика!M49+МЭ!M49+РЭСК!M49+СахалинЭ!M49+СахаЭ!M49+ЯЭ!M49+ТЭС!M49+ТК!M49+'ГР-ВКК'!M49+УК!M49+'Усть-среднеГЭСст'!M49+'Усть-средне им.Дья'!M49+ХЭТК!M49+ЧиргейГЭСстр!M49+ЧЭСК!M49+ЧЭ!M49+ЮЭСК!M49+ЯЭРК!M49+'ЗаГАЭС-2'!M49+ЛенГАЭС!M49+Ленгидропроект!M49+ПЭ!M49+ДЭК!M49+Энерготрансснаб!M49+ХРМК!M49</f>
        <v>15833</v>
      </c>
      <c r="N49" s="25" t="n">
        <f aca="false">БурГЭС!N49+ВолГЭС!N49+ВотГЭС!N49+ДФ!N49+жиГЭС!N49+ЗаГАЭС!N49+ЗГЭС!N49+КамГЭС!N49+КБФ!N49+КВВГЭС!N49+ККГЭС!N49+КЧФ!N49+НижГЭС!N49+НовГЭС!N49+СарГЭС!N49+СОФ!N49+СШГЭС!N49+ЧеГЭС!N49+ВНИИГ!N49+гидропроект!N49+ДГК!N49+ДРСК!N49+КЭ!N49+КолымаЭ!N49+КЭС!N49+Логистика!N49+МЭ!N49+РЭСК!N49+СахалинЭ!N49+СахаЭ!N49+ЯЭ!N49+ТЭС!N49+ТК!N49+'ГР-ВКК'!N49+УК!N49+'Усть-среднеГЭСст'!N49+'Усть-средне им.Дья'!N49+ХЭТК!N49+ЧиргейГЭСстр!N49+ЧЭСК!N49+ЧЭ!N49+ЮЭСК!N49+ЯЭРК!N49+'ЗаГАЭС-2'!N49+ЛенГАЭС!N49+Ленгидропроект!N49+ПЭ!N49+ДЭК!N49+Энерготрансснаб!N49+ХРМК!N49</f>
        <v>16584</v>
      </c>
      <c r="O49" s="25" t="n">
        <f aca="false">БурГЭС!O49+ВолГЭС!O49+ВотГЭС!O49+ДФ!O49+жиГЭС!O49+ЗаГАЭС!O49+ЗГЭС!O49+КамГЭС!O49+КБФ!O49+КВВГЭС!O49+ККГЭС!O49+КЧФ!O49+НижГЭС!O49+НовГЭС!O49+СарГЭС!O49+СОФ!O49+СШГЭС!O49+ЧеГЭС!O49+ВНИИГ!O49+гидропроект!O49+ДГК!O49+ДРСК!O49+КЭ!O49+КолымаЭ!O49+КЭС!O49+Логистика!O49+МЭ!O49+РЭСК!O49+СахалинЭ!O49+СахаЭ!O49+ЯЭ!O49+ТЭС!O49+ТК!O49+'ГР-ВКК'!O49+УК!O49+'Усть-среднеГЭСст'!O49+'Усть-средне им.Дья'!O49+ХЭТК!O49+ЧиргейГЭСстр!O49+ЧЭСК!O49+ЧЭ!O49+ЮЭСК!O49+ЯЭРК!O49+'ЗаГАЭС-2'!O49+ЛенГАЭС!O49+Ленгидропроект!O49+ПЭ!O49+ДЭК!O49+Энерготрансснаб!O49+ХРМК!O49</f>
        <v>16035</v>
      </c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/>
      <c r="H50" s="20"/>
      <c r="I50" s="20"/>
      <c r="J50" s="20"/>
      <c r="K50" s="20" t="n">
        <f aca="false">O50*G50</f>
        <v>0</v>
      </c>
      <c r="L50" s="24" t="n">
        <f aca="false">M50+N50+O50</f>
        <v>9189</v>
      </c>
      <c r="M50" s="25" t="n">
        <f aca="false">БурГЭС!M50+ВолГЭС!M50+ВотГЭС!M50+ДФ!M50+жиГЭС!M50+ЗаГАЭС!M50+ЗГЭС!M50+КамГЭС!M50+КБФ!M50+КВВГЭС!M50+ККГЭС!M50+КЧФ!M50+НижГЭС!M50+НовГЭС!M50+СарГЭС!M50+СОФ!M50+СШГЭС!M50+ЧеГЭС!M50+ВНИИГ!M50+гидропроект!M50+ДГК!M50+ДРСК!M50+КЭ!M50+КолымаЭ!M50+КЭС!M50+Логистика!M50+МЭ!M50+РЭСК!M50+СахалинЭ!M50+СахаЭ!M50+ЯЭ!M50+ТЭС!M50+ТК!M50+'ГР-ВКК'!M50+УК!M50+'Усть-среднеГЭСст'!M50+'Усть-средне им.Дья'!M50+ХЭТК!M50+ЧиргейГЭСстр!M50+ЧЭСК!M50+ЧЭ!M50+ЮЭСК!M50+ЯЭРК!M50+'ЗаГАЭС-2'!M50+ЛенГАЭС!M50+Ленгидропроект!M50+ПЭ!M50+ДЭК!M50+Энерготрансснаб!M50+ХРМК!M50</f>
        <v>3013</v>
      </c>
      <c r="N50" s="25" t="n">
        <f aca="false">БурГЭС!N50+ВолГЭС!N50+ВотГЭС!N50+ДФ!N50+жиГЭС!N50+ЗаГАЭС!N50+ЗГЭС!N50+КамГЭС!N50+КБФ!N50+КВВГЭС!N50+ККГЭС!N50+КЧФ!N50+НижГЭС!N50+НовГЭС!N50+СарГЭС!N50+СОФ!N50+СШГЭС!N50+ЧеГЭС!N50+ВНИИГ!N50+гидропроект!N50+ДГК!N50+ДРСК!N50+КЭ!N50+КолымаЭ!N50+КЭС!N50+Логистика!N50+МЭ!N50+РЭСК!N50+СахалинЭ!N50+СахаЭ!N50+ЯЭ!N50+ТЭС!N50+ТК!N50+'ГР-ВКК'!N50+УК!N50+'Усть-среднеГЭСст'!N50+'Усть-средне им.Дья'!N50+ХЭТК!N50+ЧиргейГЭСстр!N50+ЧЭСК!N50+ЧЭ!N50+ЮЭСК!N50+ЯЭРК!N50+'ЗаГАЭС-2'!N50+ЛенГАЭС!N50+Ленгидропроект!N50+ПЭ!N50+ДЭК!N50+Энерготрансснаб!N50+ХРМК!N50</f>
        <v>3066</v>
      </c>
      <c r="O50" s="25" t="n">
        <f aca="false">БурГЭС!O50+ВолГЭС!O50+ВотГЭС!O50+ДФ!O50+жиГЭС!O50+ЗаГАЭС!O50+ЗГЭС!O50+КамГЭС!O50+КБФ!O50+КВВГЭС!O50+ККГЭС!O50+КЧФ!O50+НижГЭС!O50+НовГЭС!O50+СарГЭС!O50+СОФ!O50+СШГЭС!O50+ЧеГЭС!O50+ВНИИГ!O50+гидропроект!O50+ДГК!O50+ДРСК!O50+КЭ!O50+КолымаЭ!O50+КЭС!O50+Логистика!O50+МЭ!O50+РЭСК!O50+СахалинЭ!O50+СахаЭ!O50+ЯЭ!O50+ТЭС!O50+ТК!O50+'ГР-ВКК'!O50+УК!O50+'Усть-среднеГЭСст'!O50+'Усть-средне им.Дья'!O50+ХЭТК!O50+ЧиргейГЭСстр!O50+ЧЭСК!O50+ЧЭ!O50+ЮЭСК!O50+ЯЭРК!O50+'ЗаГАЭС-2'!O50+ЛенГАЭС!O50+Ленгидропроект!O50+ПЭ!O50+ДЭК!O50+Энерготрансснаб!O50+ХРМК!O50</f>
        <v>3110</v>
      </c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/>
      <c r="H51" s="20"/>
      <c r="I51" s="20"/>
      <c r="J51" s="20"/>
      <c r="K51" s="20" t="n">
        <f aca="false">O51*G51</f>
        <v>0</v>
      </c>
      <c r="L51" s="24" t="n">
        <f aca="false">M51+N51+O51</f>
        <v>6627</v>
      </c>
      <c r="M51" s="25" t="n">
        <f aca="false">БурГЭС!M51+ВолГЭС!M51+ВотГЭС!M51+ДФ!M51+жиГЭС!M51+ЗаГАЭС!M51+ЗГЭС!M51+КамГЭС!M51+КБФ!M51+КВВГЭС!M51+ККГЭС!M51+КЧФ!M51+НижГЭС!M51+НовГЭС!M51+СарГЭС!M51+СОФ!M51+СШГЭС!M51+ЧеГЭС!M51+ВНИИГ!M51+гидропроект!M51+ДГК!M51+ДРСК!M51+КЭ!M51+КолымаЭ!M51+КЭС!M51+Логистика!M51+МЭ!M51+РЭСК!M51+СахалинЭ!M51+СахаЭ!M51+ЯЭ!M51+ТЭС!M51+ТК!M51+'ГР-ВКК'!M51+УК!M51+'Усть-среднеГЭСст'!M51+'Усть-средне им.Дья'!M51+ХЭТК!M51+ЧиргейГЭСстр!M51+ЧЭСК!M51+ЧЭ!M51+ЮЭСК!M51+ЯЭРК!M51+'ЗаГАЭС-2'!M51+ЛенГАЭС!M51+Ленгидропроект!M51+ПЭ!M51+ДЭК!M51+Энерготрансснаб!M51+ХРМК!M51</f>
        <v>2148</v>
      </c>
      <c r="N51" s="25" t="n">
        <f aca="false">БурГЭС!N51+ВолГЭС!N51+ВотГЭС!N51+ДФ!N51+жиГЭС!N51+ЗаГАЭС!N51+ЗГЭС!N51+КамГЭС!N51+КБФ!N51+КВВГЭС!N51+ККГЭС!N51+КЧФ!N51+НижГЭС!N51+НовГЭС!N51+СарГЭС!N51+СОФ!N51+СШГЭС!N51+ЧеГЭС!N51+ВНИИГ!N51+гидропроект!N51+ДГК!N51+ДРСК!N51+КЭ!N51+КолымаЭ!N51+КЭС!N51+Логистика!N51+МЭ!N51+РЭСК!N51+СахалинЭ!N51+СахаЭ!N51+ЯЭ!N51+ТЭС!N51+ТК!N51+'ГР-ВКК'!N51+УК!N51+'Усть-среднеГЭСст'!N51+'Усть-средне им.Дья'!N51+ХЭТК!N51+ЧиргейГЭСстр!N51+ЧЭСК!N51+ЧЭ!N51+ЮЭСК!N51+ЯЭРК!N51+'ЗаГАЭС-2'!N51+ЛенГАЭС!N51+Ленгидропроект!N51+ПЭ!N51+ДЭК!N51+Энерготрансснаб!N51+ХРМК!N51</f>
        <v>2277</v>
      </c>
      <c r="O51" s="25" t="n">
        <f aca="false">БурГЭС!O51+ВолГЭС!O51+ВотГЭС!O51+ДФ!O51+жиГЭС!O51+ЗаГАЭС!O51+ЗГЭС!O51+КамГЭС!O51+КБФ!O51+КВВГЭС!O51+ККГЭС!O51+КЧФ!O51+НижГЭС!O51+НовГЭС!O51+СарГЭС!O51+СОФ!O51+СШГЭС!O51+ЧеГЭС!O51+ВНИИГ!O51+гидропроект!O51+ДГК!O51+ДРСК!O51+КЭ!O51+КолымаЭ!O51+КЭС!O51+Логистика!O51+МЭ!O51+РЭСК!O51+СахалинЭ!O51+СахаЭ!O51+ЯЭ!O51+ТЭС!O51+ТК!O51+'ГР-ВКК'!O51+УК!O51+'Усть-среднеГЭСст'!O51+'Усть-средне им.Дья'!O51+ХЭТК!O51+ЧиргейГЭСстр!O51+ЧЭСК!O51+ЧЭ!O51+ЮЭСК!O51+ЯЭРК!O51+'ЗаГАЭС-2'!O51+ЛенГАЭС!O51+Ленгидропроект!O51+ПЭ!O51+ДЭК!O51+Энерготрансснаб!O51+ХРМК!O51</f>
        <v>2202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/>
      <c r="H52" s="20"/>
      <c r="I52" s="20"/>
      <c r="J52" s="20"/>
      <c r="K52" s="20" t="n">
        <f aca="false">O52*G52</f>
        <v>0</v>
      </c>
      <c r="L52" s="24" t="n">
        <f aca="false">M52+N52+O52</f>
        <v>10110</v>
      </c>
      <c r="M52" s="25" t="n">
        <f aca="false">БурГЭС!M52+ВолГЭС!M52+ВотГЭС!M52+ДФ!M52+жиГЭС!M52+ЗаГАЭС!M52+ЗГЭС!M52+КамГЭС!M52+КБФ!M52+КВВГЭС!M52+ККГЭС!M52+КЧФ!M52+НижГЭС!M52+НовГЭС!M52+СарГЭС!M52+СОФ!M52+СШГЭС!M52+ЧеГЭС!M52+ВНИИГ!M52+гидропроект!M52+ДГК!M52+ДРСК!M52+КЭ!M52+КолымаЭ!M52+КЭС!M52+Логистика!M52+МЭ!M52+РЭСК!M52+СахалинЭ!M52+СахаЭ!M52+ЯЭ!M52+ТЭС!M52+ТК!M52+'ГР-ВКК'!M52+УК!M52+'Усть-среднеГЭСст'!M52+'Усть-средне им.Дья'!M52+ХЭТК!M52+ЧиргейГЭСстр!M52+ЧЭСК!M52+ЧЭ!M52+ЮЭСК!M52+ЯЭРК!M52+'ЗаГАЭС-2'!M52+ЛенГАЭС!M52+Ленгидропроект!M52+ПЭ!M52+ДЭК!M52+Энерготрансснаб!M52+ХРМК!M52</f>
        <v>3369</v>
      </c>
      <c r="N52" s="25" t="n">
        <f aca="false">БурГЭС!N52+ВолГЭС!N52+ВотГЭС!N52+ДФ!N52+жиГЭС!N52+ЗаГАЭС!N52+ЗГЭС!N52+КамГЭС!N52+КБФ!N52+КВВГЭС!N52+ККГЭС!N52+КЧФ!N52+НижГЭС!N52+НовГЭС!N52+СарГЭС!N52+СОФ!N52+СШГЭС!N52+ЧеГЭС!N52+ВНИИГ!N52+гидропроект!N52+ДГК!N52+ДРСК!N52+КЭ!N52+КолымаЭ!N52+КЭС!N52+Логистика!N52+МЭ!N52+РЭСК!N52+СахалинЭ!N52+СахаЭ!N52+ЯЭ!N52+ТЭС!N52+ТК!N52+'ГР-ВКК'!N52+УК!N52+'Усть-среднеГЭСст'!N52+'Усть-средне им.Дья'!N52+ХЭТК!N52+ЧиргейГЭСстр!N52+ЧЭСК!N52+ЧЭ!N52+ЮЭСК!N52+ЯЭРК!N52+'ЗаГАЭС-2'!N52+ЛенГАЭС!N52+Ленгидропроект!N52+ПЭ!N52+ДЭК!N52+Энерготрансснаб!N52+ХРМК!N52</f>
        <v>3969</v>
      </c>
      <c r="O52" s="25" t="n">
        <f aca="false">БурГЭС!O52+ВолГЭС!O52+ВотГЭС!O52+ДФ!O52+жиГЭС!O52+ЗаГАЭС!O52+ЗГЭС!O52+КамГЭС!O52+КБФ!O52+КВВГЭС!O52+ККГЭС!O52+КЧФ!O52+НижГЭС!O52+НовГЭС!O52+СарГЭС!O52+СОФ!O52+СШГЭС!O52+ЧеГЭС!O52+ВНИИГ!O52+гидропроект!O52+ДГК!O52+ДРСК!O52+КЭ!O52+КолымаЭ!O52+КЭС!O52+Логистика!O52+МЭ!O52+РЭСК!O52+СахалинЭ!O52+СахаЭ!O52+ЯЭ!O52+ТЭС!O52+ТК!O52+'ГР-ВКК'!O52+УК!O52+'Усть-среднеГЭСст'!O52+'Усть-средне им.Дья'!O52+ХЭТК!O52+ЧиргейГЭСстр!O52+ЧЭСК!O52+ЧЭ!O52+ЮЭСК!O52+ЯЭРК!O52+'ЗаГАЭС-2'!O52+ЛенГАЭС!O52+Ленгидропроект!O52+ПЭ!O52+ДЭК!O52+Энерготрансснаб!O52+ХРМК!O52</f>
        <v>2772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/>
      <c r="H53" s="20"/>
      <c r="I53" s="20"/>
      <c r="J53" s="20"/>
      <c r="K53" s="20" t="n">
        <f aca="false">O53*G53</f>
        <v>0</v>
      </c>
      <c r="L53" s="24" t="n">
        <f aca="false">M53+N53+O53</f>
        <v>15544</v>
      </c>
      <c r="M53" s="25" t="n">
        <f aca="false">БурГЭС!M53+ВолГЭС!M53+ВотГЭС!M53+ДФ!M53+жиГЭС!M53+ЗаГАЭС!M53+ЗГЭС!M53+КамГЭС!M53+КБФ!M53+КВВГЭС!M53+ККГЭС!M53+КЧФ!M53+НижГЭС!M53+НовГЭС!M53+СарГЭС!M53+СОФ!M53+СШГЭС!M53+ЧеГЭС!M53+ВНИИГ!M53+гидропроект!M53+ДГК!M53+ДРСК!M53+КЭ!M53+КолымаЭ!M53+КЭС!M53+Логистика!M53+МЭ!M53+РЭСК!M53+СахалинЭ!M53+СахаЭ!M53+ЯЭ!M53+ТЭС!M53+ТК!M53+'ГР-ВКК'!M53+УК!M53+'Усть-среднеГЭСст'!M53+'Усть-средне им.Дья'!M53+ХЭТК!M53+ЧиргейГЭСстр!M53+ЧЭСК!M53+ЧЭ!M53+ЮЭСК!M53+ЯЭРК!M53+'ЗаГАЭС-2'!M53+ЛенГАЭС!M53+Ленгидропроект!M53+ПЭ!M53+ДЭК!M53+Энерготрансснаб!M53+ХРМК!M53</f>
        <v>5257</v>
      </c>
      <c r="N53" s="25" t="n">
        <f aca="false">БурГЭС!N53+ВолГЭС!N53+ВотГЭС!N53+ДФ!N53+жиГЭС!N53+ЗаГАЭС!N53+ЗГЭС!N53+КамГЭС!N53+КБФ!N53+КВВГЭС!N53+ККГЭС!N53+КЧФ!N53+НижГЭС!N53+НовГЭС!N53+СарГЭС!N53+СОФ!N53+СШГЭС!N53+ЧеГЭС!N53+ВНИИГ!N53+гидропроект!N53+ДГК!N53+ДРСК!N53+КЭ!N53+КолымаЭ!N53+КЭС!N53+Логистика!N53+МЭ!N53+РЭСК!N53+СахалинЭ!N53+СахаЭ!N53+ЯЭ!N53+ТЭС!N53+ТК!N53+'ГР-ВКК'!N53+УК!N53+'Усть-среднеГЭСст'!N53+'Усть-средне им.Дья'!N53+ХЭТК!N53+ЧиргейГЭСстр!N53+ЧЭСК!N53+ЧЭ!N53+ЮЭСК!N53+ЯЭРК!N53+'ЗаГАЭС-2'!N53+ЛенГАЭС!N53+Ленгидропроект!N53+ПЭ!N53+ДЭК!N53+Энерготрансснаб!N53+ХРМК!N53</f>
        <v>5051</v>
      </c>
      <c r="O53" s="25" t="n">
        <f aca="false">БурГЭС!O53+ВолГЭС!O53+ВотГЭС!O53+ДФ!O53+жиГЭС!O53+ЗаГАЭС!O53+ЗГЭС!O53+КамГЭС!O53+КБФ!O53+КВВГЭС!O53+ККГЭС!O53+КЧФ!O53+НижГЭС!O53+НовГЭС!O53+СарГЭС!O53+СОФ!O53+СШГЭС!O53+ЧеГЭС!O53+ВНИИГ!O53+гидропроект!O53+ДГК!O53+ДРСК!O53+КЭ!O53+КолымаЭ!O53+КЭС!O53+Логистика!O53+МЭ!O53+РЭСК!O53+СахалинЭ!O53+СахаЭ!O53+ЯЭ!O53+ТЭС!O53+ТК!O53+'ГР-ВКК'!O53+УК!O53+'Усть-среднеГЭСст'!O53+'Усть-средне им.Дья'!O53+ХЭТК!O53+ЧиргейГЭСстр!O53+ЧЭСК!O53+ЧЭ!O53+ЮЭСК!O53+ЯЭРК!O53+'ЗаГАЭС-2'!O53+ЛенГАЭС!O53+Ленгидропроект!O53+ПЭ!O53+ДЭК!O53+Энерготрансснаб!O53+ХРМК!O53</f>
        <v>5236</v>
      </c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/>
      <c r="H54" s="20"/>
      <c r="I54" s="20"/>
      <c r="J54" s="20"/>
      <c r="K54" s="20" t="n">
        <f aca="false">O54*G54</f>
        <v>0</v>
      </c>
      <c r="L54" s="24" t="n">
        <f aca="false">M54+N54+O54</f>
        <v>2106</v>
      </c>
      <c r="M54" s="25" t="n">
        <f aca="false">БурГЭС!M54+ВолГЭС!M54+ВотГЭС!M54+ДФ!M54+жиГЭС!M54+ЗаГАЭС!M54+ЗГЭС!M54+КамГЭС!M54+КБФ!M54+КВВГЭС!M54+ККГЭС!M54+КЧФ!M54+НижГЭС!M54+НовГЭС!M54+СарГЭС!M54+СОФ!M54+СШГЭС!M54+ЧеГЭС!M54+ВНИИГ!M54+гидропроект!M54+ДГК!M54+ДРСК!M54+КЭ!M54+КолымаЭ!M54+КЭС!M54+Логистика!M54+МЭ!M54+РЭСК!M54+СахалинЭ!M54+СахаЭ!M54+ЯЭ!M54+ТЭС!M54+ТК!M54+'ГР-ВКК'!M54+УК!M54+'Усть-среднеГЭСст'!M54+'Усть-средне им.Дья'!M54+ХЭТК!M54+ЧиргейГЭСстр!M54+ЧЭСК!M54+ЧЭ!M54+ЮЭСК!M54+ЯЭРК!M54+'ЗаГАЭС-2'!M54+ЛенГАЭС!M54+Ленгидропроект!M54+ПЭ!M54+ДЭК!M54+Энерготрансснаб!M54+ХРМК!M54</f>
        <v>660</v>
      </c>
      <c r="N54" s="25" t="n">
        <f aca="false">БурГЭС!N54+ВолГЭС!N54+ВотГЭС!N54+ДФ!N54+жиГЭС!N54+ЗаГАЭС!N54+ЗГЭС!N54+КамГЭС!N54+КБФ!N54+КВВГЭС!N54+ККГЭС!N54+КЧФ!N54+НижГЭС!N54+НовГЭС!N54+СарГЭС!N54+СОФ!N54+СШГЭС!N54+ЧеГЭС!N54+ВНИИГ!N54+гидропроект!N54+ДГК!N54+ДРСК!N54+КЭ!N54+КолымаЭ!N54+КЭС!N54+Логистика!N54+МЭ!N54+РЭСК!N54+СахалинЭ!N54+СахаЭ!N54+ЯЭ!N54+ТЭС!N54+ТК!N54+'ГР-ВКК'!N54+УК!N54+'Усть-среднеГЭСст'!N54+'Усть-средне им.Дья'!N54+ХЭТК!N54+ЧиргейГЭСстр!N54+ЧЭСК!N54+ЧЭ!N54+ЮЭСК!N54+ЯЭРК!N54+'ЗаГАЭС-2'!N54+ЛенГАЭС!N54+Ленгидропроект!N54+ПЭ!N54+ДЭК!N54+Энерготрансснаб!N54+ХРМК!N54</f>
        <v>694</v>
      </c>
      <c r="O54" s="25" t="n">
        <f aca="false">БурГЭС!O54+ВолГЭС!O54+ВотГЭС!O54+ДФ!O54+жиГЭС!O54+ЗаГАЭС!O54+ЗГЭС!O54+КамГЭС!O54+КБФ!O54+КВВГЭС!O54+ККГЭС!O54+КЧФ!O54+НижГЭС!O54+НовГЭС!O54+СарГЭС!O54+СОФ!O54+СШГЭС!O54+ЧеГЭС!O54+ВНИИГ!O54+гидропроект!O54+ДГК!O54+ДРСК!O54+КЭ!O54+КолымаЭ!O54+КЭС!O54+Логистика!O54+МЭ!O54+РЭСК!O54+СахалинЭ!O54+СахаЭ!O54+ЯЭ!O54+ТЭС!O54+ТК!O54+'ГР-ВКК'!O54+УК!O54+'Усть-среднеГЭСст'!O54+'Усть-средне им.Дья'!O54+ХЭТК!O54+ЧиргейГЭСстр!O54+ЧЭСК!O54+ЧЭ!O54+ЮЭСК!O54+ЯЭРК!O54+'ЗаГАЭС-2'!O54+ЛенГАЭС!O54+Ленгидропроект!O54+ПЭ!O54+ДЭК!O54+Энерготрансснаб!O54+ХРМК!O54</f>
        <v>752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/>
      <c r="H55" s="20"/>
      <c r="I55" s="20"/>
      <c r="J55" s="20"/>
      <c r="K55" s="20" t="n">
        <f aca="false">O55*G55</f>
        <v>0</v>
      </c>
      <c r="L55" s="24" t="n">
        <f aca="false">M55+N55+O55</f>
        <v>2785</v>
      </c>
      <c r="M55" s="25" t="n">
        <f aca="false">БурГЭС!M55+ВолГЭС!M55+ВотГЭС!M55+ДФ!M55+жиГЭС!M55+ЗаГАЭС!M55+ЗГЭС!M55+КамГЭС!M55+КБФ!M55+КВВГЭС!M55+ККГЭС!M55+КЧФ!M55+НижГЭС!M55+НовГЭС!M55+СарГЭС!M55+СОФ!M55+СШГЭС!M55+ЧеГЭС!M55+ВНИИГ!M55+гидропроект!M55+ДГК!M55+ДРСК!M55+КЭ!M55+КолымаЭ!M55+КЭС!M55+Логистика!M55+МЭ!M55+РЭСК!M55+СахалинЭ!M55+СахаЭ!M55+ЯЭ!M55+ТЭС!M55+ТК!M55+'ГР-ВКК'!M55+УК!M55+'Усть-среднеГЭСст'!M55+'Усть-средне им.Дья'!M55+ХЭТК!M55+ЧиргейГЭСстр!M55+ЧЭСК!M55+ЧЭ!M55+ЮЭСК!M55+ЯЭРК!M55+'ЗаГАЭС-2'!M55+ЛенГАЭС!M55+Ленгидропроект!M55+ПЭ!M55+ДЭК!M55+Энерготрансснаб!M55+ХРМК!M55</f>
        <v>885</v>
      </c>
      <c r="N55" s="25" t="n">
        <f aca="false">БурГЭС!N55+ВолГЭС!N55+ВотГЭС!N55+ДФ!N55+жиГЭС!N55+ЗаГАЭС!N55+ЗГЭС!N55+КамГЭС!N55+КБФ!N55+КВВГЭС!N55+ККГЭС!N55+КЧФ!N55+НижГЭС!N55+НовГЭС!N55+СарГЭС!N55+СОФ!N55+СШГЭС!N55+ЧеГЭС!N55+ВНИИГ!N55+гидропроект!N55+ДГК!N55+ДРСК!N55+КЭ!N55+КолымаЭ!N55+КЭС!N55+Логистика!N55+МЭ!N55+РЭСК!N55+СахалинЭ!N55+СахаЭ!N55+ЯЭ!N55+ТЭС!N55+ТК!N55+'ГР-ВКК'!N55+УК!N55+'Усть-среднеГЭСст'!N55+'Усть-средне им.Дья'!N55+ХЭТК!N55+ЧиргейГЭСстр!N55+ЧЭСК!N55+ЧЭ!N55+ЮЭСК!N55+ЯЭРК!N55+'ЗаГАЭС-2'!N55+ЛенГАЭС!N55+Ленгидропроект!N55+ПЭ!N55+ДЭК!N55+Энерготрансснаб!N55+ХРМК!N55</f>
        <v>959</v>
      </c>
      <c r="O55" s="25" t="n">
        <f aca="false">БурГЭС!O55+ВолГЭС!O55+ВотГЭС!O55+ДФ!O55+жиГЭС!O55+ЗаГАЭС!O55+ЗГЭС!O55+КамГЭС!O55+КБФ!O55+КВВГЭС!O55+ККГЭС!O55+КЧФ!O55+НижГЭС!O55+НовГЭС!O55+СарГЭС!O55+СОФ!O55+СШГЭС!O55+ЧеГЭС!O55+ВНИИГ!O55+гидропроект!O55+ДГК!O55+ДРСК!O55+КЭ!O55+КолымаЭ!O55+КЭС!O55+Логистика!O55+МЭ!O55+РЭСК!O55+СахалинЭ!O55+СахаЭ!O55+ЯЭ!O55+ТЭС!O55+ТК!O55+'ГР-ВКК'!O55+УК!O55+'Усть-среднеГЭСст'!O55+'Усть-средне им.Дья'!O55+ХЭТК!O55+ЧиргейГЭСстр!O55+ЧЭСК!O55+ЧЭ!O55+ЮЭСК!O55+ЯЭРК!O55+'ЗаГАЭС-2'!O55+ЛенГАЭС!O55+Ленгидропроект!O55+ПЭ!O55+ДЭК!O55+Энерготрансснаб!O55+ХРМК!O55</f>
        <v>941</v>
      </c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/>
      <c r="H56" s="20"/>
      <c r="I56" s="20"/>
      <c r="J56" s="20"/>
      <c r="K56" s="20" t="n">
        <f aca="false">O56*G56</f>
        <v>0</v>
      </c>
      <c r="L56" s="24" t="n">
        <f aca="false">M56+N56+O56</f>
        <v>28266</v>
      </c>
      <c r="M56" s="25" t="n">
        <f aca="false">БурГЭС!M56+ВолГЭС!M56+ВотГЭС!M56+ДФ!M56+жиГЭС!M56+ЗаГАЭС!M56+ЗГЭС!M56+КамГЭС!M56+КБФ!M56+КВВГЭС!M56+ККГЭС!M56+КЧФ!M56+НижГЭС!M56+НовГЭС!M56+СарГЭС!M56+СОФ!M56+СШГЭС!M56+ЧеГЭС!M56+ВНИИГ!M56+гидропроект!M56+ДГК!M56+ДРСК!M56+КЭ!M56+КолымаЭ!M56+КЭС!M56+Логистика!M56+МЭ!M56+РЭСК!M56+СахалинЭ!M56+СахаЭ!M56+ЯЭ!M56+ТЭС!M56+ТК!M56+'ГР-ВКК'!M56+УК!M56+'Усть-среднеГЭСст'!M56+'Усть-средне им.Дья'!M56+ХЭТК!M56+ЧиргейГЭСстр!M56+ЧЭСК!M56+ЧЭ!M56+ЮЭСК!M56+ЯЭРК!M56+'ЗаГАЭС-2'!M56+ЛенГАЭС!M56+Ленгидропроект!M56+ПЭ!M56+ДЭК!M56+Энерготрансснаб!M56+ХРМК!M56</f>
        <v>8997</v>
      </c>
      <c r="N56" s="25" t="n">
        <f aca="false">БурГЭС!N56+ВолГЭС!N56+ВотГЭС!N56+ДФ!N56+жиГЭС!N56+ЗаГАЭС!N56+ЗГЭС!N56+КамГЭС!N56+КБФ!N56+КВВГЭС!N56+ККГЭС!N56+КЧФ!N56+НижГЭС!N56+НовГЭС!N56+СарГЭС!N56+СОФ!N56+СШГЭС!N56+ЧеГЭС!N56+ВНИИГ!N56+гидропроект!N56+ДГК!N56+ДРСК!N56+КЭ!N56+КолымаЭ!N56+КЭС!N56+Логистика!N56+МЭ!N56+РЭСК!N56+СахалинЭ!N56+СахаЭ!N56+ЯЭ!N56+ТЭС!N56+ТК!N56+'ГР-ВКК'!N56+УК!N56+'Усть-среднеГЭСст'!N56+'Усть-средне им.Дья'!N56+ХЭТК!N56+ЧиргейГЭСстр!N56+ЧЭСК!N56+ЧЭ!N56+ЮЭСК!N56+ЯЭРК!N56+'ЗаГАЭС-2'!N56+ЛенГАЭС!N56+Ленгидропроект!N56+ПЭ!N56+ДЭК!N56+Энерготрансснаб!N56+ХРМК!N56</f>
        <v>9482</v>
      </c>
      <c r="O56" s="25" t="n">
        <f aca="false">БурГЭС!O56+ВолГЭС!O56+ВотГЭС!O56+ДФ!O56+жиГЭС!O56+ЗаГАЭС!O56+ЗГЭС!O56+КамГЭС!O56+КБФ!O56+КВВГЭС!O56+ККГЭС!O56+КЧФ!O56+НижГЭС!O56+НовГЭС!O56+СарГЭС!O56+СОФ!O56+СШГЭС!O56+ЧеГЭС!O56+ВНИИГ!O56+гидропроект!O56+ДГК!O56+ДРСК!O56+КЭ!O56+КолымаЭ!O56+КЭС!O56+Логистика!O56+МЭ!O56+РЭСК!O56+СахалинЭ!O56+СахаЭ!O56+ЯЭ!O56+ТЭС!O56+ТК!O56+'ГР-ВКК'!O56+УК!O56+'Усть-среднеГЭСст'!O56+'Усть-средне им.Дья'!O56+ХЭТК!O56+ЧиргейГЭСстр!O56+ЧЭСК!O56+ЧЭ!O56+ЮЭСК!O56+ЯЭРК!O56+'ЗаГАЭС-2'!O56+ЛенГАЭС!O56+Ленгидропроект!O56+ПЭ!O56+ДЭК!O56+Энерготрансснаб!O56+ХРМК!O56</f>
        <v>9787</v>
      </c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/>
      <c r="H57" s="20"/>
      <c r="I57" s="20"/>
      <c r="J57" s="20"/>
      <c r="K57" s="20" t="n">
        <f aca="false">O57*G57</f>
        <v>0</v>
      </c>
      <c r="L57" s="24" t="n">
        <f aca="false">M57+N57+O57</f>
        <v>16792</v>
      </c>
      <c r="M57" s="25" t="n">
        <f aca="false">БурГЭС!M57+ВолГЭС!M57+ВотГЭС!M57+ДФ!M57+жиГЭС!M57+ЗаГАЭС!M57+ЗГЭС!M57+КамГЭС!M57+КБФ!M57+КВВГЭС!M57+ККГЭС!M57+КЧФ!M57+НижГЭС!M57+НовГЭС!M57+СарГЭС!M57+СОФ!M57+СШГЭС!M57+ЧеГЭС!M57+ВНИИГ!M57+гидропроект!M57+ДГК!M57+ДРСК!M57+КЭ!M57+КолымаЭ!M57+КЭС!M57+Логистика!M57+МЭ!M57+РЭСК!M57+СахалинЭ!M57+СахаЭ!M57+ЯЭ!M57+ТЭС!M57+ТК!M57+'ГР-ВКК'!M57+УК!M57+'Усть-среднеГЭСст'!M57+'Усть-средне им.Дья'!M57+ХЭТК!M57+ЧиргейГЭСстр!M57+ЧЭСК!M57+ЧЭ!M57+ЮЭСК!M57+ЯЭРК!M57+'ЗаГАЭС-2'!M57+ЛенГАЭС!M57+Ленгидропроект!M57+ПЭ!M57+ДЭК!M57+Энерготрансснаб!M57+ХРМК!M57</f>
        <v>5278</v>
      </c>
      <c r="N57" s="25" t="n">
        <f aca="false">БурГЭС!N57+ВолГЭС!N57+ВотГЭС!N57+ДФ!N57+жиГЭС!N57+ЗаГАЭС!N57+ЗГЭС!N57+КамГЭС!N57+КБФ!N57+КВВГЭС!N57+ККГЭС!N57+КЧФ!N57+НижГЭС!N57+НовГЭС!N57+СарГЭС!N57+СОФ!N57+СШГЭС!N57+ЧеГЭС!N57+ВНИИГ!N57+гидропроект!N57+ДГК!N57+ДРСК!N57+КЭ!N57+КолымаЭ!N57+КЭС!N57+Логистика!N57+МЭ!N57+РЭСК!N57+СахалинЭ!N57+СахаЭ!N57+ЯЭ!N57+ТЭС!N57+ТК!N57+'ГР-ВКК'!N57+УК!N57+'Усть-среднеГЭСст'!N57+'Усть-средне им.Дья'!N57+ХЭТК!N57+ЧиргейГЭСстр!N57+ЧЭСК!N57+ЧЭ!N57+ЮЭСК!N57+ЯЭРК!N57+'ЗаГАЭС-2'!N57+ЛенГАЭС!N57+Ленгидропроект!N57+ПЭ!N57+ДЭК!N57+Энерготрансснаб!N57+ХРМК!N57</f>
        <v>5825</v>
      </c>
      <c r="O57" s="25" t="n">
        <f aca="false">БурГЭС!O57+ВолГЭС!O57+ВотГЭС!O57+ДФ!O57+жиГЭС!O57+ЗаГАЭС!O57+ЗГЭС!O57+КамГЭС!O57+КБФ!O57+КВВГЭС!O57+ККГЭС!O57+КЧФ!O57+НижГЭС!O57+НовГЭС!O57+СарГЭС!O57+СОФ!O57+СШГЭС!O57+ЧеГЭС!O57+ВНИИГ!O57+гидропроект!O57+ДГК!O57+ДРСК!O57+КЭ!O57+КолымаЭ!O57+КЭС!O57+Логистика!O57+МЭ!O57+РЭСК!O57+СахалинЭ!O57+СахаЭ!O57+ЯЭ!O57+ТЭС!O57+ТК!O57+'ГР-ВКК'!O57+УК!O57+'Усть-среднеГЭСст'!O57+'Усть-средне им.Дья'!O57+ХЭТК!O57+ЧиргейГЭСстр!O57+ЧЭСК!O57+ЧЭ!O57+ЮЭСК!O57+ЯЭРК!O57+'ЗаГАЭС-2'!O57+ЛенГАЭС!O57+Ленгидропроект!O57+ПЭ!O57+ДЭК!O57+Энерготрансснаб!O57+ХРМК!O57</f>
        <v>5689</v>
      </c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/>
      <c r="H58" s="20"/>
      <c r="I58" s="20"/>
      <c r="J58" s="20"/>
      <c r="K58" s="20" t="n">
        <f aca="false">O58*G58</f>
        <v>0</v>
      </c>
      <c r="L58" s="24" t="n">
        <f aca="false">M58+N58+O58</f>
        <v>13125</v>
      </c>
      <c r="M58" s="25" t="n">
        <f aca="false">БурГЭС!M58+ВолГЭС!M58+ВотГЭС!M58+ДФ!M58+жиГЭС!M58+ЗаГАЭС!M58+ЗГЭС!M58+КамГЭС!M58+КБФ!M58+КВВГЭС!M58+ККГЭС!M58+КЧФ!M58+НижГЭС!M58+НовГЭС!M58+СарГЭС!M58+СОФ!M58+СШГЭС!M58+ЧеГЭС!M58+ВНИИГ!M58+гидропроект!M58+ДГК!M58+ДРСК!M58+КЭ!M58+КолымаЭ!M58+КЭС!M58+Логистика!M58+МЭ!M58+РЭСК!M58+СахалинЭ!M58+СахаЭ!M58+ЯЭ!M58+ТЭС!M58+ТК!M58+'ГР-ВКК'!M58+УК!M58+'Усть-среднеГЭСст'!M58+'Усть-средне им.Дья'!M58+ХЭТК!M58+ЧиргейГЭСстр!M58+ЧЭСК!M58+ЧЭ!M58+ЮЭСК!M58+ЯЭРК!M58+'ЗаГАЭС-2'!M58+ЛенГАЭС!M58+Ленгидропроект!M58+ПЭ!M58+ДЭК!M58+Энерготрансснаб!M58+ХРМК!M58</f>
        <v>3823</v>
      </c>
      <c r="N58" s="25" t="n">
        <f aca="false">БурГЭС!N58+ВолГЭС!N58+ВотГЭС!N58+ДФ!N58+жиГЭС!N58+ЗаГАЭС!N58+ЗГЭС!N58+КамГЭС!N58+КБФ!N58+КВВГЭС!N58+ККГЭС!N58+КЧФ!N58+НижГЭС!N58+НовГЭС!N58+СарГЭС!N58+СОФ!N58+СШГЭС!N58+ЧеГЭС!N58+ВНИИГ!N58+гидропроект!N58+ДГК!N58+ДРСК!N58+КЭ!N58+КолымаЭ!N58+КЭС!N58+Логистика!N58+МЭ!N58+РЭСК!N58+СахалинЭ!N58+СахаЭ!N58+ЯЭ!N58+ТЭС!N58+ТК!N58+'ГР-ВКК'!N58+УК!N58+'Усть-среднеГЭСст'!N58+'Усть-средне им.Дья'!N58+ХЭТК!N58+ЧиргейГЭСстр!N58+ЧЭСК!N58+ЧЭ!N58+ЮЭСК!N58+ЯЭРК!N58+'ЗаГАЭС-2'!N58+ЛенГАЭС!N58+Ленгидропроект!N58+ПЭ!N58+ДЭК!N58+Энерготрансснаб!N58+ХРМК!N58</f>
        <v>4585</v>
      </c>
      <c r="O58" s="25" t="n">
        <f aca="false">БурГЭС!O58+ВолГЭС!O58+ВотГЭС!O58+ДФ!O58+жиГЭС!O58+ЗаГАЭС!O58+ЗГЭС!O58+КамГЭС!O58+КБФ!O58+КВВГЭС!O58+ККГЭС!O58+КЧФ!O58+НижГЭС!O58+НовГЭС!O58+СарГЭС!O58+СОФ!O58+СШГЭС!O58+ЧеГЭС!O58+ВНИИГ!O58+гидропроект!O58+ДГК!O58+ДРСК!O58+КЭ!O58+КолымаЭ!O58+КЭС!O58+Логистика!O58+МЭ!O58+РЭСК!O58+СахалинЭ!O58+СахаЭ!O58+ЯЭ!O58+ТЭС!O58+ТК!O58+'ГР-ВКК'!O58+УК!O58+'Усть-среднеГЭСст'!O58+'Усть-средне им.Дья'!O58+ХЭТК!O58+ЧиргейГЭСстр!O58+ЧЭСК!O58+ЧЭ!O58+ЮЭСК!O58+ЯЭРК!O58+'ЗаГАЭС-2'!O58+ЛенГАЭС!O58+Ленгидропроект!O58+ПЭ!O58+ДЭК!O58+Энерготрансснаб!O58+ХРМК!O58</f>
        <v>4717</v>
      </c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36"/>
      <c r="H59" s="20"/>
      <c r="I59" s="20"/>
      <c r="J59" s="20"/>
      <c r="K59" s="20" t="n">
        <f aca="false">O59*G59</f>
        <v>0</v>
      </c>
      <c r="L59" s="24" t="n">
        <f aca="false">M59+N59+O59</f>
        <v>1227</v>
      </c>
      <c r="M59" s="25" t="n">
        <f aca="false">БурГЭС!M59+ВолГЭС!M59+ВотГЭС!M59+ДФ!M59+жиГЭС!M59+ЗаГАЭС!M59+ЗГЭС!M59+КамГЭС!M59+КБФ!M59+КВВГЭС!M59+ККГЭС!M59+КЧФ!M59+НижГЭС!M59+НовГЭС!M59+СарГЭС!M59+СОФ!M59+СШГЭС!M59+ЧеГЭС!M59+ВНИИГ!M59+гидропроект!M59+ДГК!M59+ДРСК!M59+КЭ!M59+КолымаЭ!M59+КЭС!M59+Логистика!M59+МЭ!M59+РЭСК!M59+СахалинЭ!M59+СахаЭ!M59+ЯЭ!M59+ТЭС!M59+ТК!M59+'ГР-ВКК'!M59+УК!M59+'Усть-среднеГЭСст'!M59+'Усть-средне им.Дья'!M59+ХЭТК!M59+ЧиргейГЭСстр!M59+ЧЭСК!M59+ЧЭ!M59+ЮЭСК!M59+ЯЭРК!M59+'ЗаГАЭС-2'!M59+ЛенГАЭС!M59+Ленгидропроект!M59+ПЭ!M59+ДЭК!M59+Энерготрансснаб!M59+ХРМК!M59</f>
        <v>409</v>
      </c>
      <c r="N59" s="25" t="n">
        <f aca="false">БурГЭС!N59+ВолГЭС!N59+ВотГЭС!N59+ДФ!N59+жиГЭС!N59+ЗаГАЭС!N59+ЗГЭС!N59+КамГЭС!N59+КБФ!N59+КВВГЭС!N59+ККГЭС!N59+КЧФ!N59+НижГЭС!N59+НовГЭС!N59+СарГЭС!N59+СОФ!N59+СШГЭС!N59+ЧеГЭС!N59+ВНИИГ!N59+гидропроект!N59+ДГК!N59+ДРСК!N59+КЭ!N59+КолымаЭ!N59+КЭС!N59+Логистика!N59+МЭ!N59+РЭСК!N59+СахалинЭ!N59+СахаЭ!N59+ЯЭ!N59+ТЭС!N59+ТК!N59+'ГР-ВКК'!N59+УК!N59+'Усть-среднеГЭСст'!N59+'Усть-средне им.Дья'!N59+ХЭТК!N59+ЧиргейГЭСстр!N59+ЧЭСК!N59+ЧЭ!N59+ЮЭСК!N59+ЯЭРК!N59+'ЗаГАЭС-2'!N59+ЛенГАЭС!N59+Ленгидропроект!N59+ПЭ!N59+ДЭК!N59+Энерготрансснаб!N59+ХРМК!N59</f>
        <v>409</v>
      </c>
      <c r="O59" s="25" t="n">
        <f aca="false">БурГЭС!O59+ВолГЭС!O59+ВотГЭС!O59+ДФ!O59+жиГЭС!O59+ЗаГАЭС!O59+ЗГЭС!O59+КамГЭС!O59+КБФ!O59+КВВГЭС!O59+ККГЭС!O59+КЧФ!O59+НижГЭС!O59+НовГЭС!O59+СарГЭС!O59+СОФ!O59+СШГЭС!O59+ЧеГЭС!O59+ВНИИГ!O59+гидропроект!O59+ДГК!O59+ДРСК!O59+КЭ!O59+КолымаЭ!O59+КЭС!O59+Логистика!O59+МЭ!O59+РЭСК!O59+СахалинЭ!O59+СахаЭ!O59+ЯЭ!O59+ТЭС!O59+ТК!O59+'ГР-ВКК'!O59+УК!O59+'Усть-среднеГЭСст'!O59+'Усть-средне им.Дья'!O59+ХЭТК!O59+ЧиргейГЭСстр!O59+ЧЭСК!O59+ЧЭ!O59+ЮЭСК!O59+ЯЭРК!O59+'ЗаГАЭС-2'!O59+ЛенГАЭС!O59+Ленгидропроект!O59+ПЭ!O59+ДЭК!O59+Энерготрансснаб!O59+ХРМК!O59</f>
        <v>409</v>
      </c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36"/>
      <c r="H60" s="20"/>
      <c r="I60" s="20"/>
      <c r="J60" s="20"/>
      <c r="K60" s="20" t="n">
        <f aca="false">O60*G60</f>
        <v>0</v>
      </c>
      <c r="L60" s="24" t="n">
        <f aca="false">M60+N60+O60</f>
        <v>1114</v>
      </c>
      <c r="M60" s="25" t="n">
        <f aca="false">БурГЭС!M60+ВолГЭС!M60+ВотГЭС!M60+ДФ!M60+жиГЭС!M60+ЗаГАЭС!M60+ЗГЭС!M60+КамГЭС!M60+КБФ!M60+КВВГЭС!M60+ККГЭС!M60+КЧФ!M60+НижГЭС!M60+НовГЭС!M60+СарГЭС!M60+СОФ!M60+СШГЭС!M60+ЧеГЭС!M60+ВНИИГ!M60+гидропроект!M60+ДГК!M60+ДРСК!M60+КЭ!M60+КолымаЭ!M60+КЭС!M60+Логистика!M60+МЭ!M60+РЭСК!M60+СахалинЭ!M60+СахаЭ!M60+ЯЭ!M60+ТЭС!M60+ТК!M60+'ГР-ВКК'!M60+УК!M60+'Усть-среднеГЭСст'!M60+'Усть-средне им.Дья'!M60+ХЭТК!M60+ЧиргейГЭСстр!M60+ЧЭСК!M60+ЧЭ!M60+ЮЭСК!M60+ЯЭРК!M60+'ЗаГАЭС-2'!M60+ЛенГАЭС!M60+Ленгидропроект!M60+ПЭ!M60+ДЭК!M60+Энерготрансснаб!M60+ХРМК!M60</f>
        <v>370</v>
      </c>
      <c r="N60" s="25" t="n">
        <f aca="false">БурГЭС!N60+ВолГЭС!N60+ВотГЭС!N60+ДФ!N60+жиГЭС!N60+ЗаГАЭС!N60+ЗГЭС!N60+КамГЭС!N60+КБФ!N60+КВВГЭС!N60+ККГЭС!N60+КЧФ!N60+НижГЭС!N60+НовГЭС!N60+СарГЭС!N60+СОФ!N60+СШГЭС!N60+ЧеГЭС!N60+ВНИИГ!N60+гидропроект!N60+ДГК!N60+ДРСК!N60+КЭ!N60+КолымаЭ!N60+КЭС!N60+Логистика!N60+МЭ!N60+РЭСК!N60+СахалинЭ!N60+СахаЭ!N60+ЯЭ!N60+ТЭС!N60+ТК!N60+'ГР-ВКК'!N60+УК!N60+'Усть-среднеГЭСст'!N60+'Усть-средне им.Дья'!N60+ХЭТК!N60+ЧиргейГЭСстр!N60+ЧЭСК!N60+ЧЭ!N60+ЮЭСК!N60+ЯЭРК!N60+'ЗаГАЭС-2'!N60+ЛенГАЭС!N60+Ленгидропроект!N60+ПЭ!N60+ДЭК!N60+Энерготрансснаб!N60+ХРМК!N60</f>
        <v>360</v>
      </c>
      <c r="O60" s="25" t="n">
        <f aca="false">БурГЭС!O60+ВолГЭС!O60+ВотГЭС!O60+ДФ!O60+жиГЭС!O60+ЗаГАЭС!O60+ЗГЭС!O60+КамГЭС!O60+КБФ!O60+КВВГЭС!O60+ККГЭС!O60+КЧФ!O60+НижГЭС!O60+НовГЭС!O60+СарГЭС!O60+СОФ!O60+СШГЭС!O60+ЧеГЭС!O60+ВНИИГ!O60+гидропроект!O60+ДГК!O60+ДРСК!O60+КЭ!O60+КолымаЭ!O60+КЭС!O60+Логистика!O60+МЭ!O60+РЭСК!O60+СахалинЭ!O60+СахаЭ!O60+ЯЭ!O60+ТЭС!O60+ТК!O60+'ГР-ВКК'!O60+УК!O60+'Усть-среднеГЭСст'!O60+'Усть-средне им.Дья'!O60+ХЭТК!O60+ЧиргейГЭСстр!O60+ЧЭСК!O60+ЧЭ!O60+ЮЭСК!O60+ЯЭРК!O60+'ЗаГАЭС-2'!O60+ЛенГАЭС!O60+Ленгидропроект!O60+ПЭ!O60+ДЭК!O60+Энерготрансснаб!O60+ХРМК!O60</f>
        <v>384</v>
      </c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36"/>
      <c r="H61" s="20"/>
      <c r="I61" s="20"/>
      <c r="J61" s="20"/>
      <c r="K61" s="20" t="n">
        <f aca="false">O61*G61</f>
        <v>0</v>
      </c>
      <c r="L61" s="24" t="n">
        <f aca="false">M61+N61+O61</f>
        <v>619</v>
      </c>
      <c r="M61" s="25" t="n">
        <f aca="false">БурГЭС!M61+ВолГЭС!M61+ВотГЭС!M61+ДФ!M61+жиГЭС!M61+ЗаГАЭС!M61+ЗГЭС!M61+КамГЭС!M61+КБФ!M61+КВВГЭС!M61+ККГЭС!M61+КЧФ!M61+НижГЭС!M61+НовГЭС!M61+СарГЭС!M61+СОФ!M61+СШГЭС!M61+ЧеГЭС!M61+ВНИИГ!M61+гидропроект!M61+ДГК!M61+ДРСК!M61+КЭ!M61+КолымаЭ!M61+КЭС!M61+Логистика!M61+МЭ!M61+РЭСК!M61+СахалинЭ!M61+СахаЭ!M61+ЯЭ!M61+ТЭС!M61+ТК!M61+'ГР-ВКК'!M61+УК!M61+'Усть-среднеГЭСст'!M61+'Усть-средне им.Дья'!M61+ХЭТК!M61+ЧиргейГЭСстр!M61+ЧЭСК!M61+ЧЭ!M61+ЮЭСК!M61+ЯЭРК!M61+'ЗаГАЭС-2'!M61+ЛенГАЭС!M61+Ленгидропроект!M61+ПЭ!M61+ДЭК!M61+Энерготрансснаб!M61+ХРМК!M61</f>
        <v>214</v>
      </c>
      <c r="N61" s="25" t="n">
        <f aca="false">БурГЭС!N61+ВолГЭС!N61+ВотГЭС!N61+ДФ!N61+жиГЭС!N61+ЗаГАЭС!N61+ЗГЭС!N61+КамГЭС!N61+КБФ!N61+КВВГЭС!N61+ККГЭС!N61+КЧФ!N61+НижГЭС!N61+НовГЭС!N61+СарГЭС!N61+СОФ!N61+СШГЭС!N61+ЧеГЭС!N61+ВНИИГ!N61+гидропроект!N61+ДГК!N61+ДРСК!N61+КЭ!N61+КолымаЭ!N61+КЭС!N61+Логистика!N61+МЭ!N61+РЭСК!N61+СахалинЭ!N61+СахаЭ!N61+ЯЭ!N61+ТЭС!N61+ТК!N61+'ГР-ВКК'!N61+УК!N61+'Усть-среднеГЭСст'!N61+'Усть-средне им.Дья'!N61+ХЭТК!N61+ЧиргейГЭСстр!N61+ЧЭСК!N61+ЧЭ!N61+ЮЭСК!N61+ЯЭРК!N61+'ЗаГАЭС-2'!N61+ЛенГАЭС!N61+Ленгидропроект!N61+ПЭ!N61+ДЭК!N61+Энерготрансснаб!N61+ХРМК!N61</f>
        <v>182</v>
      </c>
      <c r="O61" s="25" t="n">
        <f aca="false">БурГЭС!O61+ВолГЭС!O61+ВотГЭС!O61+ДФ!O61+жиГЭС!O61+ЗаГАЭС!O61+ЗГЭС!O61+КамГЭС!O61+КБФ!O61+КВВГЭС!O61+ККГЭС!O61+КЧФ!O61+НижГЭС!O61+НовГЭС!O61+СарГЭС!O61+СОФ!O61+СШГЭС!O61+ЧеГЭС!O61+ВНИИГ!O61+гидропроект!O61+ДГК!O61+ДРСК!O61+КЭ!O61+КолымаЭ!O61+КЭС!O61+Логистика!O61+МЭ!O61+РЭСК!O61+СахалинЭ!O61+СахаЭ!O61+ЯЭ!O61+ТЭС!O61+ТК!O61+'ГР-ВКК'!O61+УК!O61+'Усть-среднеГЭСст'!O61+'Усть-средне им.Дья'!O61+ХЭТК!O61+ЧиргейГЭСстр!O61+ЧЭСК!O61+ЧЭ!O61+ЮЭСК!O61+ЯЭРК!O61+'ЗаГАЭС-2'!O61+ЛенГАЭС!O61+Ленгидропроект!O61+ПЭ!O61+ДЭК!O61+Энерготрансснаб!O61+ХРМК!O61</f>
        <v>223</v>
      </c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36"/>
      <c r="H62" s="20"/>
      <c r="I62" s="20"/>
      <c r="J62" s="20"/>
      <c r="K62" s="20" t="n">
        <f aca="false">O62*G62</f>
        <v>0</v>
      </c>
      <c r="L62" s="24" t="n">
        <f aca="false">M62+N62+O62</f>
        <v>650</v>
      </c>
      <c r="M62" s="25" t="n">
        <f aca="false">БурГЭС!M62+ВолГЭС!M62+ВотГЭС!M62+ДФ!M62+жиГЭС!M62+ЗаГАЭС!M62+ЗГЭС!M62+КамГЭС!M62+КБФ!M62+КВВГЭС!M62+ККГЭС!M62+КЧФ!M62+НижГЭС!M62+НовГЭС!M62+СарГЭС!M62+СОФ!M62+СШГЭС!M62+ЧеГЭС!M62+ВНИИГ!M62+гидропроект!M62+ДГК!M62+ДРСК!M62+КЭ!M62+КолымаЭ!M62+КЭС!M62+Логистика!M62+МЭ!M62+РЭСК!M62+СахалинЭ!M62+СахаЭ!M62+ЯЭ!M62+ТЭС!M62+ТК!M62+'ГР-ВКК'!M62+УК!M62+'Усть-среднеГЭСст'!M62+'Усть-средне им.Дья'!M62+ХЭТК!M62+ЧиргейГЭСстр!M62+ЧЭСК!M62+ЧЭ!M62+ЮЭСК!M62+ЯЭРК!M62+'ЗаГАЭС-2'!M62+ЛенГАЭС!M62+Ленгидропроект!M62+ПЭ!M62+ДЭК!M62+Энерготрансснаб!M62+ХРМК!M62</f>
        <v>209</v>
      </c>
      <c r="N62" s="25" t="n">
        <f aca="false">БурГЭС!N62+ВолГЭС!N62+ВотГЭС!N62+ДФ!N62+жиГЭС!N62+ЗаГАЭС!N62+ЗГЭС!N62+КамГЭС!N62+КБФ!N62+КВВГЭС!N62+ККГЭС!N62+КЧФ!N62+НижГЭС!N62+НовГЭС!N62+СарГЭС!N62+СОФ!N62+СШГЭС!N62+ЧеГЭС!N62+ВНИИГ!N62+гидропроект!N62+ДГК!N62+ДРСК!N62+КЭ!N62+КолымаЭ!N62+КЭС!N62+Логистика!N62+МЭ!N62+РЭСК!N62+СахалинЭ!N62+СахаЭ!N62+ЯЭ!N62+ТЭС!N62+ТК!N62+'ГР-ВКК'!N62+УК!N62+'Усть-среднеГЭСст'!N62+'Усть-средне им.Дья'!N62+ХЭТК!N62+ЧиргейГЭСстр!N62+ЧЭСК!N62+ЧЭ!N62+ЮЭСК!N62+ЯЭРК!N62+'ЗаГАЭС-2'!N62+ЛенГАЭС!N62+Ленгидропроект!N62+ПЭ!N62+ДЭК!N62+Энерготрансснаб!N62+ХРМК!N62</f>
        <v>221</v>
      </c>
      <c r="O62" s="25" t="n">
        <f aca="false">БурГЭС!O62+ВолГЭС!O62+ВотГЭС!O62+ДФ!O62+жиГЭС!O62+ЗаГАЭС!O62+ЗГЭС!O62+КамГЭС!O62+КБФ!O62+КВВГЭС!O62+ККГЭС!O62+КЧФ!O62+НижГЭС!O62+НовГЭС!O62+СарГЭС!O62+СОФ!O62+СШГЭС!O62+ЧеГЭС!O62+ВНИИГ!O62+гидропроект!O62+ДГК!O62+ДРСК!O62+КЭ!O62+КолымаЭ!O62+КЭС!O62+Логистика!O62+МЭ!O62+РЭСК!O62+СахалинЭ!O62+СахаЭ!O62+ЯЭ!O62+ТЭС!O62+ТК!O62+'ГР-ВКК'!O62+УК!O62+'Усть-среднеГЭСст'!O62+'Усть-средне им.Дья'!O62+ХЭТК!O62+ЧиргейГЭСстр!O62+ЧЭСК!O62+ЧЭ!O62+ЮЭСК!O62+ЯЭРК!O62+'ЗаГАЭС-2'!O62+ЛенГАЭС!O62+Ленгидропроект!O62+ПЭ!O62+ДЭК!O62+Энерготрансснаб!O62+ХРМК!O62</f>
        <v>220</v>
      </c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2" t="n">
        <f aca="false">SUM(L8:L62)</f>
        <v>378169</v>
      </c>
      <c r="M63" s="42" t="n">
        <f aca="false">SUM(M8:M62)</f>
        <v>123377</v>
      </c>
      <c r="N63" s="42" t="n">
        <f aca="false">SUM(N8:N62)</f>
        <v>128070</v>
      </c>
      <c r="O63" s="42" t="n">
        <f aca="false">SUM(O8:O62)</f>
        <v>126722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s="1" customFormat="true" ht="15" hidden="false" customHeight="false" outlineLevel="0" collapsed="false">
      <c r="A65" s="38"/>
      <c r="E65" s="38"/>
      <c r="F65" s="40"/>
    </row>
    <row r="66" s="1" customFormat="true" ht="15" hidden="false" customHeight="false" outlineLevel="0" collapsed="false">
      <c r="A66" s="38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44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46"/>
      <c r="N68" s="46"/>
      <c r="O68" s="4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48"/>
      <c r="N69" s="48"/>
      <c r="O69" s="48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38"/>
      <c r="N70" s="38"/>
      <c r="O70" s="3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38"/>
      <c r="N71" s="38"/>
      <c r="O71" s="3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38"/>
      <c r="N72" s="38"/>
      <c r="O72" s="3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38"/>
      <c r="N73" s="38"/>
      <c r="O73" s="3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38"/>
      <c r="N74" s="38"/>
      <c r="O74" s="3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38"/>
      <c r="N75" s="38"/>
      <c r="O75" s="3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38"/>
      <c r="N76" s="38"/>
      <c r="O76" s="3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38"/>
      <c r="N77" s="38"/>
      <c r="O77" s="3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38"/>
      <c r="N78" s="38"/>
      <c r="O78" s="3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38"/>
      <c r="N79" s="38"/>
      <c r="O79" s="3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38"/>
      <c r="N80" s="38"/>
      <c r="O80" s="3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38"/>
      <c r="N81" s="38"/>
      <c r="O81" s="3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38"/>
      <c r="N82" s="38"/>
      <c r="O82" s="3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38"/>
      <c r="N83" s="38"/>
      <c r="O83" s="3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38"/>
      <c r="N84" s="38"/>
      <c r="O84" s="3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38"/>
      <c r="N85" s="38"/>
      <c r="O85" s="3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38"/>
      <c r="N86" s="38"/>
      <c r="O86" s="3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38"/>
      <c r="N87" s="38"/>
      <c r="O87" s="3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38"/>
      <c r="N88" s="38"/>
      <c r="O88" s="3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38"/>
      <c r="N89" s="38"/>
      <c r="O89" s="3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38"/>
      <c r="N90" s="38"/>
      <c r="O90" s="3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38"/>
      <c r="N91" s="38"/>
      <c r="O91" s="3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38"/>
      <c r="N92" s="38"/>
      <c r="O92" s="3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38"/>
      <c r="N93" s="38"/>
      <c r="O93" s="3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38"/>
      <c r="N94" s="38"/>
      <c r="O94" s="3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38"/>
      <c r="N95" s="38"/>
      <c r="O95" s="3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38"/>
      <c r="N96" s="38"/>
      <c r="O96" s="3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38"/>
      <c r="N97" s="38"/>
      <c r="O97" s="3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38"/>
      <c r="N98" s="38"/>
      <c r="O98" s="3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38"/>
      <c r="N99" s="38"/>
      <c r="O99" s="3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38"/>
      <c r="N100" s="38"/>
      <c r="O100" s="3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38"/>
      <c r="N101" s="38"/>
      <c r="O101" s="3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38"/>
      <c r="N102" s="38"/>
      <c r="O102" s="3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38"/>
      <c r="N103" s="38"/>
      <c r="O103" s="3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38"/>
      <c r="N104" s="38"/>
      <c r="O104" s="3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38"/>
      <c r="N105" s="38"/>
      <c r="O105" s="3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38"/>
      <c r="N106" s="38"/>
      <c r="O106" s="3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38"/>
      <c r="N107" s="38"/>
      <c r="O107" s="3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38"/>
      <c r="N108" s="38"/>
      <c r="O108" s="3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38"/>
      <c r="N109" s="38"/>
      <c r="O109" s="3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38"/>
      <c r="N110" s="38"/>
      <c r="O110" s="3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38"/>
      <c r="N111" s="38"/>
      <c r="O111" s="3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38"/>
      <c r="N112" s="38"/>
      <c r="O112" s="3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38"/>
      <c r="N113" s="38"/>
      <c r="O113" s="3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38"/>
      <c r="N114" s="38"/>
      <c r="O114" s="3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38"/>
      <c r="N115" s="38"/>
      <c r="O115" s="3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38"/>
      <c r="N116" s="38"/>
      <c r="O116" s="3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38"/>
      <c r="N117" s="38"/>
      <c r="O117" s="3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38"/>
      <c r="N118" s="38"/>
      <c r="O118" s="3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38"/>
      <c r="N119" s="38"/>
      <c r="O119" s="3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38"/>
      <c r="N120" s="38"/>
      <c r="O120" s="3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38"/>
      <c r="N121" s="38"/>
      <c r="O121" s="3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38"/>
      <c r="N122" s="38"/>
      <c r="O122" s="3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38"/>
      <c r="N123" s="38"/>
      <c r="O123" s="3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38"/>
      <c r="N124" s="38"/>
      <c r="O124" s="3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38"/>
      <c r="N125" s="38"/>
      <c r="O125" s="3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38"/>
      <c r="N126" s="38"/>
      <c r="O126" s="3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38"/>
      <c r="N127" s="38"/>
      <c r="O127" s="3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38"/>
      <c r="N128" s="38"/>
      <c r="O128" s="3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38"/>
      <c r="N129" s="38"/>
      <c r="O129" s="3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38"/>
      <c r="N130" s="38"/>
      <c r="O130" s="3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38"/>
      <c r="N131" s="38"/>
      <c r="O131" s="3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38"/>
      <c r="N132" s="38"/>
      <c r="O132" s="3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38"/>
      <c r="N133" s="38"/>
      <c r="O133" s="3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38"/>
      <c r="N134" s="38"/>
      <c r="O134" s="3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38"/>
      <c r="N135" s="38"/>
      <c r="O135" s="3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38"/>
      <c r="N136" s="38"/>
      <c r="O136" s="3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38"/>
      <c r="N137" s="38"/>
      <c r="O137" s="38"/>
    </row>
    <row r="138" customFormat="false" ht="15" hidden="false" customHeight="false" outlineLevel="0" collapsed="false">
      <c r="H138" s="38"/>
      <c r="I138" s="38"/>
      <c r="J138" s="38"/>
      <c r="K138" s="38"/>
      <c r="M138" s="38"/>
      <c r="N138" s="38"/>
      <c r="O138" s="38"/>
    </row>
    <row r="139" customFormat="false" ht="15" hidden="false" customHeight="false" outlineLevel="0" collapsed="false">
      <c r="H139" s="38"/>
      <c r="I139" s="38"/>
      <c r="J139" s="38"/>
      <c r="K139" s="38"/>
      <c r="M139" s="38"/>
      <c r="N139" s="38"/>
      <c r="O139" s="38"/>
    </row>
    <row r="140" customFormat="false" ht="15" hidden="false" customHeight="false" outlineLevel="0" collapsed="false">
      <c r="H140" s="38"/>
      <c r="I140" s="38"/>
      <c r="J140" s="38"/>
      <c r="K140" s="38"/>
      <c r="M140" s="38"/>
      <c r="N140" s="38"/>
      <c r="O140" s="38"/>
    </row>
    <row r="141" customFormat="false" ht="15" hidden="false" customHeight="false" outlineLevel="0" collapsed="false">
      <c r="H141" s="38"/>
      <c r="I141" s="38"/>
      <c r="J141" s="38"/>
      <c r="K141" s="38"/>
      <c r="M141" s="38"/>
      <c r="N141" s="38"/>
      <c r="O141" s="38"/>
    </row>
    <row r="142" customFormat="false" ht="15" hidden="false" customHeight="false" outlineLevel="0" collapsed="false">
      <c r="H142" s="38"/>
      <c r="I142" s="38"/>
      <c r="J142" s="38"/>
      <c r="K142" s="38"/>
      <c r="M142" s="38"/>
      <c r="N142" s="38"/>
      <c r="O142" s="38"/>
    </row>
    <row r="143" customFormat="false" ht="15" hidden="false" customHeight="false" outlineLevel="0" collapsed="false">
      <c r="H143" s="38"/>
      <c r="I143" s="38"/>
      <c r="J143" s="38"/>
      <c r="K143" s="38"/>
      <c r="M143" s="38"/>
      <c r="N143" s="38"/>
      <c r="O143" s="38"/>
    </row>
    <row r="144" customFormat="false" ht="15" hidden="false" customHeight="false" outlineLevel="0" collapsed="false">
      <c r="H144" s="38"/>
      <c r="I144" s="38"/>
      <c r="J144" s="38"/>
      <c r="K144" s="38"/>
      <c r="M144" s="38"/>
      <c r="N144" s="38"/>
      <c r="O144" s="38"/>
    </row>
    <row r="145" s="1" customFormat="true" ht="15" hidden="false" customHeight="false" outlineLevel="0" collapsed="false">
      <c r="H145" s="38"/>
      <c r="I145" s="38"/>
      <c r="J145" s="38"/>
      <c r="K145" s="38"/>
      <c r="M145" s="38"/>
      <c r="N145" s="38"/>
      <c r="O145" s="38"/>
    </row>
    <row r="146" s="1" customFormat="true" ht="15" hidden="false" customHeight="false" outlineLevel="0" collapsed="false">
      <c r="H146" s="38"/>
      <c r="I146" s="38"/>
      <c r="J146" s="38"/>
      <c r="K146" s="38"/>
      <c r="M146" s="38"/>
      <c r="N146" s="38"/>
      <c r="O146" s="38"/>
    </row>
    <row r="147" s="1" customFormat="true" ht="15" hidden="false" customHeight="false" outlineLevel="0" collapsed="false">
      <c r="H147" s="38"/>
      <c r="I147" s="38"/>
      <c r="J147" s="38"/>
      <c r="K147" s="38"/>
      <c r="M147" s="38"/>
      <c r="N147" s="38"/>
      <c r="O147" s="38"/>
    </row>
    <row r="148" s="1" customFormat="true" ht="15" hidden="false" customHeight="false" outlineLevel="0" collapsed="false">
      <c r="H148" s="38"/>
      <c r="I148" s="38"/>
      <c r="J148" s="38"/>
      <c r="K148" s="38"/>
      <c r="M148" s="38"/>
      <c r="N148" s="38"/>
      <c r="O148" s="38"/>
    </row>
    <row r="149" s="1" customFormat="true" ht="15" hidden="false" customHeight="false" outlineLevel="0" collapsed="false">
      <c r="H149" s="38"/>
      <c r="I149" s="38"/>
      <c r="J149" s="38"/>
      <c r="K149" s="38"/>
      <c r="M149" s="38"/>
      <c r="N149" s="38"/>
      <c r="O149" s="38"/>
    </row>
    <row r="150" s="1" customFormat="true" ht="15" hidden="false" customHeight="false" outlineLevel="0" collapsed="false">
      <c r="H150" s="38"/>
      <c r="I150" s="38"/>
      <c r="J150" s="38"/>
      <c r="K150" s="38"/>
      <c r="M150" s="38"/>
      <c r="N150" s="38"/>
      <c r="O150" s="38"/>
    </row>
    <row r="151" s="1" customFormat="true" ht="15" hidden="false" customHeight="false" outlineLevel="0" collapsed="false">
      <c r="H151" s="38"/>
      <c r="I151" s="38"/>
      <c r="J151" s="38"/>
      <c r="K151" s="38"/>
      <c r="M151" s="38"/>
      <c r="N151" s="38"/>
      <c r="O151" s="38"/>
    </row>
    <row r="152" s="1" customFormat="true" ht="15" hidden="false" customHeight="false" outlineLevel="0" collapsed="false">
      <c r="H152" s="38"/>
      <c r="I152" s="38"/>
      <c r="J152" s="38"/>
      <c r="K152" s="38"/>
      <c r="M152" s="38"/>
      <c r="N152" s="38"/>
      <c r="O152" s="38"/>
    </row>
    <row r="153" s="1" customFormat="true" ht="15" hidden="false" customHeight="false" outlineLevel="0" collapsed="false">
      <c r="H153" s="38"/>
      <c r="I153" s="38"/>
      <c r="J153" s="38"/>
      <c r="K153" s="38"/>
      <c r="M153" s="38"/>
      <c r="N153" s="38"/>
      <c r="O153" s="38"/>
    </row>
    <row r="154" s="1" customFormat="true" ht="15" hidden="false" customHeight="false" outlineLevel="0" collapsed="false">
      <c r="H154" s="38"/>
      <c r="I154" s="38"/>
      <c r="J154" s="38"/>
      <c r="K154" s="38"/>
      <c r="M154" s="38"/>
      <c r="N154" s="38"/>
      <c r="O154" s="38"/>
    </row>
    <row r="155" s="1" customFormat="true" ht="15" hidden="false" customHeight="false" outlineLevel="0" collapsed="false">
      <c r="H155" s="38"/>
      <c r="I155" s="38"/>
      <c r="J155" s="38"/>
      <c r="K155" s="38"/>
      <c r="M155" s="38"/>
      <c r="N155" s="38"/>
      <c r="O155" s="38"/>
    </row>
    <row r="156" s="1" customFormat="true" ht="15" hidden="false" customHeight="false" outlineLevel="0" collapsed="false">
      <c r="H156" s="38"/>
      <c r="I156" s="38"/>
      <c r="J156" s="38"/>
      <c r="K156" s="38"/>
      <c r="M156" s="38"/>
      <c r="N156" s="38"/>
      <c r="O156" s="38"/>
    </row>
    <row r="157" s="1" customFormat="true" ht="15" hidden="false" customHeight="false" outlineLevel="0" collapsed="false">
      <c r="H157" s="38"/>
      <c r="I157" s="38"/>
      <c r="J157" s="38"/>
      <c r="K157" s="38"/>
      <c r="M157" s="38"/>
      <c r="N157" s="38"/>
      <c r="O157" s="38"/>
    </row>
    <row r="158" s="1" customFormat="true" ht="15" hidden="false" customHeight="false" outlineLevel="0" collapsed="false">
      <c r="H158" s="38"/>
      <c r="I158" s="38"/>
      <c r="J158" s="38"/>
      <c r="K158" s="38"/>
      <c r="M158" s="38"/>
      <c r="N158" s="38"/>
      <c r="O158" s="38"/>
    </row>
    <row r="159" s="1" customFormat="true" ht="15" hidden="false" customHeight="false" outlineLevel="0" collapsed="false">
      <c r="H159" s="38"/>
      <c r="I159" s="38"/>
      <c r="J159" s="38"/>
      <c r="K159" s="38"/>
      <c r="M159" s="38"/>
      <c r="N159" s="38"/>
      <c r="O159" s="38"/>
    </row>
    <row r="160" s="1" customFormat="true" ht="15" hidden="false" customHeight="false" outlineLevel="0" collapsed="false">
      <c r="H160" s="38"/>
      <c r="I160" s="38"/>
      <c r="J160" s="38"/>
      <c r="K160" s="38"/>
      <c r="M160" s="38"/>
      <c r="N160" s="38"/>
      <c r="O160" s="38"/>
    </row>
    <row r="161" s="1" customFormat="true" ht="15" hidden="false" customHeight="false" outlineLevel="0" collapsed="false">
      <c r="H161" s="38"/>
      <c r="I161" s="38"/>
      <c r="J161" s="38"/>
      <c r="K161" s="38"/>
      <c r="M161" s="38"/>
      <c r="N161" s="38"/>
      <c r="O161" s="38"/>
    </row>
    <row r="162" s="1" customFormat="true" ht="15" hidden="false" customHeight="false" outlineLevel="0" collapsed="false">
      <c r="H162" s="38"/>
      <c r="I162" s="38"/>
      <c r="J162" s="38"/>
      <c r="K162" s="38"/>
      <c r="M162" s="38"/>
      <c r="N162" s="38"/>
      <c r="O162" s="38"/>
    </row>
    <row r="163" s="1" customFormat="true" ht="15" hidden="false" customHeight="false" outlineLevel="0" collapsed="false">
      <c r="H163" s="38"/>
      <c r="I163" s="38"/>
      <c r="J163" s="38"/>
      <c r="K163" s="38"/>
      <c r="M163" s="38"/>
      <c r="N163" s="38"/>
      <c r="O163" s="38"/>
    </row>
    <row r="164" s="1" customFormat="true" ht="15" hidden="false" customHeight="false" outlineLevel="0" collapsed="false">
      <c r="H164" s="38"/>
      <c r="I164" s="38"/>
      <c r="J164" s="38"/>
      <c r="K164" s="38"/>
      <c r="M164" s="38"/>
      <c r="N164" s="38"/>
      <c r="O164" s="38"/>
    </row>
    <row r="165" s="1" customFormat="true" ht="15" hidden="false" customHeight="false" outlineLevel="0" collapsed="false">
      <c r="H165" s="38"/>
      <c r="I165" s="38"/>
      <c r="J165" s="38"/>
      <c r="K165" s="38"/>
      <c r="M165" s="38"/>
      <c r="N165" s="38"/>
      <c r="O165" s="38"/>
    </row>
    <row r="166" s="1" customFormat="true" ht="15" hidden="false" customHeight="false" outlineLevel="0" collapsed="false">
      <c r="H166" s="38"/>
      <c r="I166" s="38"/>
      <c r="J166" s="38"/>
      <c r="K166" s="38"/>
      <c r="M166" s="38"/>
      <c r="N166" s="38"/>
      <c r="O166" s="38"/>
    </row>
    <row r="167" s="1" customFormat="true" ht="15" hidden="false" customHeight="false" outlineLevel="0" collapsed="false">
      <c r="H167" s="38"/>
      <c r="I167" s="38"/>
      <c r="J167" s="38"/>
      <c r="K167" s="38"/>
      <c r="M167" s="38"/>
      <c r="N167" s="38"/>
      <c r="O167" s="38"/>
    </row>
    <row r="168" s="1" customFormat="true" ht="15" hidden="false" customHeight="false" outlineLevel="0" collapsed="false">
      <c r="H168" s="38"/>
      <c r="I168" s="38"/>
      <c r="J168" s="38"/>
      <c r="K168" s="38"/>
      <c r="M168" s="38"/>
      <c r="N168" s="38"/>
      <c r="O168" s="38"/>
    </row>
    <row r="169" s="1" customFormat="true" ht="15" hidden="false" customHeight="false" outlineLevel="0" collapsed="false">
      <c r="H169" s="38"/>
      <c r="I169" s="38"/>
      <c r="J169" s="38"/>
      <c r="K169" s="38"/>
      <c r="M169" s="38"/>
      <c r="N169" s="38"/>
      <c r="O169" s="38"/>
    </row>
    <row r="170" s="1" customFormat="true" ht="15" hidden="false" customHeight="false" outlineLevel="0" collapsed="false">
      <c r="H170" s="38"/>
      <c r="I170" s="38"/>
      <c r="J170" s="38"/>
      <c r="K170" s="38"/>
      <c r="M170" s="38"/>
      <c r="N170" s="38"/>
      <c r="O170" s="38"/>
    </row>
    <row r="171" s="1" customFormat="true" ht="15" hidden="false" customHeight="false" outlineLevel="0" collapsed="false">
      <c r="H171" s="38"/>
      <c r="I171" s="38"/>
      <c r="J171" s="38"/>
      <c r="K171" s="38"/>
      <c r="M171" s="38"/>
      <c r="N171" s="38"/>
      <c r="O171" s="38"/>
    </row>
    <row r="172" s="1" customFormat="true" ht="15" hidden="false" customHeight="false" outlineLevel="0" collapsed="false">
      <c r="H172" s="38"/>
      <c r="I172" s="38"/>
      <c r="J172" s="38"/>
      <c r="K172" s="38"/>
      <c r="M172" s="38"/>
      <c r="N172" s="38"/>
      <c r="O172" s="38"/>
    </row>
    <row r="173" s="1" customFormat="true" ht="15" hidden="false" customHeight="false" outlineLevel="0" collapsed="false">
      <c r="H173" s="38"/>
      <c r="I173" s="38"/>
      <c r="J173" s="38"/>
      <c r="K173" s="38"/>
      <c r="M173" s="38"/>
      <c r="N173" s="38"/>
      <c r="O173" s="38"/>
    </row>
    <row r="174" s="1" customFormat="true" ht="15" hidden="false" customHeight="false" outlineLevel="0" collapsed="false">
      <c r="H174" s="38"/>
      <c r="I174" s="38"/>
      <c r="J174" s="38"/>
      <c r="K174" s="38"/>
      <c r="M174" s="38"/>
      <c r="N174" s="38"/>
      <c r="O174" s="38"/>
    </row>
    <row r="175" s="1" customFormat="true" ht="15" hidden="false" customHeight="false" outlineLevel="0" collapsed="false">
      <c r="H175" s="38"/>
      <c r="I175" s="38"/>
      <c r="J175" s="38"/>
      <c r="K175" s="38"/>
      <c r="M175" s="38"/>
      <c r="N175" s="38"/>
      <c r="O175" s="38"/>
    </row>
    <row r="176" s="1" customFormat="true" ht="15" hidden="false" customHeight="false" outlineLevel="0" collapsed="false">
      <c r="H176" s="38"/>
      <c r="I176" s="38"/>
      <c r="J176" s="38"/>
      <c r="K176" s="38"/>
      <c r="M176" s="38"/>
      <c r="N176" s="38"/>
      <c r="O176" s="38"/>
    </row>
    <row r="177" s="1" customFormat="true" ht="15" hidden="false" customHeight="false" outlineLevel="0" collapsed="false">
      <c r="H177" s="38"/>
      <c r="I177" s="38"/>
      <c r="J177" s="38"/>
      <c r="K177" s="38"/>
      <c r="M177" s="38"/>
      <c r="N177" s="38"/>
      <c r="O177" s="38"/>
    </row>
    <row r="178" s="1" customFormat="true" ht="15" hidden="false" customHeight="false" outlineLevel="0" collapsed="false">
      <c r="H178" s="38"/>
      <c r="I178" s="38"/>
      <c r="J178" s="38"/>
      <c r="K178" s="38"/>
      <c r="M178" s="38"/>
      <c r="N178" s="38"/>
      <c r="O178" s="38"/>
    </row>
    <row r="179" s="1" customFormat="true" ht="15" hidden="false" customHeight="false" outlineLevel="0" collapsed="false">
      <c r="H179" s="38"/>
      <c r="I179" s="38"/>
      <c r="J179" s="38"/>
      <c r="K179" s="38"/>
      <c r="M179" s="38"/>
      <c r="N179" s="38"/>
      <c r="O179" s="38"/>
    </row>
    <row r="180" s="1" customFormat="true" ht="15" hidden="false" customHeight="false" outlineLevel="0" collapsed="false">
      <c r="H180" s="38"/>
      <c r="I180" s="38"/>
      <c r="J180" s="38"/>
      <c r="K180" s="38"/>
      <c r="M180" s="38"/>
      <c r="N180" s="38"/>
      <c r="O180" s="38"/>
    </row>
    <row r="181" s="1" customFormat="true" ht="15" hidden="false" customHeight="false" outlineLevel="0" collapsed="false">
      <c r="H181" s="38"/>
      <c r="I181" s="38"/>
      <c r="J181" s="38"/>
      <c r="K181" s="38"/>
      <c r="M181" s="38"/>
      <c r="N181" s="38"/>
      <c r="O181" s="38"/>
    </row>
    <row r="182" s="1" customFormat="true" ht="15" hidden="false" customHeight="false" outlineLevel="0" collapsed="false">
      <c r="H182" s="38"/>
      <c r="I182" s="38"/>
      <c r="J182" s="38"/>
      <c r="K182" s="38"/>
      <c r="M182" s="38"/>
      <c r="N182" s="38"/>
      <c r="O182" s="38"/>
    </row>
    <row r="183" s="1" customFormat="true" ht="15" hidden="false" customHeight="false" outlineLevel="0" collapsed="false">
      <c r="H183" s="38"/>
      <c r="I183" s="38"/>
      <c r="J183" s="38"/>
      <c r="K183" s="38"/>
      <c r="M183" s="38"/>
      <c r="N183" s="38"/>
      <c r="O183" s="38"/>
    </row>
    <row r="184" s="1" customFormat="true" ht="15" hidden="false" customHeight="false" outlineLevel="0" collapsed="false">
      <c r="H184" s="38"/>
      <c r="I184" s="38"/>
      <c r="J184" s="38"/>
      <c r="K184" s="38"/>
      <c r="M184" s="38"/>
      <c r="N184" s="38"/>
      <c r="O184" s="38"/>
    </row>
    <row r="185" s="1" customFormat="true" ht="15" hidden="false" customHeight="false" outlineLevel="0" collapsed="false">
      <c r="H185" s="38"/>
      <c r="I185" s="38"/>
      <c r="J185" s="38"/>
      <c r="K185" s="38"/>
      <c r="M185" s="38"/>
      <c r="N185" s="38"/>
      <c r="O185" s="38"/>
    </row>
    <row r="186" s="1" customFormat="true" ht="15" hidden="false" customHeight="false" outlineLevel="0" collapsed="false">
      <c r="H186" s="38"/>
      <c r="I186" s="38"/>
      <c r="J186" s="38"/>
      <c r="K186" s="38"/>
      <c r="M186" s="38"/>
      <c r="N186" s="38"/>
      <c r="O186" s="38"/>
    </row>
    <row r="187" s="1" customFormat="true" ht="15" hidden="false" customHeight="false" outlineLevel="0" collapsed="false">
      <c r="H187" s="38"/>
      <c r="I187" s="38"/>
      <c r="J187" s="38"/>
      <c r="K187" s="38"/>
      <c r="M187" s="38"/>
      <c r="N187" s="38"/>
      <c r="O187" s="38"/>
    </row>
    <row r="188" s="1" customFormat="true" ht="15" hidden="false" customHeight="false" outlineLevel="0" collapsed="false">
      <c r="H188" s="38"/>
      <c r="I188" s="38"/>
      <c r="J188" s="38"/>
      <c r="K188" s="38"/>
      <c r="M188" s="38"/>
      <c r="N188" s="38"/>
      <c r="O188" s="38"/>
    </row>
    <row r="189" s="1" customFormat="true" ht="15" hidden="false" customHeight="false" outlineLevel="0" collapsed="false">
      <c r="H189" s="38"/>
      <c r="I189" s="38"/>
      <c r="J189" s="38"/>
      <c r="K189" s="38"/>
      <c r="M189" s="38"/>
      <c r="N189" s="38"/>
      <c r="O189" s="38"/>
    </row>
    <row r="190" s="1" customFormat="true" ht="15" hidden="false" customHeight="false" outlineLevel="0" collapsed="false">
      <c r="H190" s="38"/>
      <c r="I190" s="38"/>
      <c r="J190" s="38"/>
      <c r="K190" s="38"/>
      <c r="M190" s="38"/>
      <c r="N190" s="38"/>
      <c r="O190" s="38"/>
    </row>
    <row r="191" s="1" customFormat="true" ht="15" hidden="false" customHeight="false" outlineLevel="0" collapsed="false">
      <c r="H191" s="38"/>
      <c r="I191" s="38"/>
      <c r="J191" s="38"/>
      <c r="K191" s="38"/>
      <c r="M191" s="38"/>
      <c r="N191" s="38"/>
      <c r="O191" s="38"/>
    </row>
    <row r="192" s="1" customFormat="true" ht="15" hidden="false" customHeight="false" outlineLevel="0" collapsed="false">
      <c r="H192" s="38"/>
      <c r="I192" s="38"/>
      <c r="J192" s="38"/>
      <c r="K192" s="38"/>
      <c r="M192" s="38"/>
      <c r="N192" s="38"/>
      <c r="O192" s="38"/>
    </row>
    <row r="193" s="1" customFormat="true" ht="15" hidden="false" customHeight="false" outlineLevel="0" collapsed="false">
      <c r="H193" s="38"/>
      <c r="I193" s="38"/>
      <c r="J193" s="38"/>
      <c r="K193" s="38"/>
      <c r="M193" s="38"/>
      <c r="N193" s="38"/>
      <c r="O193" s="38"/>
    </row>
  </sheetData>
  <autoFilter ref="A5:E63"/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08333333333333" right="0.708333333333333" top="0.196527777777778" bottom="0.196527777777778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4" activeCellId="0" sqref="B5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9"/>
    <col collapsed="false" customWidth="true" hidden="false" outlineLevel="0" max="8" min="8" style="1" width="12.71"/>
    <col collapsed="false" customWidth="true" hidden="false" outlineLevel="0" max="9" min="9" style="1" width="11.43"/>
    <col collapsed="false" customWidth="true" hidden="false" outlineLevel="0" max="10" min="10" style="1" width="10.14"/>
    <col collapsed="false" customWidth="true" hidden="false" outlineLevel="0" max="11" min="11" style="1" width="11.57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7"/>
    <col collapsed="false" customWidth="true" hidden="false" outlineLevel="0" max="15" min="15" style="85" width="7.42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159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0</v>
      </c>
      <c r="M8" s="93"/>
      <c r="N8" s="93"/>
      <c r="O8" s="93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0</v>
      </c>
      <c r="M9" s="93"/>
      <c r="N9" s="93"/>
      <c r="O9" s="93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0</v>
      </c>
      <c r="M10" s="93"/>
      <c r="N10" s="93"/>
      <c r="O10" s="93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0</v>
      </c>
      <c r="M11" s="93"/>
      <c r="N11" s="93"/>
      <c r="O11" s="93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0</v>
      </c>
      <c r="M12" s="93"/>
      <c r="N12" s="93"/>
      <c r="O12" s="93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0</v>
      </c>
      <c r="M13" s="93"/>
      <c r="N13" s="93"/>
      <c r="O13" s="93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0</v>
      </c>
      <c r="M14" s="93"/>
      <c r="N14" s="93"/>
      <c r="O14" s="93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0</v>
      </c>
      <c r="M15" s="93"/>
      <c r="N15" s="93"/>
      <c r="O15" s="93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0</v>
      </c>
      <c r="M16" s="93"/>
      <c r="N16" s="93"/>
      <c r="O16" s="93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0</v>
      </c>
      <c r="M17" s="93"/>
      <c r="N17" s="93"/>
      <c r="O17" s="93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139</v>
      </c>
      <c r="M18" s="93" t="n">
        <v>48</v>
      </c>
      <c r="N18" s="93" t="n">
        <v>43</v>
      </c>
      <c r="O18" s="93" t="n">
        <v>48</v>
      </c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28</v>
      </c>
      <c r="M19" s="93" t="n">
        <v>10</v>
      </c>
      <c r="N19" s="93" t="n">
        <v>9</v>
      </c>
      <c r="O19" s="93" t="n">
        <v>9</v>
      </c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51</v>
      </c>
      <c r="M20" s="93" t="n">
        <v>19</v>
      </c>
      <c r="N20" s="93" t="n">
        <v>11</v>
      </c>
      <c r="O20" s="93" t="n">
        <v>21</v>
      </c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13</v>
      </c>
      <c r="M21" s="93" t="n">
        <v>6</v>
      </c>
      <c r="N21" s="93" t="n">
        <v>2</v>
      </c>
      <c r="O21" s="93" t="n">
        <v>5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83</v>
      </c>
      <c r="M22" s="93" t="n">
        <v>23</v>
      </c>
      <c r="N22" s="93" t="n">
        <v>21</v>
      </c>
      <c r="O22" s="93" t="n">
        <v>39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15</v>
      </c>
      <c r="M23" s="93" t="n">
        <v>5</v>
      </c>
      <c r="N23" s="93" t="n">
        <v>6</v>
      </c>
      <c r="O23" s="93" t="n">
        <v>4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0</v>
      </c>
      <c r="M24" s="93"/>
      <c r="N24" s="93"/>
      <c r="O24" s="93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0</v>
      </c>
      <c r="M25" s="93"/>
      <c r="N25" s="93"/>
      <c r="O25" s="93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0</v>
      </c>
      <c r="M26" s="93"/>
      <c r="N26" s="93"/>
      <c r="O26" s="93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0</v>
      </c>
      <c r="M27" s="93"/>
      <c r="N27" s="93"/>
      <c r="O27" s="93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38</v>
      </c>
      <c r="M28" s="93" t="n">
        <v>11</v>
      </c>
      <c r="N28" s="93" t="n">
        <v>5</v>
      </c>
      <c r="O28" s="93" t="n">
        <v>22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12</v>
      </c>
      <c r="M29" s="93" t="n">
        <v>6</v>
      </c>
      <c r="N29" s="93" t="n">
        <v>1</v>
      </c>
      <c r="O29" s="93" t="n">
        <v>5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0</v>
      </c>
      <c r="M30" s="93"/>
      <c r="N30" s="93"/>
      <c r="O30" s="93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0</v>
      </c>
      <c r="M31" s="93"/>
      <c r="N31" s="93"/>
      <c r="O31" s="93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0</v>
      </c>
      <c r="M32" s="93"/>
      <c r="N32" s="93"/>
      <c r="O32" s="93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0</v>
      </c>
      <c r="M33" s="93"/>
      <c r="N33" s="93"/>
      <c r="O33" s="93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0</v>
      </c>
      <c r="M34" s="93"/>
      <c r="N34" s="93"/>
      <c r="O34" s="93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0</v>
      </c>
      <c r="M35" s="93"/>
      <c r="N35" s="93"/>
      <c r="O35" s="93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0</v>
      </c>
      <c r="M36" s="93"/>
      <c r="N36" s="93"/>
      <c r="O36" s="93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0</v>
      </c>
      <c r="M37" s="93"/>
      <c r="N37" s="93"/>
      <c r="O37" s="93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0</v>
      </c>
      <c r="M38" s="93"/>
      <c r="N38" s="93"/>
      <c r="O38" s="93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0</v>
      </c>
      <c r="M39" s="93"/>
      <c r="N39" s="93"/>
      <c r="O39" s="93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127</v>
      </c>
      <c r="M40" s="93" t="n">
        <v>40</v>
      </c>
      <c r="N40" s="93" t="n">
        <v>51</v>
      </c>
      <c r="O40" s="93" t="n">
        <v>36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91</v>
      </c>
      <c r="M41" s="93" t="n">
        <v>27</v>
      </c>
      <c r="N41" s="93" t="n">
        <v>38</v>
      </c>
      <c r="O41" s="93" t="n">
        <v>26</v>
      </c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0</v>
      </c>
      <c r="M42" s="93"/>
      <c r="N42" s="93"/>
      <c r="O42" s="93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0</v>
      </c>
      <c r="M43" s="93"/>
      <c r="N43" s="93"/>
      <c r="O43" s="93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0</v>
      </c>
      <c r="M44" s="93"/>
      <c r="N44" s="93"/>
      <c r="O44" s="93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0</v>
      </c>
      <c r="M45" s="93"/>
      <c r="N45" s="93"/>
      <c r="O45" s="93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0</v>
      </c>
      <c r="M46" s="93"/>
      <c r="N46" s="93"/>
      <c r="O46" s="93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195</v>
      </c>
      <c r="M47" s="93" t="n">
        <v>70</v>
      </c>
      <c r="N47" s="93" t="n">
        <v>56</v>
      </c>
      <c r="O47" s="93" t="n">
        <v>69</v>
      </c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0</v>
      </c>
      <c r="M48" s="93"/>
      <c r="N48" s="93"/>
      <c r="O48" s="93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0</v>
      </c>
      <c r="M49" s="93"/>
      <c r="N49" s="93"/>
      <c r="O49" s="93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0</v>
      </c>
      <c r="M50" s="93"/>
      <c r="N50" s="93"/>
      <c r="O50" s="93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0</v>
      </c>
      <c r="M51" s="93"/>
      <c r="N51" s="93"/>
      <c r="O51" s="93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100</v>
      </c>
      <c r="M52" s="93" t="n">
        <v>32</v>
      </c>
      <c r="N52" s="93" t="n">
        <v>32</v>
      </c>
      <c r="O52" s="93" t="n">
        <v>36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0</v>
      </c>
      <c r="M53" s="93"/>
      <c r="N53" s="93"/>
      <c r="O53" s="93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8</v>
      </c>
      <c r="M54" s="93" t="n">
        <v>3</v>
      </c>
      <c r="N54" s="93" t="n">
        <v>2</v>
      </c>
      <c r="O54" s="93" t="n">
        <v>3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12</v>
      </c>
      <c r="M55" s="93" t="n">
        <v>4</v>
      </c>
      <c r="N55" s="93" t="n">
        <v>4</v>
      </c>
      <c r="O55" s="93" t="n">
        <v>4</v>
      </c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0</v>
      </c>
      <c r="M56" s="93"/>
      <c r="N56" s="93"/>
      <c r="O56" s="93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0</v>
      </c>
      <c r="M57" s="93"/>
      <c r="N57" s="93"/>
      <c r="O57" s="93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0</v>
      </c>
      <c r="M58" s="93"/>
      <c r="N58" s="93"/>
      <c r="O58" s="93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0</v>
      </c>
      <c r="M59" s="93"/>
      <c r="N59" s="93"/>
      <c r="O59" s="93"/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0</v>
      </c>
      <c r="M60" s="93"/>
      <c r="N60" s="93"/>
      <c r="O60" s="93"/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0</v>
      </c>
      <c r="M61" s="93"/>
      <c r="N61" s="93"/>
      <c r="O61" s="93"/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0</v>
      </c>
      <c r="M62" s="93"/>
      <c r="N62" s="93"/>
      <c r="O62" s="93"/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912</v>
      </c>
      <c r="M63" s="94" t="n">
        <f aca="false">SUM(M8:M62)</f>
        <v>304</v>
      </c>
      <c r="N63" s="94" t="n">
        <f aca="false">SUM(N8:N62)</f>
        <v>281</v>
      </c>
      <c r="O63" s="94" t="n">
        <f aca="false">SUM(O8:O62)</f>
        <v>327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autoFilter ref="A5:E63"/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08333333333333" right="0.708333333333333" top="0.196527777777778" bottom="0.196527777777778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4" activeCellId="0" sqref="B5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9"/>
    <col collapsed="false" customWidth="true" hidden="false" outlineLevel="0" max="8" min="8" style="1" width="12.71"/>
    <col collapsed="false" customWidth="true" hidden="false" outlineLevel="0" max="9" min="9" style="1" width="11.43"/>
    <col collapsed="false" customWidth="true" hidden="false" outlineLevel="0" max="10" min="10" style="1" width="10.14"/>
    <col collapsed="false" customWidth="true" hidden="false" outlineLevel="0" max="11" min="11" style="1" width="11.57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7"/>
    <col collapsed="false" customWidth="true" hidden="false" outlineLevel="0" max="15" min="15" style="85" width="7.42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160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8</v>
      </c>
      <c r="M8" s="93" t="n">
        <v>4</v>
      </c>
      <c r="N8" s="93" t="n">
        <v>0</v>
      </c>
      <c r="O8" s="93" t="n">
        <v>4</v>
      </c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22</v>
      </c>
      <c r="M9" s="93" t="n">
        <v>9</v>
      </c>
      <c r="N9" s="93" t="n">
        <v>4</v>
      </c>
      <c r="O9" s="93" t="n">
        <v>9</v>
      </c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25</v>
      </c>
      <c r="M10" s="93" t="n">
        <v>7</v>
      </c>
      <c r="N10" s="93" t="n">
        <v>11</v>
      </c>
      <c r="O10" s="93" t="n">
        <v>7</v>
      </c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5</v>
      </c>
      <c r="M11" s="93" t="n">
        <v>0</v>
      </c>
      <c r="N11" s="93" t="n">
        <v>5</v>
      </c>
      <c r="O11" s="93" t="n">
        <v>0</v>
      </c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0</v>
      </c>
      <c r="M12" s="93" t="n">
        <v>0</v>
      </c>
      <c r="N12" s="93" t="n">
        <v>0</v>
      </c>
      <c r="O12" s="93" t="n">
        <v>0</v>
      </c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0</v>
      </c>
      <c r="M13" s="93" t="n">
        <v>0</v>
      </c>
      <c r="N13" s="93" t="n">
        <v>0</v>
      </c>
      <c r="O13" s="93" t="n">
        <v>0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96</v>
      </c>
      <c r="M14" s="93" t="n">
        <v>32</v>
      </c>
      <c r="N14" s="93" t="n">
        <v>32</v>
      </c>
      <c r="O14" s="93" t="n">
        <v>32</v>
      </c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21</v>
      </c>
      <c r="M15" s="93" t="n">
        <v>7</v>
      </c>
      <c r="N15" s="93" t="n">
        <v>7</v>
      </c>
      <c r="O15" s="93" t="n">
        <v>7</v>
      </c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58</v>
      </c>
      <c r="M16" s="93" t="n">
        <v>11</v>
      </c>
      <c r="N16" s="93" t="n">
        <v>36</v>
      </c>
      <c r="O16" s="93" t="n">
        <v>11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14</v>
      </c>
      <c r="M17" s="93" t="n">
        <v>5</v>
      </c>
      <c r="N17" s="93" t="n">
        <v>4</v>
      </c>
      <c r="O17" s="93" t="n">
        <v>5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0</v>
      </c>
      <c r="M18" s="93" t="n">
        <v>0</v>
      </c>
      <c r="N18" s="93" t="n">
        <v>0</v>
      </c>
      <c r="O18" s="93" t="n">
        <v>0</v>
      </c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0</v>
      </c>
      <c r="M19" s="93" t="n">
        <v>0</v>
      </c>
      <c r="N19" s="93" t="n">
        <v>0</v>
      </c>
      <c r="O19" s="93" t="n">
        <v>0</v>
      </c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90</v>
      </c>
      <c r="M20" s="93" t="n">
        <v>30</v>
      </c>
      <c r="N20" s="93" t="n">
        <v>30</v>
      </c>
      <c r="O20" s="93" t="n">
        <v>30</v>
      </c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15</v>
      </c>
      <c r="M21" s="93" t="n">
        <v>5</v>
      </c>
      <c r="N21" s="93" t="n">
        <v>5</v>
      </c>
      <c r="O21" s="93" t="n">
        <v>5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20</v>
      </c>
      <c r="M22" s="93" t="n">
        <v>7</v>
      </c>
      <c r="N22" s="93" t="n">
        <v>6</v>
      </c>
      <c r="O22" s="93" t="n">
        <v>7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15</v>
      </c>
      <c r="M23" s="93" t="n">
        <v>7</v>
      </c>
      <c r="N23" s="93" t="n">
        <v>1</v>
      </c>
      <c r="O23" s="93" t="n">
        <v>7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83</v>
      </c>
      <c r="M24" s="93" t="n">
        <v>18</v>
      </c>
      <c r="N24" s="93" t="n">
        <v>26</v>
      </c>
      <c r="O24" s="93" t="n">
        <v>39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17</v>
      </c>
      <c r="M25" s="93" t="n">
        <v>5</v>
      </c>
      <c r="N25" s="93" t="n">
        <v>4</v>
      </c>
      <c r="O25" s="93" t="n">
        <v>8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0</v>
      </c>
      <c r="M26" s="93" t="n">
        <v>0</v>
      </c>
      <c r="N26" s="93" t="n">
        <v>0</v>
      </c>
      <c r="O26" s="93" t="n">
        <v>0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0</v>
      </c>
      <c r="M27" s="93" t="n">
        <v>0</v>
      </c>
      <c r="N27" s="93" t="n">
        <v>0</v>
      </c>
      <c r="O27" s="93" t="n">
        <v>0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19</v>
      </c>
      <c r="M28" s="93" t="n">
        <v>0</v>
      </c>
      <c r="N28" s="93" t="n">
        <v>19</v>
      </c>
      <c r="O28" s="93" t="n">
        <v>0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1</v>
      </c>
      <c r="M29" s="93" t="n">
        <v>0</v>
      </c>
      <c r="N29" s="93" t="n">
        <v>1</v>
      </c>
      <c r="O29" s="93" t="n">
        <v>0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9</v>
      </c>
      <c r="M30" s="93" t="n">
        <v>2</v>
      </c>
      <c r="N30" s="93" t="n">
        <v>7</v>
      </c>
      <c r="O30" s="93" t="n">
        <v>0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2</v>
      </c>
      <c r="M31" s="93" t="n">
        <v>2</v>
      </c>
      <c r="N31" s="93" t="n">
        <v>0</v>
      </c>
      <c r="O31" s="93" t="n">
        <v>0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0</v>
      </c>
      <c r="M32" s="93" t="n">
        <v>0</v>
      </c>
      <c r="N32" s="93" t="n">
        <v>0</v>
      </c>
      <c r="O32" s="93" t="n">
        <v>0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0</v>
      </c>
      <c r="M33" s="93" t="n">
        <v>0</v>
      </c>
      <c r="N33" s="93" t="n">
        <v>0</v>
      </c>
      <c r="O33" s="93" t="n">
        <v>0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0</v>
      </c>
      <c r="M34" s="93" t="n">
        <v>0</v>
      </c>
      <c r="N34" s="93" t="n">
        <v>0</v>
      </c>
      <c r="O34" s="93" t="n">
        <v>0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0</v>
      </c>
      <c r="M35" s="93" t="n">
        <v>0</v>
      </c>
      <c r="N35" s="93" t="n">
        <v>0</v>
      </c>
      <c r="O35" s="93" t="n">
        <v>0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0</v>
      </c>
      <c r="M36" s="93" t="n">
        <v>0</v>
      </c>
      <c r="N36" s="93" t="n">
        <v>0</v>
      </c>
      <c r="O36" s="93" t="n">
        <v>0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0</v>
      </c>
      <c r="M37" s="93" t="n">
        <v>0</v>
      </c>
      <c r="N37" s="93" t="n">
        <v>0</v>
      </c>
      <c r="O37" s="93" t="n">
        <v>0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0</v>
      </c>
      <c r="M38" s="93" t="n">
        <v>0</v>
      </c>
      <c r="N38" s="93" t="n">
        <v>0</v>
      </c>
      <c r="O38" s="93" t="n">
        <v>0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0</v>
      </c>
      <c r="M39" s="93" t="n">
        <v>0</v>
      </c>
      <c r="N39" s="93" t="n">
        <v>0</v>
      </c>
      <c r="O39" s="93" t="n">
        <v>0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117</v>
      </c>
      <c r="M40" s="93" t="n">
        <v>40</v>
      </c>
      <c r="N40" s="93" t="n">
        <v>41</v>
      </c>
      <c r="O40" s="93" t="n">
        <v>36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68</v>
      </c>
      <c r="M41" s="93" t="n">
        <v>18</v>
      </c>
      <c r="N41" s="93" t="n">
        <v>32</v>
      </c>
      <c r="O41" s="93" t="n">
        <v>18</v>
      </c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0</v>
      </c>
      <c r="M42" s="93" t="n">
        <v>0</v>
      </c>
      <c r="N42" s="93" t="n">
        <v>0</v>
      </c>
      <c r="O42" s="93" t="n">
        <v>0</v>
      </c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0</v>
      </c>
      <c r="M43" s="93" t="n">
        <v>0</v>
      </c>
      <c r="N43" s="93" t="n">
        <v>0</v>
      </c>
      <c r="O43" s="93" t="n">
        <v>0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0</v>
      </c>
      <c r="M44" s="93" t="n">
        <v>0</v>
      </c>
      <c r="N44" s="93" t="n">
        <v>0</v>
      </c>
      <c r="O44" s="93" t="n">
        <v>0</v>
      </c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0</v>
      </c>
      <c r="M45" s="93" t="n">
        <v>0</v>
      </c>
      <c r="N45" s="93" t="n">
        <v>0</v>
      </c>
      <c r="O45" s="93" t="n">
        <v>0</v>
      </c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30</v>
      </c>
      <c r="M46" s="93" t="n">
        <v>8</v>
      </c>
      <c r="N46" s="93" t="n">
        <v>14</v>
      </c>
      <c r="O46" s="93" t="n">
        <v>8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12</v>
      </c>
      <c r="M47" s="93" t="n">
        <v>4</v>
      </c>
      <c r="N47" s="93" t="n">
        <v>4</v>
      </c>
      <c r="O47" s="93" t="n">
        <v>4</v>
      </c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42</v>
      </c>
      <c r="M48" s="93" t="n">
        <v>0</v>
      </c>
      <c r="N48" s="93" t="n">
        <v>21</v>
      </c>
      <c r="O48" s="93" t="n">
        <v>21</v>
      </c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231</v>
      </c>
      <c r="M49" s="93" t="n">
        <v>82</v>
      </c>
      <c r="N49" s="93" t="n">
        <v>88</v>
      </c>
      <c r="O49" s="93" t="n">
        <v>61</v>
      </c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0</v>
      </c>
      <c r="M50" s="93" t="n">
        <v>0</v>
      </c>
      <c r="N50" s="93" t="n">
        <v>0</v>
      </c>
      <c r="O50" s="93" t="n">
        <v>0</v>
      </c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0</v>
      </c>
      <c r="M51" s="93" t="n">
        <v>0</v>
      </c>
      <c r="N51" s="93" t="n">
        <v>0</v>
      </c>
      <c r="O51" s="93" t="n">
        <v>0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80</v>
      </c>
      <c r="M52" s="93" t="n">
        <v>16</v>
      </c>
      <c r="N52" s="93" t="n">
        <v>47</v>
      </c>
      <c r="O52" s="93" t="n">
        <v>17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43</v>
      </c>
      <c r="M53" s="93" t="n">
        <v>9</v>
      </c>
      <c r="N53" s="93" t="n">
        <v>26</v>
      </c>
      <c r="O53" s="93" t="n">
        <v>8</v>
      </c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9</v>
      </c>
      <c r="M54" s="93" t="n">
        <v>3</v>
      </c>
      <c r="N54" s="93" t="n">
        <v>3</v>
      </c>
      <c r="O54" s="93" t="n">
        <v>3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9</v>
      </c>
      <c r="M55" s="93" t="n">
        <v>3</v>
      </c>
      <c r="N55" s="93" t="n">
        <v>3</v>
      </c>
      <c r="O55" s="93" t="n">
        <v>3</v>
      </c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44</v>
      </c>
      <c r="M56" s="93" t="n">
        <v>19</v>
      </c>
      <c r="N56" s="93" t="n">
        <v>4</v>
      </c>
      <c r="O56" s="93" t="n">
        <v>21</v>
      </c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0</v>
      </c>
      <c r="M57" s="93" t="n">
        <v>0</v>
      </c>
      <c r="N57" s="93" t="n">
        <v>0</v>
      </c>
      <c r="O57" s="93" t="n">
        <v>0</v>
      </c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33</v>
      </c>
      <c r="M58" s="93" t="n">
        <v>11</v>
      </c>
      <c r="N58" s="93" t="n">
        <v>11</v>
      </c>
      <c r="O58" s="93" t="n">
        <v>11</v>
      </c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0</v>
      </c>
      <c r="M59" s="93" t="n">
        <v>0</v>
      </c>
      <c r="N59" s="93" t="n">
        <v>0</v>
      </c>
      <c r="O59" s="93" t="n">
        <v>0</v>
      </c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0</v>
      </c>
      <c r="M60" s="93" t="n">
        <v>0</v>
      </c>
      <c r="N60" s="93" t="n">
        <v>0</v>
      </c>
      <c r="O60" s="93" t="n">
        <v>0</v>
      </c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0</v>
      </c>
      <c r="M61" s="93" t="n">
        <v>0</v>
      </c>
      <c r="N61" s="93" t="n">
        <v>0</v>
      </c>
      <c r="O61" s="93" t="n">
        <v>0</v>
      </c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0</v>
      </c>
      <c r="M62" s="93" t="n">
        <v>0</v>
      </c>
      <c r="N62" s="93" t="n">
        <v>0</v>
      </c>
      <c r="O62" s="93" t="n">
        <v>0</v>
      </c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1238</v>
      </c>
      <c r="M63" s="94" t="n">
        <f aca="false">SUM(M8:M62)</f>
        <v>364</v>
      </c>
      <c r="N63" s="94" t="n">
        <f aca="false">SUM(N8:N62)</f>
        <v>492</v>
      </c>
      <c r="O63" s="94" t="n">
        <f aca="false">SUM(O8:O62)</f>
        <v>382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autoFilter ref="A5:E63"/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08333333333333" right="0.708333333333333" top="0.196527777777778" bottom="0.196527777777778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4" activeCellId="0" sqref="B5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9"/>
    <col collapsed="false" customWidth="true" hidden="false" outlineLevel="0" max="8" min="8" style="1" width="12.71"/>
    <col collapsed="false" customWidth="true" hidden="false" outlineLevel="0" max="9" min="9" style="1" width="11.43"/>
    <col collapsed="false" customWidth="true" hidden="false" outlineLevel="0" max="10" min="10" style="1" width="10.14"/>
    <col collapsed="false" customWidth="true" hidden="false" outlineLevel="0" max="11" min="11" style="1" width="11.57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7"/>
    <col collapsed="false" customWidth="true" hidden="false" outlineLevel="0" max="15" min="15" style="85" width="7.42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160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25</v>
      </c>
      <c r="M8" s="93" t="n">
        <v>8</v>
      </c>
      <c r="N8" s="93" t="n">
        <v>9</v>
      </c>
      <c r="O8" s="93" t="n">
        <v>8</v>
      </c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21</v>
      </c>
      <c r="M9" s="93" t="n">
        <v>7</v>
      </c>
      <c r="N9" s="93" t="n">
        <v>7</v>
      </c>
      <c r="O9" s="93" t="n">
        <v>7</v>
      </c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0</v>
      </c>
      <c r="M10" s="93"/>
      <c r="N10" s="93"/>
      <c r="O10" s="93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0</v>
      </c>
      <c r="M11" s="93"/>
      <c r="N11" s="93"/>
      <c r="O11" s="93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0</v>
      </c>
      <c r="M12" s="93"/>
      <c r="N12" s="93"/>
      <c r="O12" s="93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0</v>
      </c>
      <c r="M13" s="93"/>
      <c r="N13" s="93"/>
      <c r="O13" s="93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0</v>
      </c>
      <c r="M14" s="93"/>
      <c r="N14" s="93"/>
      <c r="O14" s="93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0</v>
      </c>
      <c r="M15" s="93"/>
      <c r="N15" s="93"/>
      <c r="O15" s="93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107</v>
      </c>
      <c r="M16" s="93" t="n">
        <v>16</v>
      </c>
      <c r="N16" s="93" t="n">
        <v>46</v>
      </c>
      <c r="O16" s="93" t="n">
        <v>45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22</v>
      </c>
      <c r="M17" s="93" t="n">
        <v>4</v>
      </c>
      <c r="N17" s="93" t="n">
        <v>10</v>
      </c>
      <c r="O17" s="93" t="n">
        <v>8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0</v>
      </c>
      <c r="M18" s="93"/>
      <c r="N18" s="93"/>
      <c r="O18" s="93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0</v>
      </c>
      <c r="M19" s="93"/>
      <c r="N19" s="93"/>
      <c r="O19" s="93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0</v>
      </c>
      <c r="M20" s="93"/>
      <c r="N20" s="93"/>
      <c r="O20" s="93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0</v>
      </c>
      <c r="M21" s="93"/>
      <c r="N21" s="93"/>
      <c r="O21" s="93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20</v>
      </c>
      <c r="M22" s="93" t="n">
        <v>7</v>
      </c>
      <c r="N22" s="93" t="n">
        <v>6</v>
      </c>
      <c r="O22" s="93" t="n">
        <v>7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17</v>
      </c>
      <c r="M23" s="93" t="n">
        <v>6</v>
      </c>
      <c r="N23" s="93" t="n">
        <v>5</v>
      </c>
      <c r="O23" s="93" t="n">
        <v>6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0</v>
      </c>
      <c r="M24" s="93"/>
      <c r="N24" s="93"/>
      <c r="O24" s="93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0</v>
      </c>
      <c r="M25" s="93"/>
      <c r="N25" s="93"/>
      <c r="O25" s="93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0</v>
      </c>
      <c r="M26" s="93"/>
      <c r="N26" s="93"/>
      <c r="O26" s="93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0</v>
      </c>
      <c r="M27" s="93"/>
      <c r="N27" s="93"/>
      <c r="O27" s="93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69</v>
      </c>
      <c r="M28" s="93" t="n">
        <v>10</v>
      </c>
      <c r="N28" s="93" t="n">
        <v>30</v>
      </c>
      <c r="O28" s="93" t="n">
        <v>29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12</v>
      </c>
      <c r="M29" s="93" t="n">
        <v>1</v>
      </c>
      <c r="N29" s="93" t="n">
        <v>7</v>
      </c>
      <c r="O29" s="93" t="n">
        <v>4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0</v>
      </c>
      <c r="M30" s="93"/>
      <c r="N30" s="93"/>
      <c r="O30" s="93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0</v>
      </c>
      <c r="M31" s="93"/>
      <c r="N31" s="93"/>
      <c r="O31" s="93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0</v>
      </c>
      <c r="M32" s="93"/>
      <c r="N32" s="93"/>
      <c r="O32" s="93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0</v>
      </c>
      <c r="M33" s="93"/>
      <c r="N33" s="93"/>
      <c r="O33" s="93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0</v>
      </c>
      <c r="M34" s="93"/>
      <c r="N34" s="93"/>
      <c r="O34" s="93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0</v>
      </c>
      <c r="M35" s="93"/>
      <c r="N35" s="93"/>
      <c r="O35" s="93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6</v>
      </c>
      <c r="M36" s="93" t="n">
        <v>1</v>
      </c>
      <c r="N36" s="93" t="n">
        <v>3</v>
      </c>
      <c r="O36" s="93" t="n">
        <v>2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10</v>
      </c>
      <c r="M37" s="93" t="n">
        <v>1</v>
      </c>
      <c r="N37" s="93" t="n">
        <v>6</v>
      </c>
      <c r="O37" s="93" t="n">
        <v>3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0</v>
      </c>
      <c r="M38" s="93"/>
      <c r="N38" s="93"/>
      <c r="O38" s="93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0</v>
      </c>
      <c r="M39" s="93"/>
      <c r="N39" s="93"/>
      <c r="O39" s="93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0</v>
      </c>
      <c r="M40" s="93"/>
      <c r="N40" s="93"/>
      <c r="O40" s="93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0</v>
      </c>
      <c r="M41" s="93"/>
      <c r="N41" s="93"/>
      <c r="O41" s="93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75</v>
      </c>
      <c r="M42" s="93" t="n">
        <v>25</v>
      </c>
      <c r="N42" s="93" t="n">
        <v>25</v>
      </c>
      <c r="O42" s="93" t="n">
        <v>25</v>
      </c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42</v>
      </c>
      <c r="M43" s="93" t="n">
        <v>16</v>
      </c>
      <c r="N43" s="93" t="n">
        <v>10</v>
      </c>
      <c r="O43" s="93" t="n">
        <v>16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0</v>
      </c>
      <c r="M44" s="93"/>
      <c r="N44" s="93"/>
      <c r="O44" s="93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0</v>
      </c>
      <c r="M45" s="93"/>
      <c r="N45" s="93"/>
      <c r="O45" s="93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0</v>
      </c>
      <c r="M46" s="93"/>
      <c r="N46" s="93"/>
      <c r="O46" s="93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0</v>
      </c>
      <c r="M47" s="93"/>
      <c r="N47" s="93"/>
      <c r="O47" s="93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72</v>
      </c>
      <c r="M48" s="93" t="n">
        <v>24</v>
      </c>
      <c r="N48" s="93" t="n">
        <v>24</v>
      </c>
      <c r="O48" s="93" t="n">
        <v>24</v>
      </c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0</v>
      </c>
      <c r="M49" s="93"/>
      <c r="N49" s="93"/>
      <c r="O49" s="93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110</v>
      </c>
      <c r="M50" s="93" t="n">
        <v>2</v>
      </c>
      <c r="N50" s="93" t="n">
        <v>54</v>
      </c>
      <c r="O50" s="93" t="n">
        <v>54</v>
      </c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0</v>
      </c>
      <c r="M51" s="93"/>
      <c r="N51" s="93"/>
      <c r="O51" s="93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50</v>
      </c>
      <c r="M52" s="93" t="n">
        <v>15</v>
      </c>
      <c r="N52" s="93" t="n">
        <v>20</v>
      </c>
      <c r="O52" s="93" t="n">
        <v>15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0</v>
      </c>
      <c r="M53" s="93"/>
      <c r="N53" s="93"/>
      <c r="O53" s="93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0</v>
      </c>
      <c r="M54" s="93"/>
      <c r="N54" s="93"/>
      <c r="O54" s="93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0</v>
      </c>
      <c r="M55" s="93"/>
      <c r="N55" s="93"/>
      <c r="O55" s="93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44</v>
      </c>
      <c r="M56" s="93" t="n">
        <v>14</v>
      </c>
      <c r="N56" s="93" t="n">
        <v>16</v>
      </c>
      <c r="O56" s="93" t="n">
        <v>14</v>
      </c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0</v>
      </c>
      <c r="M57" s="93"/>
      <c r="N57" s="93"/>
      <c r="O57" s="93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0</v>
      </c>
      <c r="M58" s="93"/>
      <c r="N58" s="93"/>
      <c r="O58" s="93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0</v>
      </c>
      <c r="M59" s="93"/>
      <c r="N59" s="93"/>
      <c r="O59" s="93"/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0</v>
      </c>
      <c r="M60" s="93"/>
      <c r="N60" s="93"/>
      <c r="O60" s="93"/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0</v>
      </c>
      <c r="M61" s="93"/>
      <c r="N61" s="93"/>
      <c r="O61" s="93"/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0</v>
      </c>
      <c r="M62" s="93"/>
      <c r="N62" s="93"/>
      <c r="O62" s="93"/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702</v>
      </c>
      <c r="M63" s="94" t="n">
        <f aca="false">SUM(M8:M62)</f>
        <v>157</v>
      </c>
      <c r="N63" s="94" t="n">
        <f aca="false">SUM(N8:N62)</f>
        <v>278</v>
      </c>
      <c r="O63" s="94" t="n">
        <f aca="false">SUM(O8:O62)</f>
        <v>267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autoFilter ref="A5:E63"/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08333333333333" right="0.708333333333333" top="0.196527777777778" bottom="0.196527777777778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49" colorId="64" zoomScale="100" zoomScaleNormal="100" zoomScalePageLayoutView="100" workbookViewId="0">
      <selection pane="topLeft" activeCell="B54" activeCellId="0" sqref="B5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9"/>
    <col collapsed="false" customWidth="true" hidden="false" outlineLevel="0" max="8" min="8" style="1" width="12.71"/>
    <col collapsed="false" customWidth="true" hidden="false" outlineLevel="0" max="9" min="9" style="1" width="11.43"/>
    <col collapsed="false" customWidth="true" hidden="false" outlineLevel="0" max="10" min="10" style="1" width="10.14"/>
    <col collapsed="false" customWidth="true" hidden="false" outlineLevel="0" max="11" min="11" style="1" width="11.57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7"/>
    <col collapsed="false" customWidth="true" hidden="false" outlineLevel="0" max="15" min="15" style="85" width="7.42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160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0</v>
      </c>
      <c r="M8" s="93"/>
      <c r="N8" s="93"/>
      <c r="O8" s="93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0</v>
      </c>
      <c r="M9" s="93"/>
      <c r="N9" s="93"/>
      <c r="O9" s="93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0</v>
      </c>
      <c r="M10" s="93"/>
      <c r="N10" s="93"/>
      <c r="O10" s="93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0</v>
      </c>
      <c r="M11" s="93"/>
      <c r="N11" s="93"/>
      <c r="O11" s="93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0</v>
      </c>
      <c r="M12" s="93"/>
      <c r="N12" s="93"/>
      <c r="O12" s="93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0</v>
      </c>
      <c r="M13" s="93"/>
      <c r="N13" s="93"/>
      <c r="O13" s="93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0</v>
      </c>
      <c r="M14" s="93"/>
      <c r="N14" s="93"/>
      <c r="O14" s="93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0</v>
      </c>
      <c r="M15" s="93"/>
      <c r="N15" s="93"/>
      <c r="O15" s="93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0</v>
      </c>
      <c r="M16" s="93"/>
      <c r="N16" s="93"/>
      <c r="O16" s="93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0</v>
      </c>
      <c r="M17" s="93"/>
      <c r="N17" s="93"/>
      <c r="O17" s="93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0</v>
      </c>
      <c r="M18" s="93"/>
      <c r="N18" s="93"/>
      <c r="O18" s="93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240</v>
      </c>
      <c r="M19" s="93" t="n">
        <v>80</v>
      </c>
      <c r="N19" s="93" t="n">
        <v>80</v>
      </c>
      <c r="O19" s="93" t="n">
        <v>80</v>
      </c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80</v>
      </c>
      <c r="M20" s="93"/>
      <c r="N20" s="93" t="n">
        <v>80</v>
      </c>
      <c r="O20" s="93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0</v>
      </c>
      <c r="M21" s="93"/>
      <c r="N21" s="93"/>
      <c r="O21" s="93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240</v>
      </c>
      <c r="M22" s="93" t="n">
        <v>80</v>
      </c>
      <c r="N22" s="93" t="n">
        <v>80</v>
      </c>
      <c r="O22" s="93" t="n">
        <v>80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0</v>
      </c>
      <c r="M23" s="93"/>
      <c r="N23" s="93"/>
      <c r="O23" s="93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0</v>
      </c>
      <c r="M24" s="93"/>
      <c r="N24" s="93"/>
      <c r="O24" s="93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0</v>
      </c>
      <c r="M25" s="93"/>
      <c r="N25" s="93"/>
      <c r="O25" s="93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0</v>
      </c>
      <c r="M26" s="93"/>
      <c r="N26" s="93"/>
      <c r="O26" s="93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0</v>
      </c>
      <c r="M27" s="93"/>
      <c r="N27" s="93"/>
      <c r="O27" s="93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80</v>
      </c>
      <c r="M28" s="93"/>
      <c r="N28" s="93" t="n">
        <v>80</v>
      </c>
      <c r="O28" s="93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0</v>
      </c>
      <c r="M29" s="93"/>
      <c r="N29" s="93"/>
      <c r="O29" s="93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0</v>
      </c>
      <c r="M30" s="93"/>
      <c r="N30" s="93"/>
      <c r="O30" s="93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0</v>
      </c>
      <c r="M31" s="93"/>
      <c r="N31" s="93"/>
      <c r="O31" s="93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0</v>
      </c>
      <c r="M32" s="93"/>
      <c r="N32" s="93"/>
      <c r="O32" s="93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0</v>
      </c>
      <c r="M33" s="93"/>
      <c r="N33" s="93"/>
      <c r="O33" s="93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0</v>
      </c>
      <c r="M34" s="93"/>
      <c r="N34" s="93"/>
      <c r="O34" s="93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0</v>
      </c>
      <c r="M35" s="93"/>
      <c r="N35" s="93"/>
      <c r="O35" s="93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18</v>
      </c>
      <c r="M36" s="93" t="n">
        <v>6</v>
      </c>
      <c r="N36" s="93" t="n">
        <v>6</v>
      </c>
      <c r="O36" s="93" t="n">
        <v>6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0</v>
      </c>
      <c r="M37" s="93"/>
      <c r="N37" s="93"/>
      <c r="O37" s="93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0</v>
      </c>
      <c r="M38" s="93"/>
      <c r="N38" s="93"/>
      <c r="O38" s="93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0</v>
      </c>
      <c r="M39" s="93"/>
      <c r="N39" s="93"/>
      <c r="O39" s="93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30</v>
      </c>
      <c r="M40" s="93" t="n">
        <v>10</v>
      </c>
      <c r="N40" s="93" t="n">
        <v>10</v>
      </c>
      <c r="O40" s="93" t="n">
        <v>10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90</v>
      </c>
      <c r="M41" s="93" t="n">
        <v>30</v>
      </c>
      <c r="N41" s="93" t="n">
        <v>30</v>
      </c>
      <c r="O41" s="93" t="n">
        <v>30</v>
      </c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0</v>
      </c>
      <c r="M42" s="93"/>
      <c r="N42" s="93"/>
      <c r="O42" s="93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0</v>
      </c>
      <c r="M43" s="93"/>
      <c r="N43" s="93"/>
      <c r="O43" s="93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0</v>
      </c>
      <c r="M44" s="93"/>
      <c r="N44" s="93"/>
      <c r="O44" s="93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0</v>
      </c>
      <c r="M45" s="93"/>
      <c r="N45" s="93"/>
      <c r="O45" s="93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0</v>
      </c>
      <c r="M46" s="93"/>
      <c r="N46" s="93"/>
      <c r="O46" s="93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0</v>
      </c>
      <c r="M47" s="93"/>
      <c r="N47" s="93"/>
      <c r="O47" s="93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0</v>
      </c>
      <c r="M48" s="93"/>
      <c r="N48" s="93"/>
      <c r="O48" s="93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80</v>
      </c>
      <c r="M49" s="93"/>
      <c r="N49" s="93" t="n">
        <v>80</v>
      </c>
      <c r="O49" s="93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0</v>
      </c>
      <c r="M50" s="93"/>
      <c r="N50" s="93"/>
      <c r="O50" s="93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240</v>
      </c>
      <c r="M51" s="93" t="n">
        <v>80</v>
      </c>
      <c r="N51" s="93" t="n">
        <v>80</v>
      </c>
      <c r="O51" s="93" t="n">
        <v>80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0</v>
      </c>
      <c r="M52" s="93"/>
      <c r="N52" s="93"/>
      <c r="O52" s="93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80</v>
      </c>
      <c r="M53" s="93"/>
      <c r="N53" s="93" t="n">
        <v>80</v>
      </c>
      <c r="O53" s="93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21</v>
      </c>
      <c r="M54" s="93" t="n">
        <v>7</v>
      </c>
      <c r="N54" s="93" t="n">
        <v>7</v>
      </c>
      <c r="O54" s="93" t="n">
        <v>7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21</v>
      </c>
      <c r="M55" s="93" t="n">
        <v>7</v>
      </c>
      <c r="N55" s="93" t="n">
        <v>7</v>
      </c>
      <c r="O55" s="93" t="n">
        <v>7</v>
      </c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0</v>
      </c>
      <c r="M56" s="93"/>
      <c r="N56" s="93"/>
      <c r="O56" s="93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0</v>
      </c>
      <c r="M57" s="93"/>
      <c r="N57" s="93"/>
      <c r="O57" s="93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240</v>
      </c>
      <c r="M58" s="93" t="n">
        <v>80</v>
      </c>
      <c r="N58" s="93" t="n">
        <v>80</v>
      </c>
      <c r="O58" s="93" t="n">
        <v>80</v>
      </c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0</v>
      </c>
      <c r="M59" s="93"/>
      <c r="N59" s="93"/>
      <c r="O59" s="93"/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0</v>
      </c>
      <c r="M60" s="93"/>
      <c r="N60" s="93"/>
      <c r="O60" s="93"/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0</v>
      </c>
      <c r="M61" s="93"/>
      <c r="N61" s="93"/>
      <c r="O61" s="93"/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0</v>
      </c>
      <c r="M62" s="93"/>
      <c r="N62" s="93"/>
      <c r="O62" s="93"/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1460</v>
      </c>
      <c r="M63" s="94" t="n">
        <f aca="false">SUM(M8:M62)</f>
        <v>380</v>
      </c>
      <c r="N63" s="94" t="n">
        <f aca="false">SUM(N8:N62)</f>
        <v>700</v>
      </c>
      <c r="O63" s="94" t="n">
        <f aca="false">SUM(O8:O62)</f>
        <v>380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96"/>
      <c r="N68" s="96"/>
      <c r="O68" s="96"/>
    </row>
    <row r="69" customFormat="false" ht="12.75" hidden="false" customHeight="true" outlineLevel="0" collapsed="false">
      <c r="A69" s="38"/>
      <c r="B69" s="99" t="s">
        <v>98</v>
      </c>
      <c r="C69" s="99"/>
      <c r="D69" s="99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autoFilter ref="A5:E63"/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08333333333333" right="0.708333333333333" top="0.196527777777778" bottom="0.196527777777778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4" activeCellId="0" sqref="B5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9"/>
    <col collapsed="false" customWidth="true" hidden="false" outlineLevel="0" max="8" min="8" style="1" width="12.71"/>
    <col collapsed="false" customWidth="true" hidden="false" outlineLevel="0" max="9" min="9" style="1" width="11.43"/>
    <col collapsed="false" customWidth="true" hidden="false" outlineLevel="0" max="10" min="10" style="1" width="10.14"/>
    <col collapsed="false" customWidth="true" hidden="false" outlineLevel="0" max="11" min="11" style="1" width="11.57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7"/>
    <col collapsed="false" customWidth="true" hidden="false" outlineLevel="0" max="15" min="15" style="85" width="7.42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160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0</v>
      </c>
      <c r="M8" s="93"/>
      <c r="N8" s="93"/>
      <c r="O8" s="93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0</v>
      </c>
      <c r="M9" s="93"/>
      <c r="N9" s="93"/>
      <c r="O9" s="93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9</v>
      </c>
      <c r="M10" s="93" t="n">
        <v>3</v>
      </c>
      <c r="N10" s="93" t="n">
        <v>3</v>
      </c>
      <c r="O10" s="93" t="n">
        <v>3</v>
      </c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0</v>
      </c>
      <c r="M11" s="93"/>
      <c r="N11" s="93"/>
      <c r="O11" s="93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0</v>
      </c>
      <c r="M12" s="93"/>
      <c r="N12" s="93"/>
      <c r="O12" s="93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0</v>
      </c>
      <c r="M13" s="93"/>
      <c r="N13" s="93"/>
      <c r="O13" s="93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15</v>
      </c>
      <c r="M14" s="93" t="n">
        <v>5</v>
      </c>
      <c r="N14" s="93" t="n">
        <v>5</v>
      </c>
      <c r="O14" s="93" t="n">
        <v>5</v>
      </c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3</v>
      </c>
      <c r="M15" s="93" t="n">
        <v>1</v>
      </c>
      <c r="N15" s="93" t="n">
        <v>1</v>
      </c>
      <c r="O15" s="93" t="n">
        <v>1</v>
      </c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25</v>
      </c>
      <c r="M16" s="93" t="n">
        <v>8</v>
      </c>
      <c r="N16" s="93" t="n">
        <v>9</v>
      </c>
      <c r="O16" s="93" t="n">
        <v>8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5</v>
      </c>
      <c r="M17" s="93" t="n">
        <v>1</v>
      </c>
      <c r="N17" s="93" t="n">
        <v>3</v>
      </c>
      <c r="O17" s="93" t="n">
        <v>1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0</v>
      </c>
      <c r="M18" s="93"/>
      <c r="N18" s="93"/>
      <c r="O18" s="93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0</v>
      </c>
      <c r="M19" s="93"/>
      <c r="N19" s="93"/>
      <c r="O19" s="93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57</v>
      </c>
      <c r="M20" s="93" t="n">
        <v>18</v>
      </c>
      <c r="N20" s="93" t="n">
        <v>21</v>
      </c>
      <c r="O20" s="93" t="n">
        <v>18</v>
      </c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12</v>
      </c>
      <c r="M21" s="93" t="n">
        <v>4</v>
      </c>
      <c r="N21" s="93" t="n">
        <v>4</v>
      </c>
      <c r="O21" s="93" t="n">
        <v>4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30</v>
      </c>
      <c r="M22" s="93" t="n">
        <v>9</v>
      </c>
      <c r="N22" s="93" t="n">
        <v>12</v>
      </c>
      <c r="O22" s="93" t="n">
        <v>9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2</v>
      </c>
      <c r="M23" s="93"/>
      <c r="N23" s="93" t="n">
        <v>2</v>
      </c>
      <c r="O23" s="93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0</v>
      </c>
      <c r="M24" s="93"/>
      <c r="N24" s="93"/>
      <c r="O24" s="93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0</v>
      </c>
      <c r="M25" s="93"/>
      <c r="N25" s="93"/>
      <c r="O25" s="93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0</v>
      </c>
      <c r="M26" s="93"/>
      <c r="N26" s="93"/>
      <c r="O26" s="93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0</v>
      </c>
      <c r="M27" s="93"/>
      <c r="N27" s="93"/>
      <c r="O27" s="93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26</v>
      </c>
      <c r="M28" s="93" t="n">
        <v>11</v>
      </c>
      <c r="N28" s="93" t="n">
        <v>4</v>
      </c>
      <c r="O28" s="93" t="n">
        <v>11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5</v>
      </c>
      <c r="M29" s="93"/>
      <c r="N29" s="93" t="n">
        <v>5</v>
      </c>
      <c r="O29" s="93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0</v>
      </c>
      <c r="M30" s="93"/>
      <c r="N30" s="93"/>
      <c r="O30" s="93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0</v>
      </c>
      <c r="M31" s="93"/>
      <c r="N31" s="93"/>
      <c r="O31" s="93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0</v>
      </c>
      <c r="M32" s="93"/>
      <c r="N32" s="93"/>
      <c r="O32" s="93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0</v>
      </c>
      <c r="M33" s="93"/>
      <c r="N33" s="93"/>
      <c r="O33" s="93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0</v>
      </c>
      <c r="M34" s="93"/>
      <c r="N34" s="93"/>
      <c r="O34" s="93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0</v>
      </c>
      <c r="M35" s="93"/>
      <c r="N35" s="93"/>
      <c r="O35" s="93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15</v>
      </c>
      <c r="M36" s="93" t="n">
        <v>5</v>
      </c>
      <c r="N36" s="93" t="n">
        <v>5</v>
      </c>
      <c r="O36" s="93" t="n">
        <v>5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6</v>
      </c>
      <c r="M37" s="93" t="n">
        <v>2</v>
      </c>
      <c r="N37" s="93" t="n">
        <v>2</v>
      </c>
      <c r="O37" s="93" t="n">
        <v>2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6</v>
      </c>
      <c r="M38" s="93" t="n">
        <v>2</v>
      </c>
      <c r="N38" s="93" t="n">
        <v>2</v>
      </c>
      <c r="O38" s="93" t="n">
        <v>2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0</v>
      </c>
      <c r="M39" s="93"/>
      <c r="N39" s="93"/>
      <c r="O39" s="93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102</v>
      </c>
      <c r="M40" s="93" t="n">
        <v>35</v>
      </c>
      <c r="N40" s="93" t="n">
        <v>37</v>
      </c>
      <c r="O40" s="93" t="n">
        <v>30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30</v>
      </c>
      <c r="M41" s="93" t="n">
        <v>10</v>
      </c>
      <c r="N41" s="93" t="n">
        <v>10</v>
      </c>
      <c r="O41" s="93" t="n">
        <v>10</v>
      </c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0</v>
      </c>
      <c r="M42" s="93"/>
      <c r="N42" s="93"/>
      <c r="O42" s="93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4</v>
      </c>
      <c r="M43" s="93" t="n">
        <v>2</v>
      </c>
      <c r="N43" s="93"/>
      <c r="O43" s="93" t="n">
        <v>2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0</v>
      </c>
      <c r="M44" s="93"/>
      <c r="N44" s="93"/>
      <c r="O44" s="93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0</v>
      </c>
      <c r="M45" s="93"/>
      <c r="N45" s="93"/>
      <c r="O45" s="93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0</v>
      </c>
      <c r="M46" s="93"/>
      <c r="N46" s="93"/>
      <c r="O46" s="93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39</v>
      </c>
      <c r="M47" s="93" t="n">
        <v>13</v>
      </c>
      <c r="N47" s="93" t="n">
        <v>13</v>
      </c>
      <c r="O47" s="93" t="n">
        <v>13</v>
      </c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0</v>
      </c>
      <c r="M48" s="93"/>
      <c r="N48" s="93"/>
      <c r="O48" s="93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52</v>
      </c>
      <c r="M49" s="93" t="n">
        <v>18</v>
      </c>
      <c r="N49" s="93" t="n">
        <v>17</v>
      </c>
      <c r="O49" s="93" t="n">
        <v>17</v>
      </c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6</v>
      </c>
      <c r="M50" s="93" t="n">
        <v>2</v>
      </c>
      <c r="N50" s="93" t="n">
        <v>2</v>
      </c>
      <c r="O50" s="93" t="n">
        <v>2</v>
      </c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40</v>
      </c>
      <c r="M51" s="93" t="n">
        <v>15</v>
      </c>
      <c r="N51" s="93" t="n">
        <v>12</v>
      </c>
      <c r="O51" s="93" t="n">
        <v>13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16</v>
      </c>
      <c r="M52" s="93" t="n">
        <v>8</v>
      </c>
      <c r="N52" s="93"/>
      <c r="O52" s="93" t="n">
        <v>8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0</v>
      </c>
      <c r="M53" s="93"/>
      <c r="N53" s="93"/>
      <c r="O53" s="93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6</v>
      </c>
      <c r="M54" s="93" t="n">
        <v>3</v>
      </c>
      <c r="N54" s="93"/>
      <c r="O54" s="93" t="n">
        <v>3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0</v>
      </c>
      <c r="M55" s="93"/>
      <c r="N55" s="93"/>
      <c r="O55" s="93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2</v>
      </c>
      <c r="M56" s="93" t="n">
        <v>1</v>
      </c>
      <c r="N56" s="93"/>
      <c r="O56" s="93" t="n">
        <v>1</v>
      </c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0</v>
      </c>
      <c r="M57" s="93"/>
      <c r="N57" s="93"/>
      <c r="O57" s="93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0</v>
      </c>
      <c r="M58" s="93"/>
      <c r="N58" s="93"/>
      <c r="O58" s="93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0</v>
      </c>
      <c r="M59" s="93"/>
      <c r="N59" s="93"/>
      <c r="O59" s="93"/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0</v>
      </c>
      <c r="M60" s="93"/>
      <c r="N60" s="93"/>
      <c r="O60" s="93"/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0</v>
      </c>
      <c r="M61" s="93"/>
      <c r="N61" s="93"/>
      <c r="O61" s="93"/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0</v>
      </c>
      <c r="M62" s="93"/>
      <c r="N62" s="93"/>
      <c r="O62" s="93"/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513</v>
      </c>
      <c r="M63" s="94" t="n">
        <f aca="false">SUM(M8:M62)</f>
        <v>176</v>
      </c>
      <c r="N63" s="94" t="n">
        <f aca="false">SUM(N8:N62)</f>
        <v>169</v>
      </c>
      <c r="O63" s="94" t="n">
        <f aca="false">SUM(O8:O62)</f>
        <v>168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autoFilter ref="A5:E63"/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08333333333333" right="0.708333333333333" top="0.196527777777778" bottom="0.196527777777778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4" activeCellId="0" sqref="B5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9"/>
    <col collapsed="false" customWidth="true" hidden="false" outlineLevel="0" max="8" min="8" style="1" width="12.71"/>
    <col collapsed="false" customWidth="true" hidden="false" outlineLevel="0" max="9" min="9" style="1" width="11.43"/>
    <col collapsed="false" customWidth="true" hidden="false" outlineLevel="0" max="10" min="10" style="1" width="10.14"/>
    <col collapsed="false" customWidth="true" hidden="false" outlineLevel="0" max="11" min="11" style="1" width="11.57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7"/>
    <col collapsed="false" customWidth="true" hidden="false" outlineLevel="0" max="15" min="15" style="85" width="7.42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160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80</v>
      </c>
      <c r="M8" s="93" t="n">
        <v>32</v>
      </c>
      <c r="N8" s="93" t="n">
        <v>20</v>
      </c>
      <c r="O8" s="93" t="n">
        <v>28</v>
      </c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1</v>
      </c>
      <c r="M9" s="93" t="n">
        <v>1</v>
      </c>
      <c r="N9" s="93"/>
      <c r="O9" s="93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0</v>
      </c>
      <c r="M10" s="93"/>
      <c r="N10" s="93"/>
      <c r="O10" s="93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0</v>
      </c>
      <c r="M11" s="93"/>
      <c r="N11" s="93"/>
      <c r="O11" s="93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180</v>
      </c>
      <c r="M12" s="93" t="n">
        <v>67</v>
      </c>
      <c r="N12" s="93" t="n">
        <v>42</v>
      </c>
      <c r="O12" s="93" t="n">
        <v>71</v>
      </c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20</v>
      </c>
      <c r="M13" s="93" t="n">
        <v>3</v>
      </c>
      <c r="N13" s="93" t="n">
        <v>12</v>
      </c>
      <c r="O13" s="93" t="n">
        <v>5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0</v>
      </c>
      <c r="M14" s="93"/>
      <c r="N14" s="93"/>
      <c r="O14" s="93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0</v>
      </c>
      <c r="M15" s="93"/>
      <c r="N15" s="93"/>
      <c r="O15" s="93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186</v>
      </c>
      <c r="M16" s="93" t="n">
        <v>62</v>
      </c>
      <c r="N16" s="93" t="n">
        <v>62</v>
      </c>
      <c r="O16" s="93" t="n">
        <v>62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26</v>
      </c>
      <c r="M17" s="93" t="n">
        <v>8</v>
      </c>
      <c r="N17" s="93" t="n">
        <v>8</v>
      </c>
      <c r="O17" s="93" t="n">
        <v>10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0</v>
      </c>
      <c r="M18" s="93"/>
      <c r="N18" s="93"/>
      <c r="O18" s="93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0</v>
      </c>
      <c r="M19" s="93"/>
      <c r="N19" s="93"/>
      <c r="O19" s="93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0</v>
      </c>
      <c r="M20" s="93"/>
      <c r="N20" s="93"/>
      <c r="O20" s="93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0</v>
      </c>
      <c r="M21" s="93"/>
      <c r="N21" s="93"/>
      <c r="O21" s="93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46</v>
      </c>
      <c r="M22" s="93" t="n">
        <v>14</v>
      </c>
      <c r="N22" s="93" t="n">
        <v>14</v>
      </c>
      <c r="O22" s="93" t="n">
        <v>18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12</v>
      </c>
      <c r="M23" s="93" t="n">
        <v>2</v>
      </c>
      <c r="N23" s="93" t="n">
        <v>4</v>
      </c>
      <c r="O23" s="93" t="n">
        <v>6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0</v>
      </c>
      <c r="M24" s="93"/>
      <c r="N24" s="93"/>
      <c r="O24" s="93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0</v>
      </c>
      <c r="M25" s="93"/>
      <c r="N25" s="93"/>
      <c r="O25" s="93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0</v>
      </c>
      <c r="M26" s="93"/>
      <c r="N26" s="93"/>
      <c r="O26" s="93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0</v>
      </c>
      <c r="M27" s="93"/>
      <c r="N27" s="93"/>
      <c r="O27" s="93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71</v>
      </c>
      <c r="M28" s="93" t="n">
        <v>29</v>
      </c>
      <c r="N28" s="93" t="n">
        <v>4</v>
      </c>
      <c r="O28" s="93" t="n">
        <v>38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7</v>
      </c>
      <c r="M29" s="93" t="n">
        <v>3</v>
      </c>
      <c r="N29" s="93"/>
      <c r="O29" s="93" t="n">
        <v>4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0</v>
      </c>
      <c r="M30" s="93"/>
      <c r="N30" s="93"/>
      <c r="O30" s="93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0</v>
      </c>
      <c r="M31" s="93"/>
      <c r="N31" s="93"/>
      <c r="O31" s="93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0</v>
      </c>
      <c r="M32" s="93"/>
      <c r="N32" s="93"/>
      <c r="O32" s="93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0</v>
      </c>
      <c r="M33" s="93"/>
      <c r="N33" s="93"/>
      <c r="O33" s="93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0</v>
      </c>
      <c r="M34" s="93"/>
      <c r="N34" s="93"/>
      <c r="O34" s="93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0</v>
      </c>
      <c r="M35" s="93"/>
      <c r="N35" s="93"/>
      <c r="O35" s="93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0</v>
      </c>
      <c r="M36" s="93"/>
      <c r="N36" s="93"/>
      <c r="O36" s="93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0</v>
      </c>
      <c r="M37" s="93"/>
      <c r="N37" s="93"/>
      <c r="O37" s="93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0</v>
      </c>
      <c r="M38" s="93"/>
      <c r="N38" s="93"/>
      <c r="O38" s="93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0</v>
      </c>
      <c r="M39" s="93"/>
      <c r="N39" s="93"/>
      <c r="O39" s="93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59</v>
      </c>
      <c r="M40" s="93" t="n">
        <v>12</v>
      </c>
      <c r="N40" s="93" t="n">
        <v>23</v>
      </c>
      <c r="O40" s="93" t="n">
        <v>24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64</v>
      </c>
      <c r="M41" s="93" t="n">
        <v>11</v>
      </c>
      <c r="N41" s="93" t="n">
        <v>32</v>
      </c>
      <c r="O41" s="93" t="n">
        <v>21</v>
      </c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0</v>
      </c>
      <c r="M42" s="93"/>
      <c r="N42" s="93"/>
      <c r="O42" s="93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0</v>
      </c>
      <c r="M43" s="93"/>
      <c r="N43" s="93"/>
      <c r="O43" s="93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0</v>
      </c>
      <c r="M44" s="93"/>
      <c r="N44" s="93"/>
      <c r="O44" s="93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0</v>
      </c>
      <c r="M45" s="93"/>
      <c r="N45" s="93"/>
      <c r="O45" s="93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0</v>
      </c>
      <c r="M46" s="93"/>
      <c r="N46" s="93"/>
      <c r="O46" s="93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197</v>
      </c>
      <c r="M47" s="93" t="n">
        <v>67</v>
      </c>
      <c r="N47" s="93" t="n">
        <v>67</v>
      </c>
      <c r="O47" s="93" t="n">
        <v>63</v>
      </c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8</v>
      </c>
      <c r="M48" s="93"/>
      <c r="N48" s="93"/>
      <c r="O48" s="93" t="n">
        <v>8</v>
      </c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125</v>
      </c>
      <c r="M49" s="93" t="n">
        <v>43</v>
      </c>
      <c r="N49" s="93" t="n">
        <v>41</v>
      </c>
      <c r="O49" s="93" t="n">
        <v>41</v>
      </c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0</v>
      </c>
      <c r="M50" s="93"/>
      <c r="N50" s="93"/>
      <c r="O50" s="93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82</v>
      </c>
      <c r="M51" s="93" t="n">
        <v>30</v>
      </c>
      <c r="N51" s="93" t="n">
        <v>26</v>
      </c>
      <c r="O51" s="93" t="n">
        <v>26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48</v>
      </c>
      <c r="M52" s="93" t="n">
        <v>2</v>
      </c>
      <c r="N52" s="93" t="n">
        <v>41</v>
      </c>
      <c r="O52" s="93" t="n">
        <v>5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0</v>
      </c>
      <c r="M53" s="93"/>
      <c r="N53" s="93"/>
      <c r="O53" s="93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9</v>
      </c>
      <c r="M54" s="93" t="n">
        <v>3</v>
      </c>
      <c r="N54" s="93" t="n">
        <v>3</v>
      </c>
      <c r="O54" s="93" t="n">
        <v>3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9</v>
      </c>
      <c r="M55" s="93" t="n">
        <v>3</v>
      </c>
      <c r="N55" s="93" t="n">
        <v>3</v>
      </c>
      <c r="O55" s="93" t="n">
        <v>3</v>
      </c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32</v>
      </c>
      <c r="M56" s="93" t="n">
        <v>5</v>
      </c>
      <c r="N56" s="93" t="n">
        <v>6</v>
      </c>
      <c r="O56" s="93" t="n">
        <v>21</v>
      </c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0</v>
      </c>
      <c r="M57" s="93"/>
      <c r="N57" s="93"/>
      <c r="O57" s="93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0</v>
      </c>
      <c r="M58" s="93"/>
      <c r="N58" s="93"/>
      <c r="O58" s="93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0</v>
      </c>
      <c r="M59" s="93"/>
      <c r="N59" s="93"/>
      <c r="O59" s="93"/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0</v>
      </c>
      <c r="M60" s="93"/>
      <c r="N60" s="93"/>
      <c r="O60" s="93"/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0</v>
      </c>
      <c r="M61" s="93"/>
      <c r="N61" s="93"/>
      <c r="O61" s="93"/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0</v>
      </c>
      <c r="M62" s="93"/>
      <c r="N62" s="93"/>
      <c r="O62" s="93"/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1262</v>
      </c>
      <c r="M63" s="94" t="n">
        <f aca="false">SUM(M8:M62)</f>
        <v>397</v>
      </c>
      <c r="N63" s="94" t="n">
        <f aca="false">SUM(N8:N62)</f>
        <v>408</v>
      </c>
      <c r="O63" s="94" t="n">
        <f aca="false">SUM(O8:O62)</f>
        <v>457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autoFilter ref="A5:E63"/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08333333333333" right="0.708333333333333" top="0.196527777777778" bottom="0.196527777777778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4" activeCellId="0" sqref="B5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9"/>
    <col collapsed="false" customWidth="true" hidden="false" outlineLevel="0" max="8" min="8" style="1" width="12.71"/>
    <col collapsed="false" customWidth="true" hidden="false" outlineLevel="0" max="9" min="9" style="1" width="11.43"/>
    <col collapsed="false" customWidth="true" hidden="false" outlineLevel="0" max="10" min="10" style="1" width="10.14"/>
    <col collapsed="false" customWidth="true" hidden="false" outlineLevel="0" max="11" min="11" style="1" width="11.57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7"/>
    <col collapsed="false" customWidth="true" hidden="false" outlineLevel="0" max="15" min="15" style="85" width="7.42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160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0</v>
      </c>
      <c r="M8" s="93"/>
      <c r="N8" s="93"/>
      <c r="O8" s="93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0</v>
      </c>
      <c r="M9" s="93"/>
      <c r="N9" s="93"/>
      <c r="O9" s="93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0</v>
      </c>
      <c r="M10" s="93"/>
      <c r="N10" s="93"/>
      <c r="O10" s="93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0</v>
      </c>
      <c r="M11" s="93"/>
      <c r="N11" s="93"/>
      <c r="O11" s="93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0</v>
      </c>
      <c r="M12" s="93"/>
      <c r="N12" s="93"/>
      <c r="O12" s="93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0</v>
      </c>
      <c r="M13" s="93"/>
      <c r="N13" s="93"/>
      <c r="O13" s="93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0</v>
      </c>
      <c r="M14" s="93"/>
      <c r="N14" s="93"/>
      <c r="O14" s="93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0</v>
      </c>
      <c r="M15" s="93"/>
      <c r="N15" s="93"/>
      <c r="O15" s="93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0</v>
      </c>
      <c r="M16" s="93"/>
      <c r="N16" s="93"/>
      <c r="O16" s="93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0</v>
      </c>
      <c r="M17" s="93"/>
      <c r="N17" s="93"/>
      <c r="O17" s="93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0</v>
      </c>
      <c r="M18" s="93"/>
      <c r="N18" s="93"/>
      <c r="O18" s="93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0</v>
      </c>
      <c r="M19" s="93"/>
      <c r="N19" s="93"/>
      <c r="O19" s="93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192</v>
      </c>
      <c r="M20" s="93" t="n">
        <v>64</v>
      </c>
      <c r="N20" s="93" t="n">
        <v>64</v>
      </c>
      <c r="O20" s="93" t="n">
        <v>64</v>
      </c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30</v>
      </c>
      <c r="M21" s="93" t="n">
        <v>10</v>
      </c>
      <c r="N21" s="93" t="n">
        <v>10</v>
      </c>
      <c r="O21" s="93" t="n">
        <v>10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0</v>
      </c>
      <c r="M22" s="93"/>
      <c r="N22" s="93"/>
      <c r="O22" s="93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0</v>
      </c>
      <c r="M23" s="93"/>
      <c r="N23" s="93"/>
      <c r="O23" s="93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0</v>
      </c>
      <c r="M24" s="93"/>
      <c r="N24" s="93"/>
      <c r="O24" s="93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0</v>
      </c>
      <c r="M25" s="93"/>
      <c r="N25" s="93"/>
      <c r="O25" s="93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0</v>
      </c>
      <c r="M26" s="93"/>
      <c r="N26" s="93"/>
      <c r="O26" s="93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0</v>
      </c>
      <c r="M27" s="93"/>
      <c r="N27" s="93"/>
      <c r="O27" s="93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78</v>
      </c>
      <c r="M28" s="93" t="n">
        <v>7</v>
      </c>
      <c r="N28" s="93" t="n">
        <v>64</v>
      </c>
      <c r="O28" s="93" t="n">
        <v>7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20</v>
      </c>
      <c r="M29" s="93" t="n">
        <v>10</v>
      </c>
      <c r="N29" s="93"/>
      <c r="O29" s="93" t="n">
        <v>10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0</v>
      </c>
      <c r="M30" s="93"/>
      <c r="N30" s="93"/>
      <c r="O30" s="93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0</v>
      </c>
      <c r="M31" s="93"/>
      <c r="N31" s="93"/>
      <c r="O31" s="93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0</v>
      </c>
      <c r="M32" s="93"/>
      <c r="N32" s="93"/>
      <c r="O32" s="93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0</v>
      </c>
      <c r="M33" s="93"/>
      <c r="N33" s="93"/>
      <c r="O33" s="93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0</v>
      </c>
      <c r="M34" s="93"/>
      <c r="N34" s="93"/>
      <c r="O34" s="93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0</v>
      </c>
      <c r="M35" s="93"/>
      <c r="N35" s="93"/>
      <c r="O35" s="93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24</v>
      </c>
      <c r="M36" s="93" t="n">
        <v>8</v>
      </c>
      <c r="N36" s="93" t="n">
        <v>8</v>
      </c>
      <c r="O36" s="93" t="n">
        <v>8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3</v>
      </c>
      <c r="M37" s="93" t="n">
        <v>1</v>
      </c>
      <c r="N37" s="93" t="n">
        <v>1</v>
      </c>
      <c r="O37" s="93" t="n">
        <v>1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192</v>
      </c>
      <c r="M38" s="93" t="n">
        <v>64</v>
      </c>
      <c r="N38" s="93" t="n">
        <v>64</v>
      </c>
      <c r="O38" s="93" t="n">
        <v>64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30</v>
      </c>
      <c r="M39" s="93" t="n">
        <v>10</v>
      </c>
      <c r="N39" s="93" t="n">
        <v>10</v>
      </c>
      <c r="O39" s="93" t="n">
        <v>10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71</v>
      </c>
      <c r="M40" s="93" t="n">
        <v>60</v>
      </c>
      <c r="N40" s="93" t="n">
        <v>11</v>
      </c>
      <c r="O40" s="93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0</v>
      </c>
      <c r="M41" s="93"/>
      <c r="N41" s="93"/>
      <c r="O41" s="93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0</v>
      </c>
      <c r="M42" s="93"/>
      <c r="N42" s="93"/>
      <c r="O42" s="93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0</v>
      </c>
      <c r="M43" s="93"/>
      <c r="N43" s="93"/>
      <c r="O43" s="93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0</v>
      </c>
      <c r="M44" s="93"/>
      <c r="N44" s="93"/>
      <c r="O44" s="93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0</v>
      </c>
      <c r="M45" s="93"/>
      <c r="N45" s="93"/>
      <c r="O45" s="93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222</v>
      </c>
      <c r="M46" s="93" t="n">
        <v>74</v>
      </c>
      <c r="N46" s="93" t="n">
        <v>74</v>
      </c>
      <c r="O46" s="93" t="n">
        <v>74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30</v>
      </c>
      <c r="M47" s="93" t="n">
        <v>10</v>
      </c>
      <c r="N47" s="93" t="n">
        <v>10</v>
      </c>
      <c r="O47" s="93" t="n">
        <v>10</v>
      </c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0</v>
      </c>
      <c r="M48" s="93"/>
      <c r="N48" s="93"/>
      <c r="O48" s="93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192</v>
      </c>
      <c r="M49" s="93" t="n">
        <v>64</v>
      </c>
      <c r="N49" s="93" t="n">
        <v>64</v>
      </c>
      <c r="O49" s="93" t="n">
        <v>64</v>
      </c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0</v>
      </c>
      <c r="M50" s="93"/>
      <c r="N50" s="93"/>
      <c r="O50" s="93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128</v>
      </c>
      <c r="M51" s="93" t="n">
        <v>64</v>
      </c>
      <c r="N51" s="93"/>
      <c r="O51" s="93" t="n">
        <v>64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0</v>
      </c>
      <c r="M52" s="93"/>
      <c r="N52" s="93"/>
      <c r="O52" s="93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0</v>
      </c>
      <c r="M53" s="93"/>
      <c r="N53" s="93"/>
      <c r="O53" s="93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0</v>
      </c>
      <c r="M54" s="93"/>
      <c r="N54" s="93"/>
      <c r="O54" s="93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0</v>
      </c>
      <c r="M55" s="93"/>
      <c r="N55" s="93"/>
      <c r="O55" s="93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0</v>
      </c>
      <c r="M56" s="93"/>
      <c r="N56" s="93"/>
      <c r="O56" s="93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0</v>
      </c>
      <c r="M57" s="93"/>
      <c r="N57" s="93"/>
      <c r="O57" s="93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0</v>
      </c>
      <c r="M58" s="93"/>
      <c r="N58" s="93"/>
      <c r="O58" s="93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0</v>
      </c>
      <c r="M59" s="93"/>
      <c r="N59" s="93"/>
      <c r="O59" s="93"/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0</v>
      </c>
      <c r="M60" s="93"/>
      <c r="N60" s="93"/>
      <c r="O60" s="93"/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0</v>
      </c>
      <c r="M61" s="93"/>
      <c r="N61" s="93"/>
      <c r="O61" s="93"/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0</v>
      </c>
      <c r="M62" s="93"/>
      <c r="N62" s="93"/>
      <c r="O62" s="93"/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1212</v>
      </c>
      <c r="M63" s="94" t="n">
        <f aca="false">SUM(M8:M62)</f>
        <v>446</v>
      </c>
      <c r="N63" s="94" t="n">
        <f aca="false">SUM(N8:N62)</f>
        <v>380</v>
      </c>
      <c r="O63" s="94" t="n">
        <f aca="false">SUM(O8:O62)</f>
        <v>386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autoFilter ref="A5:E63"/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08333333333333" right="0.708333333333333" top="0.196527777777778" bottom="0.196527777777778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4" activeCellId="0" sqref="B5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9"/>
    <col collapsed="false" customWidth="true" hidden="false" outlineLevel="0" max="8" min="8" style="1" width="12.71"/>
    <col collapsed="false" customWidth="true" hidden="false" outlineLevel="0" max="9" min="9" style="1" width="11.43"/>
    <col collapsed="false" customWidth="true" hidden="false" outlineLevel="0" max="10" min="10" style="1" width="10.14"/>
    <col collapsed="false" customWidth="true" hidden="false" outlineLevel="0" max="11" min="11" style="1" width="11.57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7"/>
    <col collapsed="false" customWidth="true" hidden="false" outlineLevel="0" max="15" min="15" style="85" width="7.42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159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0</v>
      </c>
      <c r="M8" s="93"/>
      <c r="N8" s="93"/>
      <c r="O8" s="93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0</v>
      </c>
      <c r="M9" s="93"/>
      <c r="N9" s="93"/>
      <c r="O9" s="93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15</v>
      </c>
      <c r="M10" s="93" t="n">
        <v>5</v>
      </c>
      <c r="N10" s="93" t="n">
        <v>5</v>
      </c>
      <c r="O10" s="93" t="n">
        <v>5</v>
      </c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6</v>
      </c>
      <c r="M11" s="93" t="n">
        <v>2</v>
      </c>
      <c r="N11" s="93" t="n">
        <v>2</v>
      </c>
      <c r="O11" s="93" t="n">
        <v>2</v>
      </c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0</v>
      </c>
      <c r="M12" s="93"/>
      <c r="N12" s="93"/>
      <c r="O12" s="93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0</v>
      </c>
      <c r="M13" s="93"/>
      <c r="N13" s="93"/>
      <c r="O13" s="93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0</v>
      </c>
      <c r="M14" s="93"/>
      <c r="N14" s="93"/>
      <c r="O14" s="93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0</v>
      </c>
      <c r="M15" s="93"/>
      <c r="N15" s="93"/>
      <c r="O15" s="93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91</v>
      </c>
      <c r="M16" s="93" t="n">
        <v>35</v>
      </c>
      <c r="N16" s="93" t="n">
        <v>28</v>
      </c>
      <c r="O16" s="93" t="n">
        <v>28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16</v>
      </c>
      <c r="M17" s="93" t="n">
        <v>4</v>
      </c>
      <c r="N17" s="93" t="n">
        <v>5</v>
      </c>
      <c r="O17" s="93" t="n">
        <v>7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0</v>
      </c>
      <c r="M18" s="93"/>
      <c r="N18" s="93"/>
      <c r="O18" s="93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0</v>
      </c>
      <c r="M19" s="93"/>
      <c r="N19" s="93"/>
      <c r="O19" s="93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0</v>
      </c>
      <c r="M20" s="93"/>
      <c r="N20" s="93"/>
      <c r="O20" s="93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0</v>
      </c>
      <c r="M21" s="93"/>
      <c r="N21" s="93"/>
      <c r="O21" s="93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9</v>
      </c>
      <c r="M22" s="93" t="n">
        <v>4</v>
      </c>
      <c r="N22" s="93" t="n">
        <v>1</v>
      </c>
      <c r="O22" s="93" t="n">
        <v>4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4</v>
      </c>
      <c r="M23" s="93" t="n">
        <v>2</v>
      </c>
      <c r="N23" s="93" t="n">
        <v>1</v>
      </c>
      <c r="O23" s="93" t="n">
        <v>1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0</v>
      </c>
      <c r="M24" s="93"/>
      <c r="N24" s="93"/>
      <c r="O24" s="93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0</v>
      </c>
      <c r="M25" s="93"/>
      <c r="N25" s="93"/>
      <c r="O25" s="93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0</v>
      </c>
      <c r="M26" s="93"/>
      <c r="N26" s="93"/>
      <c r="O26" s="93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0</v>
      </c>
      <c r="M27" s="93"/>
      <c r="N27" s="93"/>
      <c r="O27" s="93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48</v>
      </c>
      <c r="M28" s="93" t="n">
        <v>13</v>
      </c>
      <c r="N28" s="93" t="n">
        <v>22</v>
      </c>
      <c r="O28" s="93" t="n">
        <v>13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9</v>
      </c>
      <c r="M29" s="93" t="n">
        <v>2</v>
      </c>
      <c r="N29" s="93" t="n">
        <v>3</v>
      </c>
      <c r="O29" s="93" t="n">
        <v>4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0</v>
      </c>
      <c r="M30" s="93"/>
      <c r="N30" s="93"/>
      <c r="O30" s="93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0</v>
      </c>
      <c r="M31" s="93"/>
      <c r="N31" s="93"/>
      <c r="O31" s="93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0</v>
      </c>
      <c r="M32" s="93"/>
      <c r="N32" s="93"/>
      <c r="O32" s="93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0</v>
      </c>
      <c r="M33" s="93"/>
      <c r="N33" s="93"/>
      <c r="O33" s="93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0</v>
      </c>
      <c r="M34" s="93"/>
      <c r="N34" s="93"/>
      <c r="O34" s="93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0</v>
      </c>
      <c r="M35" s="93"/>
      <c r="N35" s="93"/>
      <c r="O35" s="93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0</v>
      </c>
      <c r="M36" s="93"/>
      <c r="N36" s="93"/>
      <c r="O36" s="93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0</v>
      </c>
      <c r="M37" s="93"/>
      <c r="N37" s="93"/>
      <c r="O37" s="93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0</v>
      </c>
      <c r="M38" s="93"/>
      <c r="N38" s="93"/>
      <c r="O38" s="93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0</v>
      </c>
      <c r="M39" s="93"/>
      <c r="N39" s="93"/>
      <c r="O39" s="93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64</v>
      </c>
      <c r="M40" s="93" t="n">
        <v>12</v>
      </c>
      <c r="N40" s="93" t="n">
        <v>37</v>
      </c>
      <c r="O40" s="93" t="n">
        <v>15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7</v>
      </c>
      <c r="M41" s="93" t="n">
        <v>3</v>
      </c>
      <c r="N41" s="93" t="n">
        <v>4</v>
      </c>
      <c r="O41" s="93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0</v>
      </c>
      <c r="M42" s="93"/>
      <c r="N42" s="93"/>
      <c r="O42" s="93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0</v>
      </c>
      <c r="M43" s="93"/>
      <c r="N43" s="93"/>
      <c r="O43" s="93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0</v>
      </c>
      <c r="M44" s="93"/>
      <c r="N44" s="93"/>
      <c r="O44" s="93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0</v>
      </c>
      <c r="M45" s="93"/>
      <c r="N45" s="93"/>
      <c r="O45" s="93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0</v>
      </c>
      <c r="M46" s="93"/>
      <c r="N46" s="93"/>
      <c r="O46" s="93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0</v>
      </c>
      <c r="M47" s="93"/>
      <c r="N47" s="93"/>
      <c r="O47" s="93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0</v>
      </c>
      <c r="M48" s="93"/>
      <c r="N48" s="93"/>
      <c r="O48" s="93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106</v>
      </c>
      <c r="M49" s="93" t="n">
        <v>35</v>
      </c>
      <c r="N49" s="93" t="n">
        <v>35</v>
      </c>
      <c r="O49" s="93" t="n">
        <v>36</v>
      </c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0</v>
      </c>
      <c r="M50" s="93"/>
      <c r="N50" s="93"/>
      <c r="O50" s="93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0</v>
      </c>
      <c r="M51" s="93"/>
      <c r="N51" s="93"/>
      <c r="O51" s="93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60</v>
      </c>
      <c r="M52" s="93" t="n">
        <v>19</v>
      </c>
      <c r="N52" s="93" t="n">
        <v>23</v>
      </c>
      <c r="O52" s="93" t="n">
        <v>18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0</v>
      </c>
      <c r="M53" s="93"/>
      <c r="N53" s="93"/>
      <c r="O53" s="93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0</v>
      </c>
      <c r="M54" s="93"/>
      <c r="N54" s="93"/>
      <c r="O54" s="93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0</v>
      </c>
      <c r="M55" s="93"/>
      <c r="N55" s="93"/>
      <c r="O55" s="93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40</v>
      </c>
      <c r="M56" s="93" t="n">
        <v>15</v>
      </c>
      <c r="N56" s="93" t="n">
        <v>15</v>
      </c>
      <c r="O56" s="93" t="n">
        <v>10</v>
      </c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0</v>
      </c>
      <c r="M57" s="93"/>
      <c r="N57" s="93"/>
      <c r="O57" s="93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31</v>
      </c>
      <c r="M58" s="93" t="n">
        <v>12</v>
      </c>
      <c r="N58" s="93" t="n">
        <v>10</v>
      </c>
      <c r="O58" s="93" t="n">
        <v>9</v>
      </c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0</v>
      </c>
      <c r="M59" s="93"/>
      <c r="N59" s="93"/>
      <c r="O59" s="93"/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0</v>
      </c>
      <c r="M60" s="93"/>
      <c r="N60" s="93"/>
      <c r="O60" s="93"/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0</v>
      </c>
      <c r="M61" s="93"/>
      <c r="N61" s="93"/>
      <c r="O61" s="93"/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0</v>
      </c>
      <c r="M62" s="93"/>
      <c r="N62" s="93"/>
      <c r="O62" s="93"/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506</v>
      </c>
      <c r="M63" s="94" t="n">
        <f aca="false">SUM(M8:M62)</f>
        <v>163</v>
      </c>
      <c r="N63" s="94" t="n">
        <f aca="false">SUM(N8:N62)</f>
        <v>191</v>
      </c>
      <c r="O63" s="94" t="n">
        <f aca="false">SUM(O8:O62)</f>
        <v>152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autoFilter ref="A5:E63"/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08333333333333" right="0.708333333333333" top="0.196527777777778" bottom="0.196527777777778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4" activeCellId="0" sqref="B5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9"/>
    <col collapsed="false" customWidth="true" hidden="false" outlineLevel="0" max="8" min="8" style="1" width="12.71"/>
    <col collapsed="false" customWidth="true" hidden="false" outlineLevel="0" max="9" min="9" style="1" width="11.43"/>
    <col collapsed="false" customWidth="true" hidden="false" outlineLevel="0" max="10" min="10" style="1" width="10.14"/>
    <col collapsed="false" customWidth="true" hidden="false" outlineLevel="0" max="11" min="11" style="1" width="11.57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7"/>
    <col collapsed="false" customWidth="true" hidden="false" outlineLevel="0" max="15" min="15" style="85" width="7.42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159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11</v>
      </c>
      <c r="M8" s="93" t="n">
        <v>4</v>
      </c>
      <c r="N8" s="93" t="n">
        <v>3</v>
      </c>
      <c r="O8" s="93" t="n">
        <v>4</v>
      </c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4</v>
      </c>
      <c r="M9" s="93" t="n">
        <v>1</v>
      </c>
      <c r="N9" s="93" t="n">
        <v>2</v>
      </c>
      <c r="O9" s="93" t="n">
        <v>1</v>
      </c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72</v>
      </c>
      <c r="M10" s="93" t="n">
        <v>24</v>
      </c>
      <c r="N10" s="93" t="n">
        <v>24</v>
      </c>
      <c r="O10" s="93" t="n">
        <v>24</v>
      </c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12</v>
      </c>
      <c r="M11" s="93" t="n">
        <v>4</v>
      </c>
      <c r="N11" s="93" t="n">
        <v>4</v>
      </c>
      <c r="O11" s="93" t="n">
        <v>4</v>
      </c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0</v>
      </c>
      <c r="M12" s="93"/>
      <c r="N12" s="93"/>
      <c r="O12" s="93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0</v>
      </c>
      <c r="M13" s="93"/>
      <c r="N13" s="93"/>
      <c r="O13" s="93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0</v>
      </c>
      <c r="M14" s="93"/>
      <c r="N14" s="93"/>
      <c r="O14" s="93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3</v>
      </c>
      <c r="M15" s="93" t="n">
        <v>1</v>
      </c>
      <c r="N15" s="93" t="n">
        <v>1</v>
      </c>
      <c r="O15" s="93" t="n">
        <v>1</v>
      </c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82</v>
      </c>
      <c r="M16" s="93" t="n">
        <v>32</v>
      </c>
      <c r="N16" s="93" t="n">
        <v>25</v>
      </c>
      <c r="O16" s="93" t="n">
        <v>25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5</v>
      </c>
      <c r="M17" s="93" t="n">
        <v>2</v>
      </c>
      <c r="N17" s="93" t="n">
        <v>1</v>
      </c>
      <c r="O17" s="93" t="n">
        <v>2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9</v>
      </c>
      <c r="M18" s="93" t="n">
        <v>3</v>
      </c>
      <c r="N18" s="93" t="n">
        <v>3</v>
      </c>
      <c r="O18" s="93" t="n">
        <v>3</v>
      </c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0</v>
      </c>
      <c r="M19" s="93"/>
      <c r="N19" s="93"/>
      <c r="O19" s="93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50</v>
      </c>
      <c r="M20" s="93" t="n">
        <v>17</v>
      </c>
      <c r="N20" s="93" t="n">
        <v>16</v>
      </c>
      <c r="O20" s="93" t="n">
        <v>17</v>
      </c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4</v>
      </c>
      <c r="M21" s="93" t="n">
        <v>1</v>
      </c>
      <c r="N21" s="93" t="n">
        <v>2</v>
      </c>
      <c r="O21" s="93" t="n">
        <v>1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11</v>
      </c>
      <c r="M22" s="93" t="n">
        <v>4</v>
      </c>
      <c r="N22" s="93" t="n">
        <v>3</v>
      </c>
      <c r="O22" s="93" t="n">
        <v>4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2</v>
      </c>
      <c r="M23" s="93" t="n">
        <v>1</v>
      </c>
      <c r="N23" s="93" t="n">
        <v>0</v>
      </c>
      <c r="O23" s="93" t="n">
        <v>1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37</v>
      </c>
      <c r="M24" s="93" t="n">
        <v>16</v>
      </c>
      <c r="N24" s="93" t="n">
        <v>5</v>
      </c>
      <c r="O24" s="93" t="n">
        <v>16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4</v>
      </c>
      <c r="M25" s="93" t="n">
        <v>2</v>
      </c>
      <c r="N25" s="93" t="n">
        <v>0</v>
      </c>
      <c r="O25" s="93" t="n">
        <v>2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9</v>
      </c>
      <c r="M26" s="93" t="n">
        <v>0</v>
      </c>
      <c r="N26" s="93" t="n">
        <v>9</v>
      </c>
      <c r="O26" s="93" t="n">
        <v>0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0</v>
      </c>
      <c r="M27" s="93" t="n">
        <v>0</v>
      </c>
      <c r="N27" s="93" t="n">
        <v>0</v>
      </c>
      <c r="O27" s="93" t="n">
        <v>0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10</v>
      </c>
      <c r="M28" s="93" t="n">
        <v>2</v>
      </c>
      <c r="N28" s="93" t="n">
        <v>6</v>
      </c>
      <c r="O28" s="93" t="n">
        <v>2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4</v>
      </c>
      <c r="M29" s="93" t="n">
        <v>2</v>
      </c>
      <c r="N29" s="93" t="n">
        <v>0</v>
      </c>
      <c r="O29" s="93" t="n">
        <v>2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27</v>
      </c>
      <c r="M30" s="93" t="n">
        <v>9</v>
      </c>
      <c r="N30" s="93" t="n">
        <v>9</v>
      </c>
      <c r="O30" s="93" t="n">
        <v>9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2</v>
      </c>
      <c r="M31" s="93" t="n">
        <v>1</v>
      </c>
      <c r="N31" s="93" t="n">
        <v>0</v>
      </c>
      <c r="O31" s="93" t="n">
        <v>1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0</v>
      </c>
      <c r="M32" s="93"/>
      <c r="N32" s="93"/>
      <c r="O32" s="93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0</v>
      </c>
      <c r="M33" s="93"/>
      <c r="N33" s="93"/>
      <c r="O33" s="93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13</v>
      </c>
      <c r="M34" s="93" t="n">
        <v>6</v>
      </c>
      <c r="N34" s="93" t="n">
        <v>1</v>
      </c>
      <c r="O34" s="93" t="n">
        <v>6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2</v>
      </c>
      <c r="M35" s="93" t="n">
        <v>1</v>
      </c>
      <c r="N35" s="93" t="n">
        <v>0</v>
      </c>
      <c r="O35" s="93" t="n">
        <v>1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15</v>
      </c>
      <c r="M36" s="93" t="n">
        <v>5</v>
      </c>
      <c r="N36" s="93" t="n">
        <v>5</v>
      </c>
      <c r="O36" s="93" t="n">
        <v>5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6</v>
      </c>
      <c r="M37" s="93" t="n">
        <v>2</v>
      </c>
      <c r="N37" s="93" t="n">
        <v>2</v>
      </c>
      <c r="O37" s="93" t="n">
        <v>2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396</v>
      </c>
      <c r="M38" s="93" t="n">
        <v>134</v>
      </c>
      <c r="N38" s="93" t="n">
        <v>128</v>
      </c>
      <c r="O38" s="93" t="n">
        <v>134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30</v>
      </c>
      <c r="M39" s="93" t="n">
        <v>10</v>
      </c>
      <c r="N39" s="93" t="n">
        <v>10</v>
      </c>
      <c r="O39" s="93" t="n">
        <v>10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63</v>
      </c>
      <c r="M40" s="93" t="n">
        <v>16</v>
      </c>
      <c r="N40" s="93" t="n">
        <v>31</v>
      </c>
      <c r="O40" s="93" t="n">
        <v>16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0</v>
      </c>
      <c r="M41" s="93"/>
      <c r="N41" s="93"/>
      <c r="O41" s="93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17</v>
      </c>
      <c r="M42" s="93" t="n">
        <v>5</v>
      </c>
      <c r="N42" s="93" t="n">
        <v>7</v>
      </c>
      <c r="O42" s="93" t="n">
        <v>5</v>
      </c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2</v>
      </c>
      <c r="M43" s="93" t="n">
        <v>1</v>
      </c>
      <c r="N43" s="93" t="n">
        <v>0</v>
      </c>
      <c r="O43" s="93" t="n">
        <v>1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0</v>
      </c>
      <c r="M44" s="93"/>
      <c r="N44" s="93"/>
      <c r="O44" s="93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0</v>
      </c>
      <c r="M45" s="93"/>
      <c r="N45" s="93"/>
      <c r="O45" s="93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0</v>
      </c>
      <c r="M46" s="93"/>
      <c r="N46" s="93"/>
      <c r="O46" s="93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14</v>
      </c>
      <c r="M47" s="93" t="n">
        <v>0</v>
      </c>
      <c r="N47" s="93" t="n">
        <v>7</v>
      </c>
      <c r="O47" s="93" t="n">
        <v>7</v>
      </c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82</v>
      </c>
      <c r="M48" s="93" t="n">
        <v>0</v>
      </c>
      <c r="N48" s="93" t="n">
        <v>41</v>
      </c>
      <c r="O48" s="93" t="n">
        <v>41</v>
      </c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73</v>
      </c>
      <c r="M49" s="93" t="n">
        <v>33</v>
      </c>
      <c r="N49" s="93" t="n">
        <v>20</v>
      </c>
      <c r="O49" s="93" t="n">
        <v>20</v>
      </c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0</v>
      </c>
      <c r="M50" s="93"/>
      <c r="N50" s="93"/>
      <c r="O50" s="93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24</v>
      </c>
      <c r="M51" s="93" t="n">
        <v>8</v>
      </c>
      <c r="N51" s="93" t="n">
        <v>8</v>
      </c>
      <c r="O51" s="93" t="n">
        <v>8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41</v>
      </c>
      <c r="M52" s="93" t="n">
        <v>17</v>
      </c>
      <c r="N52" s="93" t="n">
        <v>7</v>
      </c>
      <c r="O52" s="93" t="n">
        <v>17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71</v>
      </c>
      <c r="M53" s="93" t="n">
        <v>26</v>
      </c>
      <c r="N53" s="93" t="n">
        <v>19</v>
      </c>
      <c r="O53" s="93" t="n">
        <v>26</v>
      </c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3</v>
      </c>
      <c r="M54" s="93" t="n">
        <v>1</v>
      </c>
      <c r="N54" s="93" t="n">
        <v>1</v>
      </c>
      <c r="O54" s="93" t="n">
        <v>1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3</v>
      </c>
      <c r="M55" s="93" t="n">
        <v>1</v>
      </c>
      <c r="N55" s="93" t="n">
        <v>1</v>
      </c>
      <c r="O55" s="93" t="n">
        <v>1</v>
      </c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22</v>
      </c>
      <c r="M56" s="93" t="n">
        <v>6</v>
      </c>
      <c r="N56" s="93" t="n">
        <v>10</v>
      </c>
      <c r="O56" s="93" t="n">
        <v>6</v>
      </c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9</v>
      </c>
      <c r="M57" s="93" t="n">
        <v>3</v>
      </c>
      <c r="N57" s="93" t="n">
        <v>3</v>
      </c>
      <c r="O57" s="93" t="n">
        <v>3</v>
      </c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0</v>
      </c>
      <c r="M58" s="93"/>
      <c r="N58" s="93"/>
      <c r="O58" s="93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0</v>
      </c>
      <c r="M59" s="93"/>
      <c r="N59" s="93"/>
      <c r="O59" s="93"/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0</v>
      </c>
      <c r="M60" s="93"/>
      <c r="N60" s="93"/>
      <c r="O60" s="93"/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0</v>
      </c>
      <c r="M61" s="93"/>
      <c r="N61" s="93"/>
      <c r="O61" s="93"/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0</v>
      </c>
      <c r="M62" s="93"/>
      <c r="N62" s="93"/>
      <c r="O62" s="93"/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1244</v>
      </c>
      <c r="M63" s="94" t="n">
        <f aca="false">SUM(M8:M62)</f>
        <v>401</v>
      </c>
      <c r="N63" s="94" t="n">
        <f aca="false">SUM(N8:N62)</f>
        <v>414</v>
      </c>
      <c r="O63" s="94" t="n">
        <f aca="false">SUM(O8:O62)</f>
        <v>429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autoFilter ref="A5:E63"/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08333333333333" right="0.708333333333333" top="0.196527777777778" bottom="0.196527777777778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4" activeCellId="0" sqref="B5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9"/>
    <col collapsed="false" customWidth="true" hidden="false" outlineLevel="0" max="8" min="8" style="1" width="12.71"/>
    <col collapsed="false" customWidth="true" hidden="false" outlineLevel="0" max="9" min="9" style="1" width="11.43"/>
    <col collapsed="false" customWidth="true" hidden="false" outlineLevel="0" max="10" min="10" style="1" width="10.14"/>
    <col collapsed="false" customWidth="true" hidden="false" outlineLevel="0" max="11" min="11" style="1" width="11.57"/>
    <col collapsed="false" customWidth="true" hidden="false" outlineLevel="0" max="12" min="12" style="1" width="10"/>
    <col collapsed="false" customWidth="true" hidden="false" outlineLevel="0" max="13" min="13" style="85" width="7.71"/>
    <col collapsed="false" customWidth="true" hidden="false" outlineLevel="0" max="14" min="14" style="85" width="7"/>
    <col collapsed="false" customWidth="true" hidden="false" outlineLevel="0" max="15" min="15" style="85" width="7.42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159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0</v>
      </c>
      <c r="M8" s="93"/>
      <c r="N8" s="93"/>
      <c r="O8" s="93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0</v>
      </c>
      <c r="M9" s="93"/>
      <c r="N9" s="93"/>
      <c r="O9" s="93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36</v>
      </c>
      <c r="M10" s="93" t="n">
        <v>12</v>
      </c>
      <c r="N10" s="93" t="n">
        <v>12</v>
      </c>
      <c r="O10" s="93" t="n">
        <v>12</v>
      </c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8</v>
      </c>
      <c r="M11" s="93" t="n">
        <v>2</v>
      </c>
      <c r="N11" s="93" t="n">
        <v>4</v>
      </c>
      <c r="O11" s="93" t="n">
        <v>2</v>
      </c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0</v>
      </c>
      <c r="M12" s="93"/>
      <c r="N12" s="93"/>
      <c r="O12" s="93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0</v>
      </c>
      <c r="M13" s="93"/>
      <c r="N13" s="93"/>
      <c r="O13" s="93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0</v>
      </c>
      <c r="M14" s="93"/>
      <c r="N14" s="93"/>
      <c r="O14" s="93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0</v>
      </c>
      <c r="M15" s="93"/>
      <c r="N15" s="93"/>
      <c r="O15" s="93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97</v>
      </c>
      <c r="M16" s="93" t="n">
        <v>31</v>
      </c>
      <c r="N16" s="93" t="n">
        <v>38</v>
      </c>
      <c r="O16" s="93" t="n">
        <v>28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8</v>
      </c>
      <c r="M17" s="93" t="n">
        <v>3</v>
      </c>
      <c r="N17" s="93" t="n">
        <v>2</v>
      </c>
      <c r="O17" s="93" t="n">
        <v>3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0</v>
      </c>
      <c r="M18" s="93"/>
      <c r="N18" s="93"/>
      <c r="O18" s="93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0</v>
      </c>
      <c r="M19" s="93"/>
      <c r="N19" s="93"/>
      <c r="O19" s="93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0</v>
      </c>
      <c r="M20" s="93"/>
      <c r="N20" s="93"/>
      <c r="O20" s="93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0</v>
      </c>
      <c r="M21" s="93"/>
      <c r="N21" s="93"/>
      <c r="O21" s="93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18</v>
      </c>
      <c r="M22" s="93" t="n">
        <v>7</v>
      </c>
      <c r="N22" s="93" t="n">
        <v>4</v>
      </c>
      <c r="O22" s="93" t="n">
        <v>7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6</v>
      </c>
      <c r="M23" s="93" t="n">
        <v>2</v>
      </c>
      <c r="N23" s="93" t="n">
        <v>2</v>
      </c>
      <c r="O23" s="93" t="n">
        <v>2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0</v>
      </c>
      <c r="M24" s="93"/>
      <c r="N24" s="93"/>
      <c r="O24" s="93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0</v>
      </c>
      <c r="M25" s="93"/>
      <c r="N25" s="93"/>
      <c r="O25" s="93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0</v>
      </c>
      <c r="M26" s="93"/>
      <c r="N26" s="93"/>
      <c r="O26" s="93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0</v>
      </c>
      <c r="M27" s="93"/>
      <c r="N27" s="93"/>
      <c r="O27" s="93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58</v>
      </c>
      <c r="M28" s="93" t="n">
        <v>26</v>
      </c>
      <c r="N28" s="93" t="n">
        <v>16</v>
      </c>
      <c r="O28" s="93" t="n">
        <v>16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4</v>
      </c>
      <c r="M29" s="93" t="n">
        <v>2</v>
      </c>
      <c r="N29" s="93" t="n">
        <v>1</v>
      </c>
      <c r="O29" s="93" t="n">
        <v>1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0</v>
      </c>
      <c r="M30" s="93"/>
      <c r="N30" s="93"/>
      <c r="O30" s="93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0</v>
      </c>
      <c r="M31" s="93"/>
      <c r="N31" s="93"/>
      <c r="O31" s="93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0</v>
      </c>
      <c r="M32" s="93"/>
      <c r="N32" s="93"/>
      <c r="O32" s="93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0</v>
      </c>
      <c r="M33" s="93"/>
      <c r="N33" s="93"/>
      <c r="O33" s="93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0</v>
      </c>
      <c r="M34" s="93"/>
      <c r="N34" s="93"/>
      <c r="O34" s="93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0</v>
      </c>
      <c r="M35" s="93"/>
      <c r="N35" s="93"/>
      <c r="O35" s="93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0</v>
      </c>
      <c r="M36" s="93"/>
      <c r="N36" s="93"/>
      <c r="O36" s="93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0</v>
      </c>
      <c r="M37" s="93"/>
      <c r="N37" s="93"/>
      <c r="O37" s="93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0</v>
      </c>
      <c r="M38" s="93"/>
      <c r="N38" s="93"/>
      <c r="O38" s="93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0</v>
      </c>
      <c r="M39" s="93"/>
      <c r="N39" s="93"/>
      <c r="O39" s="93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39</v>
      </c>
      <c r="M40" s="93"/>
      <c r="N40" s="93" t="n">
        <v>6</v>
      </c>
      <c r="O40" s="93" t="n">
        <v>33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9</v>
      </c>
      <c r="M41" s="93"/>
      <c r="N41" s="93" t="n">
        <v>4</v>
      </c>
      <c r="O41" s="93" t="n">
        <v>5</v>
      </c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0</v>
      </c>
      <c r="M42" s="93"/>
      <c r="N42" s="93"/>
      <c r="O42" s="93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0</v>
      </c>
      <c r="M43" s="93"/>
      <c r="N43" s="93"/>
      <c r="O43" s="93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0</v>
      </c>
      <c r="M44" s="93"/>
      <c r="N44" s="93"/>
      <c r="O44" s="93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0</v>
      </c>
      <c r="M45" s="93"/>
      <c r="N45" s="93"/>
      <c r="O45" s="93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0</v>
      </c>
      <c r="M46" s="93"/>
      <c r="N46" s="93"/>
      <c r="O46" s="93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0</v>
      </c>
      <c r="M47" s="93"/>
      <c r="N47" s="93"/>
      <c r="O47" s="93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0</v>
      </c>
      <c r="M48" s="93"/>
      <c r="N48" s="93"/>
      <c r="O48" s="93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50</v>
      </c>
      <c r="M49" s="93" t="n">
        <v>4</v>
      </c>
      <c r="N49" s="93" t="n">
        <v>23</v>
      </c>
      <c r="O49" s="93" t="n">
        <v>23</v>
      </c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0</v>
      </c>
      <c r="M50" s="93"/>
      <c r="N50" s="93"/>
      <c r="O50" s="93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21</v>
      </c>
      <c r="M51" s="93" t="n">
        <v>7</v>
      </c>
      <c r="N51" s="93" t="n">
        <v>7</v>
      </c>
      <c r="O51" s="93" t="n">
        <v>7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0</v>
      </c>
      <c r="M52" s="93"/>
      <c r="N52" s="93"/>
      <c r="O52" s="93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0</v>
      </c>
      <c r="M53" s="93"/>
      <c r="N53" s="93"/>
      <c r="O53" s="93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0</v>
      </c>
      <c r="M54" s="93"/>
      <c r="N54" s="93"/>
      <c r="O54" s="93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0</v>
      </c>
      <c r="M55" s="93"/>
      <c r="N55" s="93"/>
      <c r="O55" s="93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0</v>
      </c>
      <c r="M56" s="93"/>
      <c r="N56" s="93"/>
      <c r="O56" s="93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0</v>
      </c>
      <c r="M57" s="93"/>
      <c r="N57" s="93"/>
      <c r="O57" s="93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8</v>
      </c>
      <c r="M58" s="93"/>
      <c r="N58" s="93" t="n">
        <v>3</v>
      </c>
      <c r="O58" s="93" t="n">
        <v>5</v>
      </c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0</v>
      </c>
      <c r="M59" s="93"/>
      <c r="N59" s="93"/>
      <c r="O59" s="93"/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0</v>
      </c>
      <c r="M60" s="93"/>
      <c r="N60" s="93"/>
      <c r="O60" s="93"/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0</v>
      </c>
      <c r="M61" s="93"/>
      <c r="N61" s="93"/>
      <c r="O61" s="93"/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0</v>
      </c>
      <c r="M62" s="93"/>
      <c r="N62" s="93"/>
      <c r="O62" s="93"/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362</v>
      </c>
      <c r="M63" s="94" t="n">
        <f aca="false">SUM(M8:M62)</f>
        <v>96</v>
      </c>
      <c r="N63" s="94" t="n">
        <f aca="false">SUM(N8:N62)</f>
        <v>122</v>
      </c>
      <c r="O63" s="94" t="n">
        <f aca="false">SUM(O8:O62)</f>
        <v>144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autoFilter ref="A5:E63"/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08333333333333" right="0.708333333333333" top="0.196527777777778" bottom="0.196527777777778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2D050"/>
    <pageSetUpPr fitToPage="true"/>
  </sheetPr>
  <dimension ref="C3:I65"/>
  <sheetViews>
    <sheetView showFormulas="false" showGridLines="true" showRowColHeaders="true" showZeros="true" rightToLeft="false" tabSelected="false" showOutlineSymbols="true" defaultGridColor="true" view="normal" topLeftCell="B1" colorId="64" zoomScale="100" zoomScaleNormal="100" zoomScalePageLayoutView="100" workbookViewId="0">
      <selection pane="topLeft" activeCell="C5" activeCellId="0" sqref="C5"/>
    </sheetView>
  </sheetViews>
  <sheetFormatPr defaultColWidth="8.6796875" defaultRowHeight="15" zeroHeight="false" outlineLevelRow="0" outlineLevelCol="0"/>
  <cols>
    <col collapsed="false" customWidth="true" hidden="false" outlineLevel="0" max="3" min="3" style="0" width="6.71"/>
    <col collapsed="false" customWidth="true" hidden="false" outlineLevel="0" max="4" min="4" style="0" width="53.71"/>
    <col collapsed="false" customWidth="true" hidden="false" outlineLevel="0" max="5" min="5" style="0" width="17"/>
    <col collapsed="false" customWidth="true" hidden="false" outlineLevel="0" max="6" min="6" style="0" width="18.29"/>
    <col collapsed="false" customWidth="true" hidden="false" outlineLevel="0" max="9" min="8" style="0" width="12.42"/>
  </cols>
  <sheetData>
    <row r="3" customFormat="false" ht="18" hidden="false" customHeight="true" outlineLevel="0" collapsed="false">
      <c r="C3" s="49" t="s">
        <v>99</v>
      </c>
      <c r="E3" s="50"/>
      <c r="F3" s="51"/>
    </row>
    <row r="4" customFormat="false" ht="23.25" hidden="false" customHeight="true" outlineLevel="0" collapsed="false">
      <c r="C4" s="50" t="s">
        <v>100</v>
      </c>
      <c r="E4" s="50"/>
      <c r="F4" s="51"/>
    </row>
    <row r="5" customFormat="false" ht="18.75" hidden="false" customHeight="false" outlineLevel="0" collapsed="false">
      <c r="C5" s="50" t="s">
        <v>101</v>
      </c>
      <c r="E5" s="51"/>
      <c r="F5" s="51"/>
    </row>
    <row r="6" customFormat="false" ht="19.5" hidden="false" customHeight="false" outlineLevel="0" collapsed="false">
      <c r="D6" s="50"/>
      <c r="E6" s="51"/>
      <c r="F6" s="51"/>
    </row>
    <row r="7" customFormat="false" ht="43.5" hidden="false" customHeight="false" outlineLevel="0" collapsed="false">
      <c r="C7" s="52" t="s">
        <v>102</v>
      </c>
      <c r="D7" s="53" t="s">
        <v>103</v>
      </c>
      <c r="E7" s="54" t="s">
        <v>104</v>
      </c>
      <c r="F7" s="54" t="s">
        <v>2</v>
      </c>
    </row>
    <row r="8" customFormat="false" ht="15.75" hidden="false" customHeight="false" outlineLevel="0" collapsed="false">
      <c r="C8" s="55" t="n">
        <v>1</v>
      </c>
      <c r="D8" s="56" t="s">
        <v>105</v>
      </c>
      <c r="E8" s="57" t="n">
        <f aca="false">БурГЭС!L63</f>
        <v>1009</v>
      </c>
      <c r="F8" s="58" t="n">
        <f aca="false">БурГЭС!H63</f>
        <v>0</v>
      </c>
    </row>
    <row r="9" customFormat="false" ht="15.75" hidden="false" customHeight="false" outlineLevel="0" collapsed="false">
      <c r="C9" s="59" t="n">
        <v>2</v>
      </c>
      <c r="D9" s="60" t="s">
        <v>106</v>
      </c>
      <c r="E9" s="61" t="n">
        <f aca="false">ВолГЭС!L63</f>
        <v>944</v>
      </c>
      <c r="F9" s="62" t="n">
        <f aca="false">ВолГЭС!H63</f>
        <v>0</v>
      </c>
    </row>
    <row r="10" customFormat="false" ht="15.75" hidden="false" customHeight="false" outlineLevel="0" collapsed="false">
      <c r="C10" s="59" t="n">
        <v>3</v>
      </c>
      <c r="D10" s="63" t="s">
        <v>107</v>
      </c>
      <c r="E10" s="64" t="n">
        <f aca="false">ВотГЭС!L63</f>
        <v>985</v>
      </c>
      <c r="F10" s="65" t="n">
        <f aca="false">ВотГЭС!H63</f>
        <v>0</v>
      </c>
    </row>
    <row r="11" customFormat="false" ht="15.75" hidden="false" customHeight="false" outlineLevel="0" collapsed="false">
      <c r="C11" s="59" t="n">
        <v>4</v>
      </c>
      <c r="D11" s="63" t="s">
        <v>108</v>
      </c>
      <c r="E11" s="64" t="n">
        <f aca="false">ДФ!L63</f>
        <v>2621</v>
      </c>
      <c r="F11" s="65" t="n">
        <f aca="false">ДФ!H63</f>
        <v>0</v>
      </c>
    </row>
    <row r="12" customFormat="false" ht="15.75" hidden="false" customHeight="false" outlineLevel="0" collapsed="false">
      <c r="C12" s="59" t="n">
        <v>5</v>
      </c>
      <c r="D12" s="63" t="s">
        <v>109</v>
      </c>
      <c r="E12" s="64" t="n">
        <f aca="false">жиГЭС!L63</f>
        <v>641</v>
      </c>
      <c r="F12" s="65" t="n">
        <f aca="false">жиГЭС!H63</f>
        <v>0</v>
      </c>
    </row>
    <row r="13" customFormat="false" ht="15.75" hidden="false" customHeight="false" outlineLevel="0" collapsed="false">
      <c r="C13" s="59" t="n">
        <v>6</v>
      </c>
      <c r="D13" s="63" t="s">
        <v>110</v>
      </c>
      <c r="E13" s="64" t="n">
        <f aca="false">ЗаГАЭС!L63</f>
        <v>912</v>
      </c>
      <c r="F13" s="65" t="n">
        <f aca="false">ЗаГАЭС!H63</f>
        <v>0</v>
      </c>
    </row>
    <row r="14" customFormat="false" ht="15.75" hidden="false" customHeight="false" outlineLevel="0" collapsed="false">
      <c r="C14" s="59" t="n">
        <v>7</v>
      </c>
      <c r="D14" s="63" t="s">
        <v>111</v>
      </c>
      <c r="E14" s="64" t="n">
        <f aca="false">ЗГЭС!L63</f>
        <v>1238</v>
      </c>
      <c r="F14" s="65" t="n">
        <f aca="false">ЗГЭС!H63</f>
        <v>0</v>
      </c>
    </row>
    <row r="15" customFormat="false" ht="15.75" hidden="false" customHeight="false" outlineLevel="0" collapsed="false">
      <c r="C15" s="59" t="n">
        <v>8</v>
      </c>
      <c r="D15" s="63" t="s">
        <v>112</v>
      </c>
      <c r="E15" s="64" t="n">
        <f aca="false">КамГЭС!L63</f>
        <v>702</v>
      </c>
      <c r="F15" s="65" t="n">
        <f aca="false">КамГЭС!H63</f>
        <v>0</v>
      </c>
    </row>
    <row r="16" customFormat="false" ht="31.5" hidden="false" customHeight="false" outlineLevel="0" collapsed="false">
      <c r="C16" s="59" t="n">
        <v>9</v>
      </c>
      <c r="D16" s="63" t="s">
        <v>113</v>
      </c>
      <c r="E16" s="64" t="n">
        <f aca="false">КБФ!L63</f>
        <v>1460</v>
      </c>
      <c r="F16" s="65" t="n">
        <f aca="false">КБФ!H63</f>
        <v>0</v>
      </c>
    </row>
    <row r="17" customFormat="false" ht="31.5" hidden="false" customHeight="false" outlineLevel="0" collapsed="false">
      <c r="C17" s="59" t="n">
        <v>10</v>
      </c>
      <c r="D17" s="63" t="s">
        <v>114</v>
      </c>
      <c r="E17" s="64" t="n">
        <f aca="false">КВВГЭС!L63</f>
        <v>513</v>
      </c>
      <c r="F17" s="65" t="n">
        <f aca="false">КВВГЭС!H63</f>
        <v>0</v>
      </c>
    </row>
    <row r="18" customFormat="false" ht="15.75" hidden="false" customHeight="false" outlineLevel="0" collapsed="false">
      <c r="C18" s="59" t="n">
        <v>11</v>
      </c>
      <c r="D18" s="63" t="s">
        <v>115</v>
      </c>
      <c r="E18" s="64" t="n">
        <f aca="false">ККГЭС!L63</f>
        <v>1262</v>
      </c>
      <c r="F18" s="65" t="n">
        <f aca="false">ККГЭС!H63</f>
        <v>0</v>
      </c>
    </row>
    <row r="19" customFormat="false" ht="31.5" hidden="false" customHeight="false" outlineLevel="0" collapsed="false">
      <c r="C19" s="59" t="n">
        <v>12</v>
      </c>
      <c r="D19" s="63" t="s">
        <v>116</v>
      </c>
      <c r="E19" s="64" t="n">
        <f aca="false">КЧФ!L63</f>
        <v>1212</v>
      </c>
      <c r="F19" s="65" t="n">
        <f aca="false">КЧФ!H63</f>
        <v>0</v>
      </c>
    </row>
    <row r="20" customFormat="false" ht="15.75" hidden="false" customHeight="false" outlineLevel="0" collapsed="false">
      <c r="C20" s="59" t="n">
        <v>13</v>
      </c>
      <c r="D20" s="63" t="s">
        <v>117</v>
      </c>
      <c r="E20" s="64" t="n">
        <f aca="false">НижГЭС!L63</f>
        <v>506</v>
      </c>
      <c r="F20" s="65" t="n">
        <f aca="false">НижГЭС!H63</f>
        <v>0</v>
      </c>
    </row>
    <row r="21" customFormat="false" ht="15.75" hidden="false" customHeight="false" outlineLevel="0" collapsed="false">
      <c r="C21" s="59" t="n">
        <v>14</v>
      </c>
      <c r="D21" s="63" t="s">
        <v>118</v>
      </c>
      <c r="E21" s="64" t="n">
        <f aca="false">НовГЭС!L63</f>
        <v>1244</v>
      </c>
      <c r="F21" s="65" t="n">
        <f aca="false">НовГЭС!H63</f>
        <v>0</v>
      </c>
    </row>
    <row r="22" customFormat="false" ht="15.75" hidden="false" customHeight="false" outlineLevel="0" collapsed="false">
      <c r="C22" s="59" t="n">
        <v>15</v>
      </c>
      <c r="D22" s="63" t="s">
        <v>119</v>
      </c>
      <c r="E22" s="64" t="n">
        <f aca="false">СарГЭС!L63</f>
        <v>362</v>
      </c>
      <c r="F22" s="65" t="n">
        <f aca="false">СарГЭС!H63</f>
        <v>0</v>
      </c>
    </row>
    <row r="23" customFormat="false" ht="31.5" hidden="false" customHeight="false" outlineLevel="0" collapsed="false">
      <c r="C23" s="59" t="n">
        <v>16</v>
      </c>
      <c r="D23" s="63" t="s">
        <v>120</v>
      </c>
      <c r="E23" s="64" t="n">
        <f aca="false">СОФ!L63</f>
        <v>1056</v>
      </c>
      <c r="F23" s="65" t="n">
        <f aca="false">СОФ!H63</f>
        <v>0</v>
      </c>
    </row>
    <row r="24" customFormat="false" ht="31.5" hidden="false" customHeight="false" outlineLevel="0" collapsed="false">
      <c r="C24" s="59" t="n">
        <v>17</v>
      </c>
      <c r="D24" s="63" t="s">
        <v>121</v>
      </c>
      <c r="E24" s="64" t="n">
        <f aca="false">СШГЭС!L63</f>
        <v>2743</v>
      </c>
      <c r="F24" s="65" t="n">
        <f aca="false">СШГЭС!H63</f>
        <v>0</v>
      </c>
    </row>
    <row r="25" customFormat="false" ht="15.75" hidden="false" customHeight="false" outlineLevel="0" collapsed="false">
      <c r="C25" s="59" t="n">
        <v>18</v>
      </c>
      <c r="D25" s="63" t="s">
        <v>122</v>
      </c>
      <c r="E25" s="61" t="n">
        <f aca="false">ЧеГЭС!L63</f>
        <v>758</v>
      </c>
      <c r="F25" s="62" t="n">
        <f aca="false">ЧеГЭС!H63</f>
        <v>0</v>
      </c>
      <c r="H25" s="66"/>
      <c r="I25" s="66"/>
    </row>
    <row r="26" customFormat="false" ht="15.75" hidden="false" customHeight="false" outlineLevel="0" collapsed="false">
      <c r="C26" s="59" t="n">
        <v>19</v>
      </c>
      <c r="D26" s="63" t="s">
        <v>123</v>
      </c>
      <c r="E26" s="61" t="n">
        <f aca="false">ВНИИГ!L63</f>
        <v>347</v>
      </c>
      <c r="F26" s="62" t="n">
        <f aca="false">ВНИИГ!H63</f>
        <v>0</v>
      </c>
    </row>
    <row r="27" customFormat="false" ht="15.75" hidden="false" customHeight="false" outlineLevel="0" collapsed="false">
      <c r="C27" s="59" t="n">
        <v>20</v>
      </c>
      <c r="D27" s="63" t="s">
        <v>124</v>
      </c>
      <c r="E27" s="61" t="n">
        <f aca="false">гидропроект!L63</f>
        <v>1239</v>
      </c>
      <c r="F27" s="62" t="n">
        <f aca="false">гидропроект!H63</f>
        <v>0</v>
      </c>
    </row>
    <row r="28" customFormat="false" ht="15.75" hidden="false" customHeight="false" outlineLevel="0" collapsed="false">
      <c r="C28" s="59" t="n">
        <v>21</v>
      </c>
      <c r="D28" s="63" t="s">
        <v>125</v>
      </c>
      <c r="E28" s="61" t="n">
        <f aca="false">ДГК!L63</f>
        <v>68485</v>
      </c>
      <c r="F28" s="62" t="n">
        <f aca="false">ДГК!H63</f>
        <v>0</v>
      </c>
    </row>
    <row r="29" customFormat="false" ht="15.75" hidden="false" customHeight="false" outlineLevel="0" collapsed="false">
      <c r="C29" s="59" t="n">
        <v>22</v>
      </c>
      <c r="D29" s="63" t="s">
        <v>126</v>
      </c>
      <c r="E29" s="61" t="n">
        <f aca="false">ДРСК!L63</f>
        <v>35816</v>
      </c>
      <c r="F29" s="62" t="n">
        <f aca="false">ДРСК!H63</f>
        <v>0</v>
      </c>
    </row>
    <row r="30" customFormat="false" ht="15.75" hidden="false" customHeight="false" outlineLevel="0" collapsed="false">
      <c r="C30" s="59" t="n">
        <v>23</v>
      </c>
      <c r="D30" s="63" t="s">
        <v>127</v>
      </c>
      <c r="E30" s="61" t="n">
        <f aca="false">КЭ!L63</f>
        <v>25008</v>
      </c>
      <c r="F30" s="62" t="n">
        <f aca="false">КЭ!H63</f>
        <v>0</v>
      </c>
    </row>
    <row r="31" customFormat="false" ht="15.75" hidden="false" customHeight="false" outlineLevel="0" collapsed="false">
      <c r="C31" s="59" t="n">
        <v>24</v>
      </c>
      <c r="D31" s="63" t="s">
        <v>128</v>
      </c>
      <c r="E31" s="61" t="n">
        <f aca="false">КолымаЭ!L63</f>
        <v>1953</v>
      </c>
      <c r="F31" s="62" t="n">
        <f aca="false">КолымаЭ!H63</f>
        <v>0</v>
      </c>
    </row>
    <row r="32" customFormat="false" ht="15.75" hidden="false" customHeight="false" outlineLevel="0" collapsed="false">
      <c r="C32" s="59" t="n">
        <v>25</v>
      </c>
      <c r="D32" s="63" t="s">
        <v>129</v>
      </c>
      <c r="E32" s="61" t="n">
        <f aca="false">КЭС!L63</f>
        <v>3890</v>
      </c>
      <c r="F32" s="62" t="n">
        <f aca="false">КЭС!H63</f>
        <v>0</v>
      </c>
    </row>
    <row r="33" customFormat="false" ht="15.75" hidden="false" customHeight="false" outlineLevel="0" collapsed="false">
      <c r="C33" s="59" t="n">
        <v>26</v>
      </c>
      <c r="D33" s="63" t="s">
        <v>130</v>
      </c>
      <c r="E33" s="61" t="n">
        <f aca="false">Логистика!L63</f>
        <v>58</v>
      </c>
      <c r="F33" s="62" t="n">
        <f aca="false">Логистика!H63</f>
        <v>0</v>
      </c>
    </row>
    <row r="34" customFormat="false" ht="15.75" hidden="false" customHeight="false" outlineLevel="0" collapsed="false">
      <c r="C34" s="59" t="n">
        <v>27</v>
      </c>
      <c r="D34" s="63" t="s">
        <v>131</v>
      </c>
      <c r="E34" s="61" t="n">
        <f aca="false">МЭ!L63</f>
        <v>14862</v>
      </c>
      <c r="F34" s="62" t="n">
        <f aca="false">МЭ!H63</f>
        <v>0</v>
      </c>
    </row>
    <row r="35" customFormat="false" ht="15.75" hidden="false" customHeight="false" outlineLevel="0" collapsed="false">
      <c r="C35" s="59" t="n">
        <v>28</v>
      </c>
      <c r="D35" s="63" t="s">
        <v>132</v>
      </c>
      <c r="E35" s="61" t="n">
        <f aca="false">РЭСК!L63</f>
        <v>298</v>
      </c>
      <c r="F35" s="62" t="n">
        <f aca="false">РЭСК!H63</f>
        <v>0</v>
      </c>
    </row>
    <row r="36" customFormat="false" ht="15.75" hidden="false" customHeight="false" outlineLevel="0" collapsed="false">
      <c r="C36" s="59" t="n">
        <v>29</v>
      </c>
      <c r="D36" s="63" t="s">
        <v>133</v>
      </c>
      <c r="E36" s="61" t="n">
        <f aca="false">СахалинЭ!L63</f>
        <v>17529</v>
      </c>
      <c r="F36" s="62" t="n">
        <f aca="false">СахалинЭ!H63</f>
        <v>0</v>
      </c>
    </row>
    <row r="37" customFormat="false" ht="15.75" hidden="false" customHeight="false" outlineLevel="0" collapsed="false">
      <c r="C37" s="59" t="n">
        <v>30</v>
      </c>
      <c r="D37" s="63" t="s">
        <v>134</v>
      </c>
      <c r="E37" s="61" t="n">
        <f aca="false">СахаЭ!L63</f>
        <v>14418</v>
      </c>
      <c r="F37" s="62" t="n">
        <f aca="false">СахаЭ!H63</f>
        <v>0</v>
      </c>
    </row>
    <row r="38" customFormat="false" ht="15.75" hidden="false" customHeight="false" outlineLevel="0" collapsed="false">
      <c r="C38" s="59" t="n">
        <v>31</v>
      </c>
      <c r="D38" s="63" t="s">
        <v>135</v>
      </c>
      <c r="E38" s="61" t="n">
        <f aca="false">ЯЭ!L63</f>
        <v>30108</v>
      </c>
      <c r="F38" s="62" t="n">
        <f aca="false">ЯЭ!H63</f>
        <v>0</v>
      </c>
    </row>
    <row r="39" customFormat="false" ht="15.75" hidden="false" customHeight="false" outlineLevel="0" collapsed="false">
      <c r="C39" s="59" t="n">
        <v>32</v>
      </c>
      <c r="D39" s="63" t="s">
        <v>136</v>
      </c>
      <c r="E39" s="61" t="n">
        <f aca="false">ТЭС!L63</f>
        <v>14958</v>
      </c>
      <c r="F39" s="62" t="n">
        <f aca="false">ТЭС!H63</f>
        <v>0</v>
      </c>
    </row>
    <row r="40" customFormat="false" ht="15.75" hidden="false" customHeight="false" outlineLevel="0" collapsed="false">
      <c r="C40" s="59" t="n">
        <v>33</v>
      </c>
      <c r="D40" s="63" t="s">
        <v>137</v>
      </c>
      <c r="E40" s="61" t="n">
        <f aca="false">ТК!L63</f>
        <v>9553</v>
      </c>
      <c r="F40" s="62" t="n">
        <f aca="false">ТК!H63</f>
        <v>0</v>
      </c>
    </row>
    <row r="41" customFormat="false" ht="15.75" hidden="false" customHeight="false" outlineLevel="0" collapsed="false">
      <c r="C41" s="59" t="n">
        <v>34</v>
      </c>
      <c r="D41" s="63" t="s">
        <v>138</v>
      </c>
      <c r="E41" s="61" t="n">
        <f aca="false">'ГР-ВКК'!L63</f>
        <v>39927</v>
      </c>
      <c r="F41" s="62" t="n">
        <f aca="false">'ГР-ВКК'!H63</f>
        <v>0</v>
      </c>
    </row>
    <row r="42" customFormat="false" ht="15.75" hidden="false" customHeight="false" outlineLevel="0" collapsed="false">
      <c r="C42" s="59" t="n">
        <v>35</v>
      </c>
      <c r="D42" s="63" t="s">
        <v>139</v>
      </c>
      <c r="E42" s="61" t="n">
        <f aca="false">УК!L63</f>
        <v>562</v>
      </c>
      <c r="F42" s="62" t="n">
        <f aca="false">УК!H63</f>
        <v>0</v>
      </c>
    </row>
    <row r="43" customFormat="false" ht="15.75" hidden="false" customHeight="false" outlineLevel="0" collapsed="false">
      <c r="C43" s="59" t="n">
        <v>36</v>
      </c>
      <c r="D43" s="63" t="s">
        <v>140</v>
      </c>
      <c r="E43" s="61" t="n">
        <f aca="false">'Усть-среднеГЭСст'!L63</f>
        <v>17830</v>
      </c>
      <c r="F43" s="62" t="n">
        <f aca="false">'Усть-среднеГЭСст'!H63</f>
        <v>0</v>
      </c>
    </row>
    <row r="44" customFormat="false" ht="15.75" hidden="false" customHeight="false" outlineLevel="0" collapsed="false">
      <c r="C44" s="59" t="n">
        <v>37</v>
      </c>
      <c r="D44" s="63" t="s">
        <v>141</v>
      </c>
      <c r="E44" s="61" t="n">
        <f aca="false">'Усть-средне им.Дья'!L63</f>
        <v>246</v>
      </c>
      <c r="F44" s="62" t="n">
        <f aca="false">'Усть-средне им.Дья'!H63</f>
        <v>0</v>
      </c>
    </row>
    <row r="45" customFormat="false" ht="15.75" hidden="false" customHeight="false" outlineLevel="0" collapsed="false">
      <c r="C45" s="59" t="n">
        <v>38</v>
      </c>
      <c r="D45" s="63" t="s">
        <v>142</v>
      </c>
      <c r="E45" s="61" t="n">
        <f aca="false">ХЭТК!L63</f>
        <v>712</v>
      </c>
      <c r="F45" s="62" t="n">
        <f aca="false">ХЭТК!H63</f>
        <v>0</v>
      </c>
    </row>
    <row r="46" customFormat="false" ht="15.75" hidden="false" customHeight="false" outlineLevel="0" collapsed="false">
      <c r="C46" s="59" t="n">
        <v>39</v>
      </c>
      <c r="D46" s="63" t="s">
        <v>143</v>
      </c>
      <c r="E46" s="61" t="n">
        <f aca="false">ЧиргейГЭСстр!L63</f>
        <v>13350</v>
      </c>
      <c r="F46" s="62" t="n">
        <f aca="false">ЧиргейГЭСстр!H63</f>
        <v>0</v>
      </c>
    </row>
    <row r="47" customFormat="false" ht="15.75" hidden="false" customHeight="false" outlineLevel="0" collapsed="false">
      <c r="C47" s="59" t="n">
        <v>40</v>
      </c>
      <c r="D47" s="67" t="s">
        <v>144</v>
      </c>
      <c r="E47" s="68" t="n">
        <f aca="false">ЧЭСК!L63</f>
        <v>633</v>
      </c>
      <c r="F47" s="65" t="n">
        <f aca="false">ЧЭСК!H63</f>
        <v>0</v>
      </c>
    </row>
    <row r="48" customFormat="false" ht="15.75" hidden="false" customHeight="false" outlineLevel="0" collapsed="false">
      <c r="C48" s="59" t="n">
        <v>41</v>
      </c>
      <c r="D48" s="67" t="s">
        <v>145</v>
      </c>
      <c r="E48" s="68" t="n">
        <f aca="false">ЧЭ!L63</f>
        <v>8408</v>
      </c>
      <c r="F48" s="65" t="n">
        <f aca="false">ЧЭ!H63</f>
        <v>0</v>
      </c>
      <c r="H48" s="66"/>
    </row>
    <row r="49" customFormat="false" ht="15.75" hidden="false" customHeight="false" outlineLevel="0" collapsed="false">
      <c r="C49" s="59" t="n">
        <v>42</v>
      </c>
      <c r="D49" s="67" t="s">
        <v>146</v>
      </c>
      <c r="E49" s="68" t="n">
        <f aca="false">ЮЭСК!L63</f>
        <v>7054</v>
      </c>
      <c r="F49" s="65" t="n">
        <f aca="false">ЮЭСК!H63</f>
        <v>0</v>
      </c>
    </row>
    <row r="50" customFormat="false" ht="15.75" hidden="false" customHeight="false" outlineLevel="0" collapsed="false">
      <c r="C50" s="59" t="n">
        <v>43</v>
      </c>
      <c r="D50" s="63" t="s">
        <v>147</v>
      </c>
      <c r="E50" s="64" t="n">
        <f aca="false">ЯЭРК!L63</f>
        <v>1390</v>
      </c>
      <c r="F50" s="65" t="n">
        <f aca="false">ЯЭРК!H63</f>
        <v>0</v>
      </c>
    </row>
    <row r="51" customFormat="false" ht="15.75" hidden="false" customHeight="false" outlineLevel="0" collapsed="false">
      <c r="C51" s="59" t="n">
        <v>44</v>
      </c>
      <c r="D51" s="63" t="s">
        <v>148</v>
      </c>
      <c r="E51" s="64" t="n">
        <f aca="false">'ЗаГАЭС-2'!L63</f>
        <v>85</v>
      </c>
      <c r="F51" s="65" t="n">
        <f aca="false">'ЗаГАЭС-2'!H63</f>
        <v>0</v>
      </c>
    </row>
    <row r="52" customFormat="false" ht="15.75" hidden="true" customHeight="false" outlineLevel="0" collapsed="false">
      <c r="C52" s="59" t="n">
        <v>45</v>
      </c>
      <c r="D52" s="63" t="s">
        <v>149</v>
      </c>
      <c r="E52" s="69"/>
      <c r="F52" s="70"/>
    </row>
    <row r="53" customFormat="false" ht="15.75" hidden="false" customHeight="false" outlineLevel="0" collapsed="false">
      <c r="C53" s="59" t="n">
        <v>46</v>
      </c>
      <c r="D53" s="71" t="s">
        <v>150</v>
      </c>
      <c r="E53" s="64" t="n">
        <f aca="false">Ленгидропроект!L63</f>
        <v>860</v>
      </c>
      <c r="F53" s="65" t="n">
        <f aca="false">Ленгидропроект!H63</f>
        <v>0</v>
      </c>
    </row>
    <row r="54" customFormat="false" ht="15.75" hidden="false" customHeight="false" outlineLevel="0" collapsed="false">
      <c r="C54" s="72" t="n">
        <v>47</v>
      </c>
      <c r="D54" s="71" t="s">
        <v>151</v>
      </c>
      <c r="E54" s="64" t="n">
        <f aca="false">ПЭ!L63</f>
        <v>2149</v>
      </c>
      <c r="F54" s="65" t="n">
        <f aca="false">ПЭ!H63</f>
        <v>0</v>
      </c>
    </row>
    <row r="55" customFormat="false" ht="15.75" hidden="false" customHeight="false" outlineLevel="0" collapsed="false">
      <c r="C55" s="72" t="n">
        <v>48</v>
      </c>
      <c r="D55" s="71" t="s">
        <v>152</v>
      </c>
      <c r="E55" s="64" t="n">
        <f aca="false">ДЭК!L63</f>
        <v>3365</v>
      </c>
      <c r="F55" s="65" t="n">
        <f aca="false">ДЭК!H63</f>
        <v>0</v>
      </c>
    </row>
    <row r="56" customFormat="false" ht="15.75" hidden="false" customHeight="false" outlineLevel="0" collapsed="false">
      <c r="C56" s="59" t="n">
        <v>49</v>
      </c>
      <c r="D56" s="63" t="s">
        <v>153</v>
      </c>
      <c r="E56" s="64" t="n">
        <f aca="false">ХРМК!L63</f>
        <v>21599</v>
      </c>
      <c r="F56" s="65" t="n">
        <f aca="false">ХРМК!H63</f>
        <v>0</v>
      </c>
    </row>
    <row r="57" customFormat="false" ht="16.5" hidden="false" customHeight="false" outlineLevel="0" collapsed="false">
      <c r="C57" s="59" t="n">
        <v>50</v>
      </c>
      <c r="D57" s="73" t="s">
        <v>154</v>
      </c>
      <c r="E57" s="74" t="n">
        <f aca="false">Энерготрансснаб!L63</f>
        <v>1309</v>
      </c>
      <c r="F57" s="75" t="n">
        <f aca="false">Энерготрансснаб!H63</f>
        <v>0</v>
      </c>
    </row>
    <row r="58" customFormat="false" ht="15.75" hidden="false" customHeight="false" outlineLevel="0" collapsed="false">
      <c r="C58" s="76"/>
      <c r="D58" s="77" t="s">
        <v>155</v>
      </c>
      <c r="E58" s="78" t="n">
        <f aca="false">SUM(E8:E55)</f>
        <v>355261</v>
      </c>
      <c r="F58" s="78" t="n">
        <f aca="false">SUM(F8:F57)</f>
        <v>0</v>
      </c>
      <c r="H58" s="66"/>
    </row>
    <row r="59" customFormat="false" ht="15.75" hidden="false" customHeight="false" outlineLevel="0" collapsed="false">
      <c r="C59" s="79"/>
      <c r="D59" s="80" t="s">
        <v>156</v>
      </c>
      <c r="E59" s="78"/>
      <c r="F59" s="78" t="n">
        <f aca="false">F58*1.2</f>
        <v>0</v>
      </c>
    </row>
    <row r="62" customFormat="false" ht="20.25" hidden="false" customHeight="false" outlineLevel="0" collapsed="false">
      <c r="C62" s="81"/>
      <c r="D62" s="81"/>
      <c r="E62" s="82"/>
      <c r="F62" s="82"/>
    </row>
    <row r="63" customFormat="false" ht="20.25" hidden="false" customHeight="false" outlineLevel="0" collapsed="false">
      <c r="C63" s="81"/>
      <c r="D63" s="81"/>
      <c r="E63" s="82"/>
      <c r="F63" s="82"/>
    </row>
    <row r="64" customFormat="false" ht="15" hidden="false" customHeight="false" outlineLevel="0" collapsed="false">
      <c r="C64" s="83"/>
      <c r="E64" s="84"/>
      <c r="F64" s="84"/>
    </row>
    <row r="65" customFormat="false" ht="15" hidden="false" customHeight="false" outlineLevel="0" collapsed="false">
      <c r="C65" s="83"/>
      <c r="E65" s="84"/>
      <c r="F65" s="84"/>
    </row>
  </sheetData>
  <mergeCells count="1">
    <mergeCell ref="E58:E5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4" activeCellId="0" sqref="B5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9"/>
    <col collapsed="false" customWidth="true" hidden="false" outlineLevel="0" max="8" min="8" style="1" width="12.71"/>
    <col collapsed="false" customWidth="true" hidden="false" outlineLevel="0" max="9" min="9" style="1" width="11.43"/>
    <col collapsed="false" customWidth="true" hidden="false" outlineLevel="0" max="10" min="10" style="1" width="10.14"/>
    <col collapsed="false" customWidth="true" hidden="false" outlineLevel="0" max="11" min="11" style="1" width="11.57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7"/>
    <col collapsed="false" customWidth="true" hidden="false" outlineLevel="0" max="15" min="15" style="85" width="7.42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160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129</v>
      </c>
      <c r="M8" s="93" t="n">
        <v>45</v>
      </c>
      <c r="N8" s="93" t="n">
        <v>42</v>
      </c>
      <c r="O8" s="93" t="n">
        <v>42</v>
      </c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6</v>
      </c>
      <c r="M9" s="93" t="n">
        <v>4</v>
      </c>
      <c r="N9" s="93" t="n">
        <v>1</v>
      </c>
      <c r="O9" s="93" t="n">
        <v>1</v>
      </c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0</v>
      </c>
      <c r="M10" s="93"/>
      <c r="N10" s="93"/>
      <c r="O10" s="93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0</v>
      </c>
      <c r="M11" s="93"/>
      <c r="N11" s="93"/>
      <c r="O11" s="93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0</v>
      </c>
      <c r="M12" s="93"/>
      <c r="N12" s="93"/>
      <c r="O12" s="93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0</v>
      </c>
      <c r="M13" s="93"/>
      <c r="N13" s="93"/>
      <c r="O13" s="93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0</v>
      </c>
      <c r="M14" s="93"/>
      <c r="N14" s="93"/>
      <c r="O14" s="93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0</v>
      </c>
      <c r="M15" s="93"/>
      <c r="N15" s="93"/>
      <c r="O15" s="93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174</v>
      </c>
      <c r="M16" s="93" t="n">
        <v>58</v>
      </c>
      <c r="N16" s="93" t="n">
        <v>58</v>
      </c>
      <c r="O16" s="93" t="n">
        <v>58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11</v>
      </c>
      <c r="M17" s="93" t="n">
        <v>1</v>
      </c>
      <c r="N17" s="93" t="n">
        <v>5</v>
      </c>
      <c r="O17" s="93" t="n">
        <v>5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0</v>
      </c>
      <c r="M18" s="93"/>
      <c r="N18" s="93"/>
      <c r="O18" s="93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0</v>
      </c>
      <c r="M19" s="93"/>
      <c r="N19" s="93"/>
      <c r="O19" s="93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0</v>
      </c>
      <c r="M20" s="93"/>
      <c r="N20" s="93"/>
      <c r="O20" s="93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0</v>
      </c>
      <c r="M21" s="93"/>
      <c r="N21" s="93"/>
      <c r="O21" s="93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57</v>
      </c>
      <c r="M22" s="93" t="n">
        <v>10</v>
      </c>
      <c r="N22" s="93" t="n">
        <v>33</v>
      </c>
      <c r="O22" s="93" t="n">
        <v>14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1</v>
      </c>
      <c r="M23" s="93" t="n">
        <v>0</v>
      </c>
      <c r="N23" s="93" t="n">
        <v>1</v>
      </c>
      <c r="O23" s="93" t="n">
        <v>0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0</v>
      </c>
      <c r="M24" s="93"/>
      <c r="N24" s="93"/>
      <c r="O24" s="93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0</v>
      </c>
      <c r="M25" s="93"/>
      <c r="N25" s="93"/>
      <c r="O25" s="93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0</v>
      </c>
      <c r="M26" s="93"/>
      <c r="N26" s="93"/>
      <c r="O26" s="93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0</v>
      </c>
      <c r="M27" s="93"/>
      <c r="N27" s="93"/>
      <c r="O27" s="93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82</v>
      </c>
      <c r="M28" s="93" t="n">
        <v>20</v>
      </c>
      <c r="N28" s="93" t="n">
        <v>37</v>
      </c>
      <c r="O28" s="93" t="n">
        <v>25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5</v>
      </c>
      <c r="M29" s="93" t="n">
        <v>0</v>
      </c>
      <c r="N29" s="93" t="n">
        <v>5</v>
      </c>
      <c r="O29" s="93" t="n">
        <v>0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0</v>
      </c>
      <c r="M30" s="93"/>
      <c r="N30" s="93"/>
      <c r="O30" s="93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0</v>
      </c>
      <c r="M31" s="93"/>
      <c r="N31" s="93"/>
      <c r="O31" s="93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0</v>
      </c>
      <c r="M32" s="93"/>
      <c r="N32" s="93"/>
      <c r="O32" s="93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0</v>
      </c>
      <c r="M33" s="93"/>
      <c r="N33" s="93"/>
      <c r="O33" s="93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0</v>
      </c>
      <c r="M34" s="93"/>
      <c r="N34" s="93"/>
      <c r="O34" s="93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0</v>
      </c>
      <c r="M35" s="93"/>
      <c r="N35" s="93"/>
      <c r="O35" s="93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0</v>
      </c>
      <c r="M36" s="93"/>
      <c r="N36" s="93"/>
      <c r="O36" s="93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0</v>
      </c>
      <c r="M37" s="93"/>
      <c r="N37" s="93"/>
      <c r="O37" s="93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0</v>
      </c>
      <c r="M38" s="93"/>
      <c r="N38" s="93"/>
      <c r="O38" s="93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0</v>
      </c>
      <c r="M39" s="93"/>
      <c r="N39" s="93"/>
      <c r="O39" s="93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77</v>
      </c>
      <c r="M40" s="93" t="n">
        <v>16</v>
      </c>
      <c r="N40" s="93" t="n">
        <v>41</v>
      </c>
      <c r="O40" s="93" t="n">
        <v>20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54</v>
      </c>
      <c r="M41" s="93" t="n">
        <v>10</v>
      </c>
      <c r="N41" s="93" t="n">
        <v>29</v>
      </c>
      <c r="O41" s="93" t="n">
        <v>15</v>
      </c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0</v>
      </c>
      <c r="M42" s="93"/>
      <c r="N42" s="93"/>
      <c r="O42" s="93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0</v>
      </c>
      <c r="M43" s="93"/>
      <c r="N43" s="93"/>
      <c r="O43" s="93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0</v>
      </c>
      <c r="M44" s="93"/>
      <c r="N44" s="93"/>
      <c r="O44" s="93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0</v>
      </c>
      <c r="M45" s="93"/>
      <c r="N45" s="93"/>
      <c r="O45" s="93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0</v>
      </c>
      <c r="M46" s="93"/>
      <c r="N46" s="93"/>
      <c r="O46" s="93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0</v>
      </c>
      <c r="M47" s="93"/>
      <c r="N47" s="93"/>
      <c r="O47" s="93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0</v>
      </c>
      <c r="M48" s="93"/>
      <c r="N48" s="93"/>
      <c r="O48" s="93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296</v>
      </c>
      <c r="M49" s="93" t="n">
        <v>96</v>
      </c>
      <c r="N49" s="93" t="n">
        <v>100</v>
      </c>
      <c r="O49" s="93" t="n">
        <v>100</v>
      </c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0</v>
      </c>
      <c r="M50" s="93"/>
      <c r="N50" s="93"/>
      <c r="O50" s="93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154</v>
      </c>
      <c r="M51" s="93" t="n">
        <v>54</v>
      </c>
      <c r="N51" s="93" t="n">
        <v>46</v>
      </c>
      <c r="O51" s="93" t="n">
        <v>54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0</v>
      </c>
      <c r="M52" s="93"/>
      <c r="N52" s="93"/>
      <c r="O52" s="93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0</v>
      </c>
      <c r="M53" s="93"/>
      <c r="N53" s="93"/>
      <c r="O53" s="93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5</v>
      </c>
      <c r="M54" s="93" t="n">
        <v>1</v>
      </c>
      <c r="N54" s="93" t="n">
        <v>2</v>
      </c>
      <c r="O54" s="93" t="n">
        <v>2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5</v>
      </c>
      <c r="M55" s="93" t="n">
        <v>1</v>
      </c>
      <c r="N55" s="93" t="n">
        <v>2</v>
      </c>
      <c r="O55" s="93" t="n">
        <v>2</v>
      </c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0</v>
      </c>
      <c r="M56" s="93"/>
      <c r="N56" s="93"/>
      <c r="O56" s="93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0</v>
      </c>
      <c r="M57" s="93"/>
      <c r="N57" s="93"/>
      <c r="O57" s="93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0</v>
      </c>
      <c r="M58" s="93"/>
      <c r="N58" s="93"/>
      <c r="O58" s="93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0</v>
      </c>
      <c r="M59" s="93"/>
      <c r="N59" s="93"/>
      <c r="O59" s="93"/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0</v>
      </c>
      <c r="M60" s="93"/>
      <c r="N60" s="93"/>
      <c r="O60" s="93"/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0</v>
      </c>
      <c r="M61" s="93"/>
      <c r="N61" s="93"/>
      <c r="O61" s="93"/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0</v>
      </c>
      <c r="M62" s="93"/>
      <c r="N62" s="93"/>
      <c r="O62" s="93"/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1056</v>
      </c>
      <c r="M63" s="94" t="n">
        <f aca="false">SUM(M8:M62)</f>
        <v>316</v>
      </c>
      <c r="N63" s="94" t="n">
        <f aca="false">SUM(N8:N62)</f>
        <v>402</v>
      </c>
      <c r="O63" s="94" t="n">
        <f aca="false">SUM(O8:O62)</f>
        <v>338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autoFilter ref="A5:E63"/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08333333333333" right="0.708333333333333" top="0.196527777777778" bottom="0.196527777777778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4" activeCellId="0" sqref="B5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9"/>
    <col collapsed="false" customWidth="true" hidden="false" outlineLevel="0" max="8" min="8" style="1" width="12.71"/>
    <col collapsed="false" customWidth="true" hidden="false" outlineLevel="0" max="9" min="9" style="1" width="11.43"/>
    <col collapsed="false" customWidth="true" hidden="false" outlineLevel="0" max="10" min="10" style="1" width="10.14"/>
    <col collapsed="false" customWidth="true" hidden="false" outlineLevel="0" max="11" min="11" style="1" width="11.57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7"/>
    <col collapsed="false" customWidth="true" hidden="false" outlineLevel="0" max="15" min="15" style="85" width="7.42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159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0</v>
      </c>
      <c r="M8" s="93"/>
      <c r="N8" s="93"/>
      <c r="O8" s="93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0</v>
      </c>
      <c r="M9" s="93"/>
      <c r="N9" s="93"/>
      <c r="O9" s="93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177</v>
      </c>
      <c r="M10" s="93" t="n">
        <v>59</v>
      </c>
      <c r="N10" s="93" t="n">
        <v>59</v>
      </c>
      <c r="O10" s="93" t="n">
        <v>59</v>
      </c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36</v>
      </c>
      <c r="M11" s="93" t="n">
        <v>12</v>
      </c>
      <c r="N11" s="93" t="n">
        <v>12</v>
      </c>
      <c r="O11" s="93" t="n">
        <v>12</v>
      </c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0</v>
      </c>
      <c r="M12" s="93"/>
      <c r="N12" s="93"/>
      <c r="O12" s="93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0</v>
      </c>
      <c r="M13" s="93"/>
      <c r="N13" s="93"/>
      <c r="O13" s="93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0</v>
      </c>
      <c r="M14" s="93"/>
      <c r="N14" s="93"/>
      <c r="O14" s="93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0</v>
      </c>
      <c r="M15" s="93"/>
      <c r="N15" s="93"/>
      <c r="O15" s="93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413</v>
      </c>
      <c r="M16" s="93" t="n">
        <v>134</v>
      </c>
      <c r="N16" s="93" t="n">
        <v>145</v>
      </c>
      <c r="O16" s="93" t="n">
        <v>134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58</v>
      </c>
      <c r="M17" s="93" t="n">
        <v>19</v>
      </c>
      <c r="N17" s="93" t="n">
        <v>20</v>
      </c>
      <c r="O17" s="93" t="n">
        <v>19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0</v>
      </c>
      <c r="M18" s="93"/>
      <c r="N18" s="93"/>
      <c r="O18" s="93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0</v>
      </c>
      <c r="M19" s="93"/>
      <c r="N19" s="93"/>
      <c r="O19" s="93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0</v>
      </c>
      <c r="M20" s="93"/>
      <c r="N20" s="93"/>
      <c r="O20" s="93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0</v>
      </c>
      <c r="M21" s="93"/>
      <c r="N21" s="93"/>
      <c r="O21" s="93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96</v>
      </c>
      <c r="M22" s="93" t="n">
        <v>27</v>
      </c>
      <c r="N22" s="93" t="n">
        <v>42</v>
      </c>
      <c r="O22" s="93" t="n">
        <v>27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10</v>
      </c>
      <c r="M23" s="93" t="n">
        <v>2</v>
      </c>
      <c r="N23" s="93" t="n">
        <v>6</v>
      </c>
      <c r="O23" s="93" t="n">
        <v>2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0</v>
      </c>
      <c r="M24" s="93"/>
      <c r="N24" s="93"/>
      <c r="O24" s="93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0</v>
      </c>
      <c r="M25" s="93"/>
      <c r="N25" s="93"/>
      <c r="O25" s="93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0</v>
      </c>
      <c r="M26" s="93"/>
      <c r="N26" s="93"/>
      <c r="O26" s="93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0</v>
      </c>
      <c r="M27" s="93"/>
      <c r="N27" s="93"/>
      <c r="O27" s="93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225</v>
      </c>
      <c r="M28" s="93" t="n">
        <v>68</v>
      </c>
      <c r="N28" s="93" t="n">
        <v>86</v>
      </c>
      <c r="O28" s="93" t="n">
        <v>71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67</v>
      </c>
      <c r="M29" s="93" t="n">
        <v>20</v>
      </c>
      <c r="N29" s="93" t="n">
        <v>25</v>
      </c>
      <c r="O29" s="93" t="n">
        <v>22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0</v>
      </c>
      <c r="M30" s="93"/>
      <c r="N30" s="93"/>
      <c r="O30" s="93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0</v>
      </c>
      <c r="M31" s="93"/>
      <c r="N31" s="93"/>
      <c r="O31" s="93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0</v>
      </c>
      <c r="M32" s="93"/>
      <c r="N32" s="93"/>
      <c r="O32" s="93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0</v>
      </c>
      <c r="M33" s="93"/>
      <c r="N33" s="93"/>
      <c r="O33" s="93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0</v>
      </c>
      <c r="M34" s="93"/>
      <c r="N34" s="93"/>
      <c r="O34" s="93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0</v>
      </c>
      <c r="M35" s="93"/>
      <c r="N35" s="93"/>
      <c r="O35" s="93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198</v>
      </c>
      <c r="M36" s="93"/>
      <c r="N36" s="93" t="n">
        <v>103</v>
      </c>
      <c r="O36" s="93" t="n">
        <v>95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55</v>
      </c>
      <c r="M37" s="93" t="n">
        <v>18</v>
      </c>
      <c r="N37" s="93" t="n">
        <v>19</v>
      </c>
      <c r="O37" s="93" t="n">
        <v>18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0</v>
      </c>
      <c r="M38" s="93"/>
      <c r="N38" s="93"/>
      <c r="O38" s="93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0</v>
      </c>
      <c r="M39" s="93"/>
      <c r="N39" s="93"/>
      <c r="O39" s="93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246</v>
      </c>
      <c r="M40" s="93" t="n">
        <v>70</v>
      </c>
      <c r="N40" s="93" t="n">
        <v>93</v>
      </c>
      <c r="O40" s="93" t="n">
        <v>83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102</v>
      </c>
      <c r="M41" s="93" t="n">
        <v>29</v>
      </c>
      <c r="N41" s="93" t="n">
        <v>41</v>
      </c>
      <c r="O41" s="93" t="n">
        <v>32</v>
      </c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0</v>
      </c>
      <c r="M42" s="93"/>
      <c r="N42" s="93"/>
      <c r="O42" s="93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0</v>
      </c>
      <c r="M43" s="93"/>
      <c r="N43" s="93"/>
      <c r="O43" s="93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0</v>
      </c>
      <c r="M44" s="93"/>
      <c r="N44" s="93"/>
      <c r="O44" s="93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0</v>
      </c>
      <c r="M45" s="93"/>
      <c r="N45" s="93"/>
      <c r="O45" s="93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0</v>
      </c>
      <c r="M46" s="93"/>
      <c r="N46" s="93"/>
      <c r="O46" s="93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30</v>
      </c>
      <c r="M47" s="93" t="n">
        <v>10</v>
      </c>
      <c r="N47" s="93" t="n">
        <v>10</v>
      </c>
      <c r="O47" s="93" t="n">
        <v>10</v>
      </c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67</v>
      </c>
      <c r="M48" s="93" t="n">
        <v>23</v>
      </c>
      <c r="N48" s="93" t="n">
        <v>21</v>
      </c>
      <c r="O48" s="93" t="n">
        <v>23</v>
      </c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521</v>
      </c>
      <c r="M49" s="93" t="n">
        <v>167</v>
      </c>
      <c r="N49" s="93" t="n">
        <v>169</v>
      </c>
      <c r="O49" s="93" t="n">
        <v>185</v>
      </c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0</v>
      </c>
      <c r="M50" s="93"/>
      <c r="N50" s="93"/>
      <c r="O50" s="93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0</v>
      </c>
      <c r="M51" s="93"/>
      <c r="N51" s="93"/>
      <c r="O51" s="93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370</v>
      </c>
      <c r="M52" s="93" t="n">
        <v>92</v>
      </c>
      <c r="N52" s="93" t="n">
        <v>170</v>
      </c>
      <c r="O52" s="93" t="n">
        <v>108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0</v>
      </c>
      <c r="M53" s="93"/>
      <c r="N53" s="93"/>
      <c r="O53" s="93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3</v>
      </c>
      <c r="M54" s="93" t="n">
        <v>1</v>
      </c>
      <c r="N54" s="93" t="n">
        <v>1</v>
      </c>
      <c r="O54" s="93" t="n">
        <v>1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3</v>
      </c>
      <c r="M55" s="93" t="n">
        <v>1</v>
      </c>
      <c r="N55" s="93" t="n">
        <v>1</v>
      </c>
      <c r="O55" s="93" t="n">
        <v>1</v>
      </c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27</v>
      </c>
      <c r="M56" s="93" t="n">
        <v>7</v>
      </c>
      <c r="N56" s="93" t="n">
        <v>13</v>
      </c>
      <c r="O56" s="93" t="n">
        <v>7</v>
      </c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0</v>
      </c>
      <c r="M57" s="93"/>
      <c r="N57" s="93"/>
      <c r="O57" s="93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39</v>
      </c>
      <c r="M58" s="93" t="n">
        <v>13</v>
      </c>
      <c r="N58" s="93" t="n">
        <v>6</v>
      </c>
      <c r="O58" s="93" t="n">
        <v>20</v>
      </c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0</v>
      </c>
      <c r="M59" s="93"/>
      <c r="N59" s="93"/>
      <c r="O59" s="93"/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0</v>
      </c>
      <c r="M60" s="93"/>
      <c r="N60" s="93"/>
      <c r="O60" s="93"/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0</v>
      </c>
      <c r="M61" s="93"/>
      <c r="N61" s="93"/>
      <c r="O61" s="93"/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0</v>
      </c>
      <c r="M62" s="93"/>
      <c r="N62" s="93"/>
      <c r="O62" s="93"/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2743</v>
      </c>
      <c r="M63" s="94" t="n">
        <f aca="false">SUM(M8:M62)</f>
        <v>772</v>
      </c>
      <c r="N63" s="94" t="n">
        <f aca="false">SUM(N8:N62)</f>
        <v>1042</v>
      </c>
      <c r="O63" s="94" t="n">
        <f aca="false">SUM(O8:O62)</f>
        <v>929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autoFilter ref="A5:E63"/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08333333333333" right="0.708333333333333" top="0.196527777777778" bottom="0.196527777777778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4" activeCellId="0" sqref="B5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9"/>
    <col collapsed="false" customWidth="true" hidden="false" outlineLevel="0" max="8" min="8" style="1" width="12.71"/>
    <col collapsed="false" customWidth="true" hidden="false" outlineLevel="0" max="9" min="9" style="1" width="11.43"/>
    <col collapsed="false" customWidth="true" hidden="false" outlineLevel="0" max="10" min="10" style="1" width="10.14"/>
    <col collapsed="false" customWidth="true" hidden="false" outlineLevel="0" max="11" min="11" style="1" width="11.57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7"/>
    <col collapsed="false" customWidth="true" hidden="false" outlineLevel="0" max="15" min="15" style="85" width="7.42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160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0</v>
      </c>
      <c r="M8" s="93"/>
      <c r="N8" s="93"/>
      <c r="O8" s="93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0</v>
      </c>
      <c r="M9" s="93"/>
      <c r="N9" s="93"/>
      <c r="O9" s="93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0</v>
      </c>
      <c r="M10" s="93"/>
      <c r="N10" s="93"/>
      <c r="O10" s="93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0</v>
      </c>
      <c r="M11" s="93"/>
      <c r="N11" s="93"/>
      <c r="O11" s="93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0</v>
      </c>
      <c r="M12" s="93"/>
      <c r="N12" s="93"/>
      <c r="O12" s="93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0</v>
      </c>
      <c r="M13" s="93"/>
      <c r="N13" s="93"/>
      <c r="O13" s="93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0</v>
      </c>
      <c r="M14" s="93"/>
      <c r="N14" s="93"/>
      <c r="O14" s="93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0</v>
      </c>
      <c r="M15" s="93"/>
      <c r="N15" s="93"/>
      <c r="O15" s="93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269</v>
      </c>
      <c r="M16" s="93" t="n">
        <v>87</v>
      </c>
      <c r="N16" s="93" t="n">
        <v>92</v>
      </c>
      <c r="O16" s="93" t="n">
        <v>90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0</v>
      </c>
      <c r="M17" s="93"/>
      <c r="N17" s="93"/>
      <c r="O17" s="93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0</v>
      </c>
      <c r="M18" s="93"/>
      <c r="N18" s="93"/>
      <c r="O18" s="93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0</v>
      </c>
      <c r="M19" s="93"/>
      <c r="N19" s="93"/>
      <c r="O19" s="93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0</v>
      </c>
      <c r="M20" s="93"/>
      <c r="N20" s="93"/>
      <c r="O20" s="93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0</v>
      </c>
      <c r="M21" s="93"/>
      <c r="N21" s="93"/>
      <c r="O21" s="93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0</v>
      </c>
      <c r="M22" s="93"/>
      <c r="N22" s="93"/>
      <c r="O22" s="93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0</v>
      </c>
      <c r="M23" s="93"/>
      <c r="N23" s="93"/>
      <c r="O23" s="93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0</v>
      </c>
      <c r="M24" s="93"/>
      <c r="N24" s="93"/>
      <c r="O24" s="93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0</v>
      </c>
      <c r="M25" s="93"/>
      <c r="N25" s="93"/>
      <c r="O25" s="93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0</v>
      </c>
      <c r="M26" s="93"/>
      <c r="N26" s="93"/>
      <c r="O26" s="93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0</v>
      </c>
      <c r="M27" s="93"/>
      <c r="N27" s="93"/>
      <c r="O27" s="93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85</v>
      </c>
      <c r="M28" s="93" t="n">
        <v>28</v>
      </c>
      <c r="N28" s="93" t="n">
        <v>17</v>
      </c>
      <c r="O28" s="93" t="n">
        <v>40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0</v>
      </c>
      <c r="M29" s="93"/>
      <c r="N29" s="93"/>
      <c r="O29" s="93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0</v>
      </c>
      <c r="M30" s="93"/>
      <c r="N30" s="93"/>
      <c r="O30" s="93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0</v>
      </c>
      <c r="M31" s="93"/>
      <c r="N31" s="93"/>
      <c r="O31" s="93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0</v>
      </c>
      <c r="M32" s="93"/>
      <c r="N32" s="93"/>
      <c r="O32" s="93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0</v>
      </c>
      <c r="M33" s="93"/>
      <c r="N33" s="93"/>
      <c r="O33" s="93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0</v>
      </c>
      <c r="M34" s="93"/>
      <c r="N34" s="93"/>
      <c r="O34" s="93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0</v>
      </c>
      <c r="M35" s="93"/>
      <c r="N35" s="93"/>
      <c r="O35" s="93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0</v>
      </c>
      <c r="M36" s="93"/>
      <c r="N36" s="93"/>
      <c r="O36" s="93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0</v>
      </c>
      <c r="M37" s="93"/>
      <c r="N37" s="93"/>
      <c r="O37" s="93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0</v>
      </c>
      <c r="M38" s="93"/>
      <c r="N38" s="93"/>
      <c r="O38" s="93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0</v>
      </c>
      <c r="M39" s="93"/>
      <c r="N39" s="93"/>
      <c r="O39" s="93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137</v>
      </c>
      <c r="M40" s="93" t="n">
        <v>40</v>
      </c>
      <c r="N40" s="93" t="n">
        <v>57</v>
      </c>
      <c r="O40" s="93" t="n">
        <v>40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0</v>
      </c>
      <c r="M41" s="93"/>
      <c r="N41" s="93"/>
      <c r="O41" s="93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0</v>
      </c>
      <c r="M42" s="93"/>
      <c r="N42" s="93"/>
      <c r="O42" s="93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0</v>
      </c>
      <c r="M43" s="93"/>
      <c r="N43" s="93"/>
      <c r="O43" s="93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0</v>
      </c>
      <c r="M44" s="93"/>
      <c r="N44" s="93"/>
      <c r="O44" s="93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0</v>
      </c>
      <c r="M45" s="93"/>
      <c r="N45" s="93"/>
      <c r="O45" s="93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0</v>
      </c>
      <c r="M46" s="93"/>
      <c r="N46" s="93"/>
      <c r="O46" s="93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0</v>
      </c>
      <c r="M47" s="93"/>
      <c r="N47" s="93"/>
      <c r="O47" s="93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0</v>
      </c>
      <c r="M48" s="93"/>
      <c r="N48" s="93"/>
      <c r="O48" s="93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192</v>
      </c>
      <c r="M49" s="93" t="n">
        <v>58</v>
      </c>
      <c r="N49" s="93" t="n">
        <v>58</v>
      </c>
      <c r="O49" s="93" t="n">
        <v>76</v>
      </c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0</v>
      </c>
      <c r="M50" s="93"/>
      <c r="N50" s="93"/>
      <c r="O50" s="93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62</v>
      </c>
      <c r="M51" s="93" t="n">
        <v>23</v>
      </c>
      <c r="N51" s="93" t="n">
        <v>18</v>
      </c>
      <c r="O51" s="93" t="n">
        <v>21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0</v>
      </c>
      <c r="M52" s="93"/>
      <c r="N52" s="93"/>
      <c r="O52" s="93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0</v>
      </c>
      <c r="M53" s="93"/>
      <c r="N53" s="93"/>
      <c r="O53" s="93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0</v>
      </c>
      <c r="M54" s="93"/>
      <c r="N54" s="93"/>
      <c r="O54" s="93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0</v>
      </c>
      <c r="M55" s="93"/>
      <c r="N55" s="93"/>
      <c r="O55" s="93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13</v>
      </c>
      <c r="M56" s="93" t="n">
        <v>10</v>
      </c>
      <c r="N56" s="93" t="n">
        <v>0</v>
      </c>
      <c r="O56" s="93" t="n">
        <v>3</v>
      </c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0</v>
      </c>
      <c r="M57" s="93"/>
      <c r="N57" s="93"/>
      <c r="O57" s="93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0</v>
      </c>
      <c r="M58" s="93"/>
      <c r="N58" s="93"/>
      <c r="O58" s="93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0</v>
      </c>
      <c r="M59" s="93"/>
      <c r="N59" s="93"/>
      <c r="O59" s="93"/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0</v>
      </c>
      <c r="M60" s="93"/>
      <c r="N60" s="93"/>
      <c r="O60" s="93"/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0</v>
      </c>
      <c r="M61" s="93"/>
      <c r="N61" s="93"/>
      <c r="O61" s="93"/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0</v>
      </c>
      <c r="M62" s="93"/>
      <c r="N62" s="93"/>
      <c r="O62" s="93"/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758</v>
      </c>
      <c r="M63" s="94" t="n">
        <f aca="false">SUM(M8:M62)</f>
        <v>246</v>
      </c>
      <c r="N63" s="94" t="n">
        <f aca="false">SUM(N8:N62)</f>
        <v>242</v>
      </c>
      <c r="O63" s="94" t="n">
        <f aca="false">SUM(O8:O62)</f>
        <v>270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autoFilter ref="A5:E63"/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08333333333333" right="0.708333333333333" top="0.196527777777778" bottom="0.196527777777778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4" activeCellId="0" sqref="B5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9"/>
    <col collapsed="false" customWidth="true" hidden="false" outlineLevel="0" max="8" min="8" style="1" width="12.71"/>
    <col collapsed="false" customWidth="true" hidden="false" outlineLevel="0" max="9" min="9" style="1" width="11.43"/>
    <col collapsed="false" customWidth="true" hidden="false" outlineLevel="0" max="10" min="10" style="1" width="10.14"/>
    <col collapsed="false" customWidth="true" hidden="false" outlineLevel="0" max="11" min="11" style="1" width="11.57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7"/>
    <col collapsed="false" customWidth="true" hidden="false" outlineLevel="0" max="15" min="15" style="85" width="7.42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159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0</v>
      </c>
      <c r="M8" s="93"/>
      <c r="N8" s="93"/>
      <c r="O8" s="93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0</v>
      </c>
      <c r="M9" s="93"/>
      <c r="N9" s="93"/>
      <c r="O9" s="93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0</v>
      </c>
      <c r="M10" s="93"/>
      <c r="N10" s="93"/>
      <c r="O10" s="93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0</v>
      </c>
      <c r="M11" s="93"/>
      <c r="N11" s="93"/>
      <c r="O11" s="93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0</v>
      </c>
      <c r="M12" s="93"/>
      <c r="N12" s="93"/>
      <c r="O12" s="93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0</v>
      </c>
      <c r="M13" s="93"/>
      <c r="N13" s="93"/>
      <c r="O13" s="93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42</v>
      </c>
      <c r="M14" s="93" t="n">
        <v>14</v>
      </c>
      <c r="N14" s="93" t="n">
        <v>14</v>
      </c>
      <c r="O14" s="93" t="n">
        <v>14</v>
      </c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0</v>
      </c>
      <c r="M15" s="93"/>
      <c r="N15" s="93"/>
      <c r="O15" s="93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0</v>
      </c>
      <c r="M16" s="93"/>
      <c r="N16" s="93"/>
      <c r="O16" s="93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0</v>
      </c>
      <c r="M17" s="93"/>
      <c r="N17" s="93"/>
      <c r="O17" s="93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0</v>
      </c>
      <c r="M18" s="93"/>
      <c r="N18" s="93"/>
      <c r="O18" s="93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0</v>
      </c>
      <c r="M19" s="93"/>
      <c r="N19" s="93"/>
      <c r="O19" s="93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42</v>
      </c>
      <c r="M20" s="93" t="n">
        <v>14</v>
      </c>
      <c r="N20" s="93" t="n">
        <v>14</v>
      </c>
      <c r="O20" s="93" t="n">
        <v>14</v>
      </c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12</v>
      </c>
      <c r="M21" s="93" t="n">
        <v>4</v>
      </c>
      <c r="N21" s="93" t="n">
        <v>4</v>
      </c>
      <c r="O21" s="93" t="n">
        <v>4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6</v>
      </c>
      <c r="M22" s="93" t="n">
        <v>2</v>
      </c>
      <c r="N22" s="93" t="n">
        <v>2</v>
      </c>
      <c r="O22" s="93" t="n">
        <v>2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0</v>
      </c>
      <c r="M23" s="93"/>
      <c r="N23" s="93"/>
      <c r="O23" s="93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0</v>
      </c>
      <c r="M24" s="93"/>
      <c r="N24" s="93"/>
      <c r="O24" s="93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0</v>
      </c>
      <c r="M25" s="93"/>
      <c r="N25" s="93"/>
      <c r="O25" s="93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0</v>
      </c>
      <c r="M26" s="93"/>
      <c r="N26" s="93"/>
      <c r="O26" s="93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0</v>
      </c>
      <c r="M27" s="93"/>
      <c r="N27" s="93"/>
      <c r="O27" s="93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6</v>
      </c>
      <c r="M28" s="93" t="n">
        <v>2</v>
      </c>
      <c r="N28" s="93" t="n">
        <v>2</v>
      </c>
      <c r="O28" s="93" t="n">
        <v>2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3</v>
      </c>
      <c r="M29" s="93" t="n">
        <v>1</v>
      </c>
      <c r="N29" s="93" t="n">
        <v>1</v>
      </c>
      <c r="O29" s="93" t="n">
        <v>1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9</v>
      </c>
      <c r="M30" s="93" t="n">
        <v>3</v>
      </c>
      <c r="N30" s="93" t="n">
        <v>3</v>
      </c>
      <c r="O30" s="93" t="n">
        <v>3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6</v>
      </c>
      <c r="M31" s="93" t="n">
        <v>2</v>
      </c>
      <c r="N31" s="93" t="n">
        <v>2</v>
      </c>
      <c r="O31" s="93" t="n">
        <v>2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0</v>
      </c>
      <c r="M32" s="93"/>
      <c r="N32" s="93"/>
      <c r="O32" s="93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0</v>
      </c>
      <c r="M33" s="93"/>
      <c r="N33" s="93"/>
      <c r="O33" s="93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0</v>
      </c>
      <c r="M34" s="93"/>
      <c r="N34" s="93"/>
      <c r="O34" s="93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0</v>
      </c>
      <c r="M35" s="93"/>
      <c r="N35" s="93"/>
      <c r="O35" s="93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33</v>
      </c>
      <c r="M36" s="93" t="n">
        <v>11</v>
      </c>
      <c r="N36" s="93" t="n">
        <v>11</v>
      </c>
      <c r="O36" s="93" t="n">
        <v>11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15</v>
      </c>
      <c r="M37" s="93" t="n">
        <v>5</v>
      </c>
      <c r="N37" s="93" t="n">
        <v>5</v>
      </c>
      <c r="O37" s="93" t="n">
        <v>5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0</v>
      </c>
      <c r="M38" s="93"/>
      <c r="N38" s="93"/>
      <c r="O38" s="93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0</v>
      </c>
      <c r="M39" s="93"/>
      <c r="N39" s="93"/>
      <c r="O39" s="93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41</v>
      </c>
      <c r="M40" s="93" t="n">
        <v>11</v>
      </c>
      <c r="N40" s="93" t="n">
        <v>15</v>
      </c>
      <c r="O40" s="93" t="n">
        <v>15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0</v>
      </c>
      <c r="M41" s="93"/>
      <c r="N41" s="93"/>
      <c r="O41" s="93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0</v>
      </c>
      <c r="M42" s="93"/>
      <c r="N42" s="93"/>
      <c r="O42" s="93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0</v>
      </c>
      <c r="M43" s="93"/>
      <c r="N43" s="93"/>
      <c r="O43" s="93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0</v>
      </c>
      <c r="M44" s="93"/>
      <c r="N44" s="93"/>
      <c r="O44" s="93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0</v>
      </c>
      <c r="M45" s="93"/>
      <c r="N45" s="93"/>
      <c r="O45" s="93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0</v>
      </c>
      <c r="M46" s="93"/>
      <c r="N46" s="93"/>
      <c r="O46" s="93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15</v>
      </c>
      <c r="M47" s="93" t="n">
        <v>5</v>
      </c>
      <c r="N47" s="93" t="n">
        <v>5</v>
      </c>
      <c r="O47" s="93" t="n">
        <v>5</v>
      </c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27</v>
      </c>
      <c r="M48" s="93" t="n">
        <v>9</v>
      </c>
      <c r="N48" s="93" t="n">
        <v>9</v>
      </c>
      <c r="O48" s="93" t="n">
        <v>9</v>
      </c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45</v>
      </c>
      <c r="M49" s="93" t="n">
        <v>15</v>
      </c>
      <c r="N49" s="93" t="n">
        <v>15</v>
      </c>
      <c r="O49" s="93" t="n">
        <v>15</v>
      </c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0</v>
      </c>
      <c r="M50" s="93"/>
      <c r="N50" s="93"/>
      <c r="O50" s="93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0</v>
      </c>
      <c r="M51" s="93"/>
      <c r="N51" s="93"/>
      <c r="O51" s="93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18</v>
      </c>
      <c r="M52" s="93" t="n">
        <v>6</v>
      </c>
      <c r="N52" s="93" t="n">
        <v>6</v>
      </c>
      <c r="O52" s="93" t="n">
        <v>6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27</v>
      </c>
      <c r="M53" s="93" t="n">
        <v>9</v>
      </c>
      <c r="N53" s="93" t="n">
        <v>9</v>
      </c>
      <c r="O53" s="93" t="n">
        <v>9</v>
      </c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0</v>
      </c>
      <c r="M54" s="93"/>
      <c r="N54" s="93"/>
      <c r="O54" s="93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0</v>
      </c>
      <c r="M55" s="93"/>
      <c r="N55" s="93"/>
      <c r="O55" s="93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0</v>
      </c>
      <c r="M56" s="93"/>
      <c r="N56" s="93"/>
      <c r="O56" s="93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0</v>
      </c>
      <c r="M57" s="93"/>
      <c r="N57" s="93"/>
      <c r="O57" s="93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0</v>
      </c>
      <c r="M58" s="93"/>
      <c r="N58" s="93"/>
      <c r="O58" s="93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0</v>
      </c>
      <c r="M59" s="93"/>
      <c r="N59" s="93"/>
      <c r="O59" s="93"/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0</v>
      </c>
      <c r="M60" s="93"/>
      <c r="N60" s="93"/>
      <c r="O60" s="93"/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0</v>
      </c>
      <c r="M61" s="93"/>
      <c r="N61" s="93"/>
      <c r="O61" s="93"/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0</v>
      </c>
      <c r="M62" s="93"/>
      <c r="N62" s="93"/>
      <c r="O62" s="93"/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347</v>
      </c>
      <c r="M63" s="94" t="n">
        <f aca="false">SUM(M8:M62)</f>
        <v>113</v>
      </c>
      <c r="N63" s="94" t="n">
        <f aca="false">SUM(N8:N62)</f>
        <v>117</v>
      </c>
      <c r="O63" s="94" t="n">
        <f aca="false">SUM(O8:O62)</f>
        <v>117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autoFilter ref="A5:E63"/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08333333333333" right="0.708333333333333" top="0.196527777777778" bottom="0.196527777777778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4" activeCellId="0" sqref="B5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9"/>
    <col collapsed="false" customWidth="true" hidden="false" outlineLevel="0" max="8" min="8" style="1" width="12.71"/>
    <col collapsed="false" customWidth="true" hidden="false" outlineLevel="0" max="9" min="9" style="1" width="11.43"/>
    <col collapsed="false" customWidth="true" hidden="false" outlineLevel="0" max="10" min="10" style="1" width="10.14"/>
    <col collapsed="false" customWidth="true" hidden="false" outlineLevel="0" max="11" min="11" style="1" width="11.57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7"/>
    <col collapsed="false" customWidth="true" hidden="false" outlineLevel="0" max="15" min="15" style="85" width="7.42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159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0</v>
      </c>
      <c r="M8" s="93"/>
      <c r="N8" s="93"/>
      <c r="O8" s="93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0</v>
      </c>
      <c r="M9" s="93"/>
      <c r="N9" s="93"/>
      <c r="O9" s="93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0</v>
      </c>
      <c r="M10" s="93"/>
      <c r="N10" s="93"/>
      <c r="O10" s="93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0</v>
      </c>
      <c r="M11" s="93"/>
      <c r="N11" s="93"/>
      <c r="O11" s="93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0</v>
      </c>
      <c r="M12" s="93"/>
      <c r="N12" s="93"/>
      <c r="O12" s="93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30</v>
      </c>
      <c r="M13" s="93" t="n">
        <v>10</v>
      </c>
      <c r="N13" s="93" t="n">
        <v>10</v>
      </c>
      <c r="O13" s="93" t="n">
        <v>10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0</v>
      </c>
      <c r="M14" s="93"/>
      <c r="N14" s="93"/>
      <c r="O14" s="93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0</v>
      </c>
      <c r="M15" s="93"/>
      <c r="N15" s="93"/>
      <c r="O15" s="93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200</v>
      </c>
      <c r="M16" s="93" t="n">
        <v>60</v>
      </c>
      <c r="N16" s="93" t="n">
        <v>80</v>
      </c>
      <c r="O16" s="93" t="n">
        <v>60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56</v>
      </c>
      <c r="M17" s="93" t="n">
        <v>16</v>
      </c>
      <c r="N17" s="93" t="n">
        <v>24</v>
      </c>
      <c r="O17" s="93" t="n">
        <v>16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0</v>
      </c>
      <c r="M18" s="93"/>
      <c r="N18" s="93"/>
      <c r="O18" s="93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0</v>
      </c>
      <c r="M19" s="93"/>
      <c r="N19" s="93"/>
      <c r="O19" s="93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0</v>
      </c>
      <c r="M20" s="93"/>
      <c r="N20" s="93"/>
      <c r="O20" s="93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0</v>
      </c>
      <c r="M21" s="93"/>
      <c r="N21" s="93"/>
      <c r="O21" s="93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20</v>
      </c>
      <c r="M22" s="93" t="n">
        <v>10</v>
      </c>
      <c r="N22" s="93"/>
      <c r="O22" s="93" t="n">
        <v>10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0</v>
      </c>
      <c r="M23" s="93"/>
      <c r="N23" s="93"/>
      <c r="O23" s="93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0</v>
      </c>
      <c r="M24" s="93"/>
      <c r="N24" s="93"/>
      <c r="O24" s="93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0</v>
      </c>
      <c r="M25" s="93"/>
      <c r="N25" s="93"/>
      <c r="O25" s="93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0</v>
      </c>
      <c r="M26" s="93"/>
      <c r="N26" s="93"/>
      <c r="O26" s="93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0</v>
      </c>
      <c r="M27" s="93"/>
      <c r="N27" s="93"/>
      <c r="O27" s="93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66</v>
      </c>
      <c r="M28" s="93" t="n">
        <v>12</v>
      </c>
      <c r="N28" s="93" t="n">
        <v>42</v>
      </c>
      <c r="O28" s="93" t="n">
        <v>12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42</v>
      </c>
      <c r="M29" s="93" t="n">
        <v>6</v>
      </c>
      <c r="N29" s="93" t="n">
        <v>30</v>
      </c>
      <c r="O29" s="93" t="n">
        <v>6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12</v>
      </c>
      <c r="M30" s="93"/>
      <c r="N30" s="93" t="n">
        <v>12</v>
      </c>
      <c r="O30" s="93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2</v>
      </c>
      <c r="M31" s="93"/>
      <c r="N31" s="93" t="n">
        <v>2</v>
      </c>
      <c r="O31" s="93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0</v>
      </c>
      <c r="M32" s="93"/>
      <c r="N32" s="93"/>
      <c r="O32" s="93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0</v>
      </c>
      <c r="M33" s="93"/>
      <c r="N33" s="93"/>
      <c r="O33" s="93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0</v>
      </c>
      <c r="M34" s="93"/>
      <c r="N34" s="93"/>
      <c r="O34" s="93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0</v>
      </c>
      <c r="M35" s="93"/>
      <c r="N35" s="93"/>
      <c r="O35" s="93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105</v>
      </c>
      <c r="M36" s="93" t="n">
        <v>35</v>
      </c>
      <c r="N36" s="93" t="n">
        <v>35</v>
      </c>
      <c r="O36" s="93" t="n">
        <v>35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15</v>
      </c>
      <c r="M37" s="93" t="n">
        <v>5</v>
      </c>
      <c r="N37" s="93" t="n">
        <v>5</v>
      </c>
      <c r="O37" s="93" t="n">
        <v>5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120</v>
      </c>
      <c r="M38" s="93" t="n">
        <v>40</v>
      </c>
      <c r="N38" s="93" t="n">
        <v>40</v>
      </c>
      <c r="O38" s="93" t="n">
        <v>40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15</v>
      </c>
      <c r="M39" s="93" t="n">
        <v>5</v>
      </c>
      <c r="N39" s="93" t="n">
        <v>5</v>
      </c>
      <c r="O39" s="93" t="n">
        <v>5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105</v>
      </c>
      <c r="M40" s="93" t="n">
        <v>35</v>
      </c>
      <c r="N40" s="93" t="n">
        <v>35</v>
      </c>
      <c r="O40" s="93" t="n">
        <v>35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6</v>
      </c>
      <c r="M41" s="93" t="n">
        <v>2</v>
      </c>
      <c r="N41" s="93" t="n">
        <v>2</v>
      </c>
      <c r="O41" s="93" t="n">
        <v>2</v>
      </c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0</v>
      </c>
      <c r="M42" s="93"/>
      <c r="N42" s="93"/>
      <c r="O42" s="93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30</v>
      </c>
      <c r="M43" s="93" t="n">
        <v>10</v>
      </c>
      <c r="N43" s="93" t="n">
        <v>10</v>
      </c>
      <c r="O43" s="93" t="n">
        <v>10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0</v>
      </c>
      <c r="M44" s="93"/>
      <c r="N44" s="93"/>
      <c r="O44" s="93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0</v>
      </c>
      <c r="M45" s="93"/>
      <c r="N45" s="93"/>
      <c r="O45" s="93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30</v>
      </c>
      <c r="M46" s="93" t="n">
        <v>10</v>
      </c>
      <c r="N46" s="93" t="n">
        <v>10</v>
      </c>
      <c r="O46" s="93" t="n">
        <v>10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16</v>
      </c>
      <c r="M47" s="93" t="n">
        <v>8</v>
      </c>
      <c r="N47" s="93"/>
      <c r="O47" s="93" t="n">
        <v>8</v>
      </c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36</v>
      </c>
      <c r="M48" s="93" t="n">
        <v>12</v>
      </c>
      <c r="N48" s="93" t="n">
        <v>12</v>
      </c>
      <c r="O48" s="93" t="n">
        <v>12</v>
      </c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195</v>
      </c>
      <c r="M49" s="93" t="n">
        <v>65</v>
      </c>
      <c r="N49" s="93" t="n">
        <v>65</v>
      </c>
      <c r="O49" s="93" t="n">
        <v>65</v>
      </c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0</v>
      </c>
      <c r="M50" s="93"/>
      <c r="N50" s="93"/>
      <c r="O50" s="93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16</v>
      </c>
      <c r="M51" s="93" t="n">
        <v>8</v>
      </c>
      <c r="N51" s="93"/>
      <c r="O51" s="93" t="n">
        <v>8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32</v>
      </c>
      <c r="M52" s="93"/>
      <c r="N52" s="93" t="n">
        <v>32</v>
      </c>
      <c r="O52" s="93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44</v>
      </c>
      <c r="M53" s="93" t="n">
        <v>22</v>
      </c>
      <c r="N53" s="93"/>
      <c r="O53" s="93" t="n">
        <v>22</v>
      </c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0</v>
      </c>
      <c r="M54" s="93"/>
      <c r="N54" s="93"/>
      <c r="O54" s="93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0</v>
      </c>
      <c r="M55" s="93"/>
      <c r="N55" s="93"/>
      <c r="O55" s="93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46</v>
      </c>
      <c r="M56" s="93" t="n">
        <v>18</v>
      </c>
      <c r="N56" s="93" t="n">
        <v>10</v>
      </c>
      <c r="O56" s="93" t="n">
        <v>18</v>
      </c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0</v>
      </c>
      <c r="M57" s="93"/>
      <c r="N57" s="93"/>
      <c r="O57" s="93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0</v>
      </c>
      <c r="M58" s="93"/>
      <c r="N58" s="93"/>
      <c r="O58" s="93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0</v>
      </c>
      <c r="M59" s="93"/>
      <c r="N59" s="93"/>
      <c r="O59" s="93"/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0</v>
      </c>
      <c r="M60" s="93"/>
      <c r="N60" s="93"/>
      <c r="O60" s="93"/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0</v>
      </c>
      <c r="M61" s="93"/>
      <c r="N61" s="93"/>
      <c r="O61" s="93"/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0</v>
      </c>
      <c r="M62" s="93"/>
      <c r="N62" s="93"/>
      <c r="O62" s="93"/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1239</v>
      </c>
      <c r="M63" s="94" t="n">
        <f aca="false">SUM(M8:M62)</f>
        <v>389</v>
      </c>
      <c r="N63" s="94" t="n">
        <f aca="false">SUM(N8:N62)</f>
        <v>461</v>
      </c>
      <c r="O63" s="94" t="n">
        <f aca="false">SUM(O8:O62)</f>
        <v>389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autoFilter ref="A5:E63"/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08333333333333" right="0.708333333333333" top="0.196527777777778" bottom="0.196527777777778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4" activeCellId="0" sqref="B5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9"/>
    <col collapsed="false" customWidth="true" hidden="false" outlineLevel="0" max="8" min="8" style="1" width="12.71"/>
    <col collapsed="false" customWidth="true" hidden="false" outlineLevel="0" max="9" min="9" style="1" width="11.43"/>
    <col collapsed="false" customWidth="true" hidden="false" outlineLevel="0" max="10" min="10" style="1" width="10.14"/>
    <col collapsed="false" customWidth="true" hidden="false" outlineLevel="0" max="11" min="11" style="1" width="11.57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7"/>
    <col collapsed="false" customWidth="true" hidden="false" outlineLevel="0" max="15" min="15" style="85" width="7.42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160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1550</v>
      </c>
      <c r="M8" s="93" t="n">
        <v>461</v>
      </c>
      <c r="N8" s="93" t="n">
        <v>555</v>
      </c>
      <c r="O8" s="93" t="n">
        <v>534</v>
      </c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180</v>
      </c>
      <c r="M9" s="93" t="n">
        <v>59</v>
      </c>
      <c r="N9" s="93" t="n">
        <v>61</v>
      </c>
      <c r="O9" s="93" t="n">
        <v>60</v>
      </c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13114</v>
      </c>
      <c r="M10" s="93" t="n">
        <v>4774</v>
      </c>
      <c r="N10" s="93" t="n">
        <v>4164</v>
      </c>
      <c r="O10" s="93" t="n">
        <v>4176</v>
      </c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2202</v>
      </c>
      <c r="M11" s="93" t="n">
        <v>713</v>
      </c>
      <c r="N11" s="93" t="n">
        <v>743</v>
      </c>
      <c r="O11" s="93" t="n">
        <v>746</v>
      </c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0</v>
      </c>
      <c r="M12" s="93" t="n">
        <v>0</v>
      </c>
      <c r="N12" s="93" t="n">
        <v>0</v>
      </c>
      <c r="O12" s="93" t="n">
        <v>0</v>
      </c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0</v>
      </c>
      <c r="M13" s="93" t="n">
        <v>0</v>
      </c>
      <c r="N13" s="93" t="n">
        <v>0</v>
      </c>
      <c r="O13" s="93" t="n">
        <v>0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38</v>
      </c>
      <c r="M14" s="93" t="n">
        <v>3</v>
      </c>
      <c r="N14" s="93" t="n">
        <v>18</v>
      </c>
      <c r="O14" s="93" t="n">
        <v>17</v>
      </c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4</v>
      </c>
      <c r="M15" s="93" t="n">
        <v>0</v>
      </c>
      <c r="N15" s="93" t="n">
        <v>2</v>
      </c>
      <c r="O15" s="93" t="n">
        <v>2</v>
      </c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2908</v>
      </c>
      <c r="M16" s="93" t="n">
        <v>978</v>
      </c>
      <c r="N16" s="93" t="n">
        <v>982</v>
      </c>
      <c r="O16" s="93" t="n">
        <v>948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419</v>
      </c>
      <c r="M17" s="93" t="n">
        <v>155</v>
      </c>
      <c r="N17" s="93" t="n">
        <v>131</v>
      </c>
      <c r="O17" s="93" t="n">
        <v>133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922</v>
      </c>
      <c r="M18" s="93" t="n">
        <v>299</v>
      </c>
      <c r="N18" s="93" t="n">
        <v>323</v>
      </c>
      <c r="O18" s="93" t="n">
        <v>300</v>
      </c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252</v>
      </c>
      <c r="M19" s="93" t="n">
        <v>84</v>
      </c>
      <c r="N19" s="93" t="n">
        <v>84</v>
      </c>
      <c r="O19" s="93" t="n">
        <v>84</v>
      </c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140</v>
      </c>
      <c r="M20" s="93" t="n">
        <v>45</v>
      </c>
      <c r="N20" s="93" t="n">
        <v>48</v>
      </c>
      <c r="O20" s="93" t="n">
        <v>47</v>
      </c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18</v>
      </c>
      <c r="M21" s="93" t="n">
        <v>8</v>
      </c>
      <c r="N21" s="93" t="n">
        <v>5</v>
      </c>
      <c r="O21" s="93" t="n">
        <v>5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5257</v>
      </c>
      <c r="M22" s="93" t="n">
        <v>1820</v>
      </c>
      <c r="N22" s="93" t="n">
        <v>1839</v>
      </c>
      <c r="O22" s="93" t="n">
        <v>1598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412</v>
      </c>
      <c r="M23" s="93" t="n">
        <v>105</v>
      </c>
      <c r="N23" s="93" t="n">
        <v>162</v>
      </c>
      <c r="O23" s="93" t="n">
        <v>145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147</v>
      </c>
      <c r="M24" s="93" t="n">
        <v>44</v>
      </c>
      <c r="N24" s="93" t="n">
        <v>44</v>
      </c>
      <c r="O24" s="93" t="n">
        <v>59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103</v>
      </c>
      <c r="M25" s="93" t="n">
        <v>29</v>
      </c>
      <c r="N25" s="93" t="n">
        <v>45</v>
      </c>
      <c r="O25" s="93" t="n">
        <v>29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266</v>
      </c>
      <c r="M26" s="93" t="n">
        <v>89</v>
      </c>
      <c r="N26" s="93" t="n">
        <v>88</v>
      </c>
      <c r="O26" s="93" t="n">
        <v>89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105</v>
      </c>
      <c r="M27" s="93" t="n">
        <v>35</v>
      </c>
      <c r="N27" s="93" t="n">
        <v>35</v>
      </c>
      <c r="O27" s="93" t="n">
        <v>35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592</v>
      </c>
      <c r="M28" s="93" t="n">
        <v>198</v>
      </c>
      <c r="N28" s="93" t="n">
        <v>220</v>
      </c>
      <c r="O28" s="93" t="n">
        <v>174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121</v>
      </c>
      <c r="M29" s="93" t="n">
        <v>43</v>
      </c>
      <c r="N29" s="93" t="n">
        <v>39</v>
      </c>
      <c r="O29" s="93" t="n">
        <v>39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393</v>
      </c>
      <c r="M30" s="93" t="n">
        <v>132</v>
      </c>
      <c r="N30" s="93" t="n">
        <v>136</v>
      </c>
      <c r="O30" s="93" t="n">
        <v>125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76</v>
      </c>
      <c r="M31" s="93" t="n">
        <v>26</v>
      </c>
      <c r="N31" s="93" t="n">
        <v>25</v>
      </c>
      <c r="O31" s="93" t="n">
        <v>25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694</v>
      </c>
      <c r="M32" s="93" t="n">
        <v>260</v>
      </c>
      <c r="N32" s="93" t="n">
        <v>238</v>
      </c>
      <c r="O32" s="93" t="n">
        <v>196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325</v>
      </c>
      <c r="M33" s="93" t="n">
        <v>110</v>
      </c>
      <c r="N33" s="93" t="n">
        <v>134</v>
      </c>
      <c r="O33" s="93" t="n">
        <v>81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0</v>
      </c>
      <c r="M34" s="93" t="n">
        <v>0</v>
      </c>
      <c r="N34" s="93" t="n">
        <v>0</v>
      </c>
      <c r="O34" s="93" t="n">
        <v>0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0</v>
      </c>
      <c r="M35" s="93" t="n">
        <v>0</v>
      </c>
      <c r="N35" s="93" t="n">
        <v>0</v>
      </c>
      <c r="O35" s="93" t="n">
        <v>0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352</v>
      </c>
      <c r="M36" s="93" t="n">
        <v>132</v>
      </c>
      <c r="N36" s="93" t="n">
        <v>102</v>
      </c>
      <c r="O36" s="93" t="n">
        <v>118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0</v>
      </c>
      <c r="M37" s="93" t="n">
        <v>0</v>
      </c>
      <c r="N37" s="93" t="n">
        <v>0</v>
      </c>
      <c r="O37" s="93" t="n">
        <v>0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253</v>
      </c>
      <c r="M38" s="93" t="n">
        <v>103</v>
      </c>
      <c r="N38" s="93" t="n">
        <v>75</v>
      </c>
      <c r="O38" s="93" t="n">
        <v>75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216</v>
      </c>
      <c r="M39" s="93" t="n">
        <v>70</v>
      </c>
      <c r="N39" s="93" t="n">
        <v>73</v>
      </c>
      <c r="O39" s="93" t="n">
        <v>73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1138</v>
      </c>
      <c r="M40" s="93" t="n">
        <v>352</v>
      </c>
      <c r="N40" s="93" t="n">
        <v>489</v>
      </c>
      <c r="O40" s="93" t="n">
        <v>297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157</v>
      </c>
      <c r="M41" s="93" t="n">
        <v>52</v>
      </c>
      <c r="N41" s="93" t="n">
        <v>53</v>
      </c>
      <c r="O41" s="93" t="n">
        <v>52</v>
      </c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6208</v>
      </c>
      <c r="M42" s="93" t="n">
        <v>2180</v>
      </c>
      <c r="N42" s="93" t="n">
        <v>2083</v>
      </c>
      <c r="O42" s="93" t="n">
        <v>1945</v>
      </c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421</v>
      </c>
      <c r="M43" s="93" t="n">
        <v>146</v>
      </c>
      <c r="N43" s="93" t="n">
        <v>121</v>
      </c>
      <c r="O43" s="93" t="n">
        <v>154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0</v>
      </c>
      <c r="M44" s="93" t="n">
        <v>0</v>
      </c>
      <c r="N44" s="93" t="n">
        <v>0</v>
      </c>
      <c r="O44" s="93" t="n">
        <v>0</v>
      </c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919</v>
      </c>
      <c r="M45" s="93" t="n">
        <v>194</v>
      </c>
      <c r="N45" s="93" t="n">
        <v>447</v>
      </c>
      <c r="O45" s="93" t="n">
        <v>278</v>
      </c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522</v>
      </c>
      <c r="M46" s="93" t="n">
        <v>176</v>
      </c>
      <c r="N46" s="93" t="n">
        <v>158</v>
      </c>
      <c r="O46" s="93" t="n">
        <v>188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876</v>
      </c>
      <c r="M47" s="93" t="n">
        <v>331</v>
      </c>
      <c r="N47" s="93" t="n">
        <v>261</v>
      </c>
      <c r="O47" s="93" t="n">
        <v>284</v>
      </c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286</v>
      </c>
      <c r="M48" s="93" t="n">
        <v>99</v>
      </c>
      <c r="N48" s="93" t="n">
        <v>80</v>
      </c>
      <c r="O48" s="93" t="n">
        <v>107</v>
      </c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7403</v>
      </c>
      <c r="M49" s="93" t="n">
        <v>2480</v>
      </c>
      <c r="N49" s="93" t="n">
        <v>2516</v>
      </c>
      <c r="O49" s="93" t="n">
        <v>2407</v>
      </c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7278</v>
      </c>
      <c r="M50" s="93" t="n">
        <v>2472</v>
      </c>
      <c r="N50" s="93" t="n">
        <v>2392</v>
      </c>
      <c r="O50" s="93" t="n">
        <v>2414</v>
      </c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1076</v>
      </c>
      <c r="M51" s="93" t="n">
        <v>331</v>
      </c>
      <c r="N51" s="93" t="n">
        <v>408</v>
      </c>
      <c r="O51" s="93" t="n">
        <v>337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3588</v>
      </c>
      <c r="M52" s="93" t="n">
        <v>1069</v>
      </c>
      <c r="N52" s="93" t="n">
        <v>1515</v>
      </c>
      <c r="O52" s="93" t="n">
        <v>1004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850</v>
      </c>
      <c r="M53" s="93" t="n">
        <v>336</v>
      </c>
      <c r="N53" s="93" t="n">
        <v>256</v>
      </c>
      <c r="O53" s="93" t="n">
        <v>258</v>
      </c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153</v>
      </c>
      <c r="M54" s="93" t="n">
        <v>60</v>
      </c>
      <c r="N54" s="93" t="n">
        <v>34</v>
      </c>
      <c r="O54" s="93" t="n">
        <v>59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306</v>
      </c>
      <c r="M55" s="93" t="n">
        <v>102</v>
      </c>
      <c r="N55" s="93" t="n">
        <v>117</v>
      </c>
      <c r="O55" s="93" t="n">
        <v>87</v>
      </c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1689</v>
      </c>
      <c r="M56" s="93" t="n">
        <v>566</v>
      </c>
      <c r="N56" s="93" t="n">
        <v>592</v>
      </c>
      <c r="O56" s="93" t="n">
        <v>531</v>
      </c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4406</v>
      </c>
      <c r="M57" s="93" t="n">
        <v>1454</v>
      </c>
      <c r="N57" s="93" t="n">
        <v>1522</v>
      </c>
      <c r="O57" s="93" t="n">
        <v>1430</v>
      </c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150</v>
      </c>
      <c r="M58" s="93" t="n">
        <v>60</v>
      </c>
      <c r="N58" s="93" t="n">
        <v>47</v>
      </c>
      <c r="O58" s="93" t="n">
        <v>43</v>
      </c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0</v>
      </c>
      <c r="M59" s="93" t="n">
        <v>0</v>
      </c>
      <c r="N59" s="93" t="n">
        <v>0</v>
      </c>
      <c r="O59" s="93" t="n">
        <v>0</v>
      </c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0</v>
      </c>
      <c r="M60" s="93" t="n">
        <v>0</v>
      </c>
      <c r="N60" s="93" t="n">
        <v>0</v>
      </c>
      <c r="O60" s="93" t="n">
        <v>0</v>
      </c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0</v>
      </c>
      <c r="M61" s="93" t="n">
        <v>0</v>
      </c>
      <c r="N61" s="93" t="n">
        <v>0</v>
      </c>
      <c r="O61" s="93" t="n">
        <v>0</v>
      </c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0</v>
      </c>
      <c r="M62" s="93" t="n">
        <v>0</v>
      </c>
      <c r="N62" s="93" t="n">
        <v>0</v>
      </c>
      <c r="O62" s="93" t="n">
        <v>0</v>
      </c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68485</v>
      </c>
      <c r="M63" s="94" t="n">
        <f aca="false">SUM(M8:M62)</f>
        <v>23235</v>
      </c>
      <c r="N63" s="94" t="n">
        <f aca="false">SUM(N8:N62)</f>
        <v>23462</v>
      </c>
      <c r="O63" s="94" t="n">
        <f aca="false">SUM(O8:O62)</f>
        <v>21788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autoFilter ref="A5:E63"/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08333333333333" right="0.708333333333333" top="0.196527777777778" bottom="0.196527777777778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4" activeCellId="0" sqref="B5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9"/>
    <col collapsed="false" customWidth="true" hidden="false" outlineLevel="0" max="8" min="8" style="1" width="12.71"/>
    <col collapsed="false" customWidth="true" hidden="false" outlineLevel="0" max="9" min="9" style="1" width="11.43"/>
    <col collapsed="false" customWidth="true" hidden="false" outlineLevel="0" max="10" min="10" style="1" width="10.14"/>
    <col collapsed="false" customWidth="true" hidden="false" outlineLevel="0" max="11" min="11" style="1" width="11.57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7"/>
    <col collapsed="false" customWidth="true" hidden="false" outlineLevel="0" max="15" min="15" style="85" width="7.42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160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0</v>
      </c>
      <c r="M8" s="93" t="n">
        <v>0</v>
      </c>
      <c r="N8" s="93" t="n">
        <v>0</v>
      </c>
      <c r="O8" s="93" t="n">
        <v>0</v>
      </c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0</v>
      </c>
      <c r="M9" s="93" t="n">
        <v>0</v>
      </c>
      <c r="N9" s="93" t="n">
        <v>0</v>
      </c>
      <c r="O9" s="93" t="n">
        <v>0</v>
      </c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0</v>
      </c>
      <c r="M10" s="93" t="n">
        <v>0</v>
      </c>
      <c r="N10" s="93" t="n">
        <v>0</v>
      </c>
      <c r="O10" s="93" t="n">
        <v>0</v>
      </c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0</v>
      </c>
      <c r="M11" s="93" t="n">
        <v>0</v>
      </c>
      <c r="N11" s="93" t="n">
        <v>0</v>
      </c>
      <c r="O11" s="93" t="n">
        <v>0</v>
      </c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0</v>
      </c>
      <c r="M12" s="93" t="n">
        <v>0</v>
      </c>
      <c r="N12" s="93" t="n">
        <v>0</v>
      </c>
      <c r="O12" s="93" t="n">
        <v>0</v>
      </c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0</v>
      </c>
      <c r="M13" s="93" t="n">
        <v>0</v>
      </c>
      <c r="N13" s="93" t="n">
        <v>0</v>
      </c>
      <c r="O13" s="93" t="n">
        <v>0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10530</v>
      </c>
      <c r="M14" s="93" t="n">
        <v>3402</v>
      </c>
      <c r="N14" s="93" t="n">
        <v>3566</v>
      </c>
      <c r="O14" s="93" t="n">
        <v>3562</v>
      </c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909</v>
      </c>
      <c r="M15" s="93" t="n">
        <v>273</v>
      </c>
      <c r="N15" s="93" t="n">
        <v>308</v>
      </c>
      <c r="O15" s="93" t="n">
        <v>328</v>
      </c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125</v>
      </c>
      <c r="M16" s="93" t="n">
        <v>39</v>
      </c>
      <c r="N16" s="93" t="n">
        <v>42</v>
      </c>
      <c r="O16" s="93" t="n">
        <v>44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25</v>
      </c>
      <c r="M17" s="93" t="n">
        <v>7</v>
      </c>
      <c r="N17" s="93" t="n">
        <v>8</v>
      </c>
      <c r="O17" s="93" t="n">
        <v>10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0</v>
      </c>
      <c r="M18" s="93" t="n">
        <v>0</v>
      </c>
      <c r="N18" s="93" t="n">
        <v>0</v>
      </c>
      <c r="O18" s="93" t="n">
        <v>0</v>
      </c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0</v>
      </c>
      <c r="M19" s="93" t="n">
        <v>0</v>
      </c>
      <c r="N19" s="93" t="n">
        <v>0</v>
      </c>
      <c r="O19" s="93" t="n">
        <v>0</v>
      </c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0</v>
      </c>
      <c r="M20" s="93" t="n">
        <v>0</v>
      </c>
      <c r="N20" s="93" t="n">
        <v>0</v>
      </c>
      <c r="O20" s="93" t="n">
        <v>0</v>
      </c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0</v>
      </c>
      <c r="M21" s="93" t="n">
        <v>0</v>
      </c>
      <c r="N21" s="93" t="n">
        <v>0</v>
      </c>
      <c r="O21" s="93" t="n">
        <v>0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0</v>
      </c>
      <c r="M22" s="93" t="n">
        <v>0</v>
      </c>
      <c r="N22" s="93" t="n">
        <v>0</v>
      </c>
      <c r="O22" s="93" t="n">
        <v>0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0</v>
      </c>
      <c r="M23" s="93" t="n">
        <v>0</v>
      </c>
      <c r="N23" s="93" t="n">
        <v>0</v>
      </c>
      <c r="O23" s="93" t="n">
        <v>0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0</v>
      </c>
      <c r="M24" s="93" t="n">
        <v>0</v>
      </c>
      <c r="N24" s="93" t="n">
        <v>0</v>
      </c>
      <c r="O24" s="93" t="n">
        <v>0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0</v>
      </c>
      <c r="M25" s="93" t="n">
        <v>0</v>
      </c>
      <c r="N25" s="93" t="n">
        <v>0</v>
      </c>
      <c r="O25" s="93" t="n">
        <v>0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0</v>
      </c>
      <c r="M26" s="93" t="n">
        <v>0</v>
      </c>
      <c r="N26" s="93" t="n">
        <v>0</v>
      </c>
      <c r="O26" s="93" t="n">
        <v>0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0</v>
      </c>
      <c r="M27" s="93" t="n">
        <v>0</v>
      </c>
      <c r="N27" s="93" t="n">
        <v>0</v>
      </c>
      <c r="O27" s="93" t="n">
        <v>0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0</v>
      </c>
      <c r="M28" s="93" t="n">
        <v>0</v>
      </c>
      <c r="N28" s="93" t="n">
        <v>0</v>
      </c>
      <c r="O28" s="93" t="n">
        <v>0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0</v>
      </c>
      <c r="M29" s="93" t="n">
        <v>0</v>
      </c>
      <c r="N29" s="93" t="n">
        <v>0</v>
      </c>
      <c r="O29" s="93" t="n">
        <v>0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8</v>
      </c>
      <c r="M30" s="93" t="n">
        <v>7</v>
      </c>
      <c r="N30" s="93" t="n">
        <v>1</v>
      </c>
      <c r="O30" s="93" t="n">
        <v>0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0</v>
      </c>
      <c r="M31" s="93" t="n">
        <v>0</v>
      </c>
      <c r="N31" s="93" t="n">
        <v>0</v>
      </c>
      <c r="O31" s="93" t="n">
        <v>0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3942</v>
      </c>
      <c r="M32" s="93" t="n">
        <v>1258</v>
      </c>
      <c r="N32" s="93" t="n">
        <v>1282</v>
      </c>
      <c r="O32" s="93" t="n">
        <v>1402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352</v>
      </c>
      <c r="M33" s="93" t="n">
        <v>100</v>
      </c>
      <c r="N33" s="93" t="n">
        <v>138</v>
      </c>
      <c r="O33" s="93" t="n">
        <v>114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0</v>
      </c>
      <c r="M34" s="93" t="n">
        <v>0</v>
      </c>
      <c r="N34" s="93" t="n">
        <v>0</v>
      </c>
      <c r="O34" s="93" t="n">
        <v>0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0</v>
      </c>
      <c r="M35" s="93" t="n">
        <v>0</v>
      </c>
      <c r="N35" s="93" t="n">
        <v>0</v>
      </c>
      <c r="O35" s="93" t="n">
        <v>0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0</v>
      </c>
      <c r="M36" s="93" t="n">
        <v>0</v>
      </c>
      <c r="N36" s="93" t="n">
        <v>0</v>
      </c>
      <c r="O36" s="93" t="n">
        <v>0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0</v>
      </c>
      <c r="M37" s="93" t="n">
        <v>0</v>
      </c>
      <c r="N37" s="93" t="n">
        <v>0</v>
      </c>
      <c r="O37" s="93" t="n">
        <v>0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0</v>
      </c>
      <c r="M38" s="93" t="n">
        <v>0</v>
      </c>
      <c r="N38" s="93" t="n">
        <v>0</v>
      </c>
      <c r="O38" s="93" t="n">
        <v>0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0</v>
      </c>
      <c r="M39" s="93" t="n">
        <v>0</v>
      </c>
      <c r="N39" s="93" t="n">
        <v>0</v>
      </c>
      <c r="O39" s="93" t="n">
        <v>0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993</v>
      </c>
      <c r="M40" s="93" t="n">
        <v>324</v>
      </c>
      <c r="N40" s="93" t="n">
        <v>278</v>
      </c>
      <c r="O40" s="93" t="n">
        <v>391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0</v>
      </c>
      <c r="M41" s="93" t="n">
        <v>0</v>
      </c>
      <c r="N41" s="93" t="n">
        <v>0</v>
      </c>
      <c r="O41" s="93" t="n">
        <v>0</v>
      </c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2819</v>
      </c>
      <c r="M42" s="93" t="n">
        <v>956</v>
      </c>
      <c r="N42" s="93" t="n">
        <v>825</v>
      </c>
      <c r="O42" s="93" t="n">
        <v>1038</v>
      </c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0</v>
      </c>
      <c r="M43" s="93" t="n">
        <v>0</v>
      </c>
      <c r="N43" s="93" t="n">
        <v>0</v>
      </c>
      <c r="O43" s="93" t="n">
        <v>0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0</v>
      </c>
      <c r="M44" s="93" t="n">
        <v>0</v>
      </c>
      <c r="N44" s="93" t="n">
        <v>0</v>
      </c>
      <c r="O44" s="93" t="n">
        <v>0</v>
      </c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0</v>
      </c>
      <c r="M45" s="93" t="n">
        <v>0</v>
      </c>
      <c r="N45" s="93" t="n">
        <v>0</v>
      </c>
      <c r="O45" s="93" t="n">
        <v>0</v>
      </c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0</v>
      </c>
      <c r="M46" s="93" t="n">
        <v>0</v>
      </c>
      <c r="N46" s="93" t="n">
        <v>0</v>
      </c>
      <c r="O46" s="93" t="n">
        <v>0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233</v>
      </c>
      <c r="M47" s="93" t="n">
        <v>71</v>
      </c>
      <c r="N47" s="93" t="n">
        <v>81</v>
      </c>
      <c r="O47" s="93" t="n">
        <v>81</v>
      </c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0</v>
      </c>
      <c r="M48" s="93" t="n">
        <v>0</v>
      </c>
      <c r="N48" s="93" t="n">
        <v>0</v>
      </c>
      <c r="O48" s="93" t="n">
        <v>0</v>
      </c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3843</v>
      </c>
      <c r="M49" s="93" t="n">
        <v>1201</v>
      </c>
      <c r="N49" s="93" t="n">
        <v>1388</v>
      </c>
      <c r="O49" s="93" t="n">
        <v>1254</v>
      </c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0</v>
      </c>
      <c r="M50" s="93" t="n">
        <v>0</v>
      </c>
      <c r="N50" s="93" t="n">
        <v>0</v>
      </c>
      <c r="O50" s="93" t="n">
        <v>0</v>
      </c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0</v>
      </c>
      <c r="M51" s="93" t="n">
        <v>0</v>
      </c>
      <c r="N51" s="93" t="n">
        <v>0</v>
      </c>
      <c r="O51" s="93" t="n">
        <v>0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0</v>
      </c>
      <c r="M52" s="93" t="n">
        <v>0</v>
      </c>
      <c r="N52" s="93" t="n">
        <v>0</v>
      </c>
      <c r="O52" s="93" t="n">
        <v>0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1752</v>
      </c>
      <c r="M53" s="93" t="n">
        <v>565</v>
      </c>
      <c r="N53" s="93" t="n">
        <v>608</v>
      </c>
      <c r="O53" s="93" t="n">
        <v>579</v>
      </c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209</v>
      </c>
      <c r="M54" s="93" t="n">
        <v>66</v>
      </c>
      <c r="N54" s="93" t="n">
        <v>73</v>
      </c>
      <c r="O54" s="93" t="n">
        <v>70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431</v>
      </c>
      <c r="M55" s="93" t="n">
        <v>137</v>
      </c>
      <c r="N55" s="93" t="n">
        <v>150</v>
      </c>
      <c r="O55" s="93" t="n">
        <v>144</v>
      </c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5205</v>
      </c>
      <c r="M56" s="93" t="n">
        <v>1857</v>
      </c>
      <c r="N56" s="93" t="n">
        <v>1460</v>
      </c>
      <c r="O56" s="93" t="n">
        <v>1888</v>
      </c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0</v>
      </c>
      <c r="M57" s="93" t="n">
        <v>0</v>
      </c>
      <c r="N57" s="93" t="n">
        <v>0</v>
      </c>
      <c r="O57" s="93" t="n">
        <v>0</v>
      </c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4440</v>
      </c>
      <c r="M58" s="93" t="n">
        <v>1437</v>
      </c>
      <c r="N58" s="93" t="n">
        <v>1475</v>
      </c>
      <c r="O58" s="93" t="n">
        <v>1528</v>
      </c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0</v>
      </c>
      <c r="M59" s="93" t="n">
        <v>0</v>
      </c>
      <c r="N59" s="93" t="n">
        <v>0</v>
      </c>
      <c r="O59" s="93" t="n">
        <v>0</v>
      </c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0</v>
      </c>
      <c r="M60" s="93" t="n">
        <v>0</v>
      </c>
      <c r="N60" s="93" t="n">
        <v>0</v>
      </c>
      <c r="O60" s="93" t="n">
        <v>0</v>
      </c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0</v>
      </c>
      <c r="M61" s="93" t="n">
        <v>0</v>
      </c>
      <c r="N61" s="93" t="n">
        <v>0</v>
      </c>
      <c r="O61" s="93" t="n">
        <v>0</v>
      </c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0</v>
      </c>
      <c r="M62" s="93" t="n">
        <v>0</v>
      </c>
      <c r="N62" s="93" t="n">
        <v>0</v>
      </c>
      <c r="O62" s="93" t="n">
        <v>0</v>
      </c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35816</v>
      </c>
      <c r="M63" s="94" t="n">
        <f aca="false">SUM(M8:M62)</f>
        <v>11700</v>
      </c>
      <c r="N63" s="94" t="n">
        <f aca="false">SUM(N8:N62)</f>
        <v>11683</v>
      </c>
      <c r="O63" s="94" t="n">
        <f aca="false">SUM(O8:O62)</f>
        <v>12433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autoFilter ref="A5:E63"/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08333333333333" right="0.708333333333333" top="0.196527777777778" bottom="0.196527777777778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4" activeCellId="0" sqref="B5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9"/>
    <col collapsed="false" customWidth="true" hidden="false" outlineLevel="0" max="8" min="8" style="1" width="12.71"/>
    <col collapsed="false" customWidth="true" hidden="false" outlineLevel="0" max="9" min="9" style="1" width="11.43"/>
    <col collapsed="false" customWidth="true" hidden="false" outlineLevel="0" max="10" min="10" style="1" width="10.14"/>
    <col collapsed="false" customWidth="true" hidden="false" outlineLevel="0" max="11" min="11" style="1" width="11.57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7"/>
    <col collapsed="false" customWidth="true" hidden="false" outlineLevel="0" max="15" min="15" style="85" width="7.42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160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1174</v>
      </c>
      <c r="M8" s="93" t="n">
        <v>386</v>
      </c>
      <c r="N8" s="93" t="n">
        <v>399</v>
      </c>
      <c r="O8" s="93" t="n">
        <v>389</v>
      </c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99</v>
      </c>
      <c r="M9" s="93" t="n">
        <v>33</v>
      </c>
      <c r="N9" s="93" t="n">
        <v>33</v>
      </c>
      <c r="O9" s="93" t="n">
        <v>33</v>
      </c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888</v>
      </c>
      <c r="M10" s="93" t="n">
        <v>296</v>
      </c>
      <c r="N10" s="93" t="n">
        <v>296</v>
      </c>
      <c r="O10" s="93" t="n">
        <v>296</v>
      </c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417</v>
      </c>
      <c r="M11" s="93" t="n">
        <v>139</v>
      </c>
      <c r="N11" s="93" t="n">
        <v>139</v>
      </c>
      <c r="O11" s="93" t="n">
        <v>139</v>
      </c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857</v>
      </c>
      <c r="M12" s="93" t="n">
        <v>283</v>
      </c>
      <c r="N12" s="93" t="n">
        <v>287</v>
      </c>
      <c r="O12" s="93" t="n">
        <v>287</v>
      </c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66</v>
      </c>
      <c r="M13" s="93" t="n">
        <v>22</v>
      </c>
      <c r="N13" s="93" t="n">
        <v>22</v>
      </c>
      <c r="O13" s="93" t="n">
        <v>22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216</v>
      </c>
      <c r="M14" s="93" t="n">
        <v>72</v>
      </c>
      <c r="N14" s="93" t="n">
        <v>72</v>
      </c>
      <c r="O14" s="93" t="n">
        <v>72</v>
      </c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30</v>
      </c>
      <c r="M15" s="93" t="n">
        <v>10</v>
      </c>
      <c r="N15" s="93" t="n">
        <v>10</v>
      </c>
      <c r="O15" s="93" t="n">
        <v>10</v>
      </c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172</v>
      </c>
      <c r="M16" s="93" t="n">
        <v>58</v>
      </c>
      <c r="N16" s="93" t="n">
        <v>57</v>
      </c>
      <c r="O16" s="93" t="n">
        <v>57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18</v>
      </c>
      <c r="M17" s="93" t="n">
        <v>6</v>
      </c>
      <c r="N17" s="93" t="n">
        <v>6</v>
      </c>
      <c r="O17" s="93" t="n">
        <v>6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60</v>
      </c>
      <c r="M18" s="93" t="n">
        <v>20</v>
      </c>
      <c r="N18" s="93" t="n">
        <v>20</v>
      </c>
      <c r="O18" s="93" t="n">
        <v>20</v>
      </c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0</v>
      </c>
      <c r="M19" s="93"/>
      <c r="N19" s="93"/>
      <c r="O19" s="93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40</v>
      </c>
      <c r="M20" s="93" t="n">
        <v>12</v>
      </c>
      <c r="N20" s="93" t="n">
        <v>14</v>
      </c>
      <c r="O20" s="93" t="n">
        <v>14</v>
      </c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10</v>
      </c>
      <c r="M21" s="93" t="n">
        <v>2</v>
      </c>
      <c r="N21" s="93" t="n">
        <v>6</v>
      </c>
      <c r="O21" s="93" t="n">
        <v>2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441</v>
      </c>
      <c r="M22" s="93" t="n">
        <v>134</v>
      </c>
      <c r="N22" s="93" t="n">
        <v>172</v>
      </c>
      <c r="O22" s="93" t="n">
        <v>135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73</v>
      </c>
      <c r="M23" s="93" t="n">
        <v>31</v>
      </c>
      <c r="N23" s="93" t="n">
        <v>16</v>
      </c>
      <c r="O23" s="93" t="n">
        <v>26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1768</v>
      </c>
      <c r="M24" s="93" t="n">
        <v>591</v>
      </c>
      <c r="N24" s="93" t="n">
        <v>585</v>
      </c>
      <c r="O24" s="93" t="n">
        <v>592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52</v>
      </c>
      <c r="M25" s="93"/>
      <c r="N25" s="93" t="n">
        <v>26</v>
      </c>
      <c r="O25" s="93" t="n">
        <v>26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10</v>
      </c>
      <c r="M26" s="93" t="n">
        <v>2</v>
      </c>
      <c r="N26" s="93" t="n">
        <v>4</v>
      </c>
      <c r="O26" s="93" t="n">
        <v>4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3</v>
      </c>
      <c r="M27" s="93" t="n">
        <v>1</v>
      </c>
      <c r="N27" s="93" t="n">
        <v>1</v>
      </c>
      <c r="O27" s="93" t="n">
        <v>1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20</v>
      </c>
      <c r="M28" s="93" t="n">
        <v>7</v>
      </c>
      <c r="N28" s="93" t="n">
        <v>12</v>
      </c>
      <c r="O28" s="93" t="n">
        <v>1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4</v>
      </c>
      <c r="M29" s="93" t="n">
        <v>1</v>
      </c>
      <c r="N29" s="93" t="n">
        <v>2</v>
      </c>
      <c r="O29" s="93" t="n">
        <v>1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10</v>
      </c>
      <c r="M30" s="93" t="n">
        <v>3</v>
      </c>
      <c r="N30" s="93" t="n">
        <v>3</v>
      </c>
      <c r="O30" s="93" t="n">
        <v>4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6</v>
      </c>
      <c r="M31" s="93" t="n">
        <v>1</v>
      </c>
      <c r="N31" s="93" t="n">
        <v>4</v>
      </c>
      <c r="O31" s="93" t="n">
        <v>1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374</v>
      </c>
      <c r="M32" s="93" t="n">
        <v>144</v>
      </c>
      <c r="N32" s="93" t="n">
        <v>107</v>
      </c>
      <c r="O32" s="93" t="n">
        <v>123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29</v>
      </c>
      <c r="M33" s="93" t="n">
        <v>10</v>
      </c>
      <c r="N33" s="93" t="n">
        <v>11</v>
      </c>
      <c r="O33" s="93" t="n">
        <v>8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628</v>
      </c>
      <c r="M34" s="93" t="n">
        <v>211</v>
      </c>
      <c r="N34" s="93" t="n">
        <v>206</v>
      </c>
      <c r="O34" s="93" t="n">
        <v>211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60</v>
      </c>
      <c r="M35" s="93" t="n">
        <v>20</v>
      </c>
      <c r="N35" s="93" t="n">
        <v>20</v>
      </c>
      <c r="O35" s="93" t="n">
        <v>20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200</v>
      </c>
      <c r="M36" s="93" t="n">
        <v>50</v>
      </c>
      <c r="N36" s="93" t="n">
        <v>100</v>
      </c>
      <c r="O36" s="93" t="n">
        <v>50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0</v>
      </c>
      <c r="M37" s="93"/>
      <c r="N37" s="93"/>
      <c r="O37" s="93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0</v>
      </c>
      <c r="M38" s="93"/>
      <c r="N38" s="93"/>
      <c r="O38" s="93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6</v>
      </c>
      <c r="M39" s="93" t="n">
        <v>2</v>
      </c>
      <c r="N39" s="93" t="n">
        <v>2</v>
      </c>
      <c r="O39" s="93" t="n">
        <v>2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164</v>
      </c>
      <c r="M40" s="93" t="n">
        <v>57</v>
      </c>
      <c r="N40" s="93" t="n">
        <v>53</v>
      </c>
      <c r="O40" s="93" t="n">
        <v>54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94</v>
      </c>
      <c r="M41" s="93" t="n">
        <v>37</v>
      </c>
      <c r="N41" s="93" t="n">
        <v>20</v>
      </c>
      <c r="O41" s="93" t="n">
        <v>37</v>
      </c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1616</v>
      </c>
      <c r="M42" s="93" t="n">
        <v>518</v>
      </c>
      <c r="N42" s="93" t="n">
        <v>577</v>
      </c>
      <c r="O42" s="93" t="n">
        <v>521</v>
      </c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242</v>
      </c>
      <c r="M43" s="93" t="n">
        <v>82</v>
      </c>
      <c r="N43" s="93" t="n">
        <v>70</v>
      </c>
      <c r="O43" s="93" t="n">
        <v>90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170</v>
      </c>
      <c r="M44" s="93" t="n">
        <v>55</v>
      </c>
      <c r="N44" s="93" t="n">
        <v>60</v>
      </c>
      <c r="O44" s="93" t="n">
        <v>55</v>
      </c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1298</v>
      </c>
      <c r="M45" s="93" t="n">
        <v>489</v>
      </c>
      <c r="N45" s="93" t="n">
        <v>412</v>
      </c>
      <c r="O45" s="93" t="n">
        <v>397</v>
      </c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0</v>
      </c>
      <c r="M46" s="93"/>
      <c r="N46" s="93"/>
      <c r="O46" s="93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267</v>
      </c>
      <c r="M47" s="93" t="n">
        <v>89</v>
      </c>
      <c r="N47" s="93" t="n">
        <v>89</v>
      </c>
      <c r="O47" s="93" t="n">
        <v>89</v>
      </c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0</v>
      </c>
      <c r="M48" s="93"/>
      <c r="N48" s="93"/>
      <c r="O48" s="93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4714</v>
      </c>
      <c r="M49" s="93" t="n">
        <v>1574</v>
      </c>
      <c r="N49" s="93" t="n">
        <v>1565</v>
      </c>
      <c r="O49" s="93" t="n">
        <v>1575</v>
      </c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153</v>
      </c>
      <c r="M50" s="93" t="n">
        <v>51</v>
      </c>
      <c r="N50" s="93" t="n">
        <v>51</v>
      </c>
      <c r="O50" s="93" t="n">
        <v>51</v>
      </c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755</v>
      </c>
      <c r="M51" s="93" t="n">
        <v>241</v>
      </c>
      <c r="N51" s="93" t="n">
        <v>262</v>
      </c>
      <c r="O51" s="93" t="n">
        <v>252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33</v>
      </c>
      <c r="M52" s="93" t="n">
        <v>11</v>
      </c>
      <c r="N52" s="93" t="n">
        <v>11</v>
      </c>
      <c r="O52" s="93" t="n">
        <v>11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1473</v>
      </c>
      <c r="M53" s="93" t="n">
        <v>474</v>
      </c>
      <c r="N53" s="93" t="n">
        <v>504</v>
      </c>
      <c r="O53" s="93" t="n">
        <v>495</v>
      </c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359</v>
      </c>
      <c r="M54" s="93" t="n">
        <v>117</v>
      </c>
      <c r="N54" s="93" t="n">
        <v>124</v>
      </c>
      <c r="O54" s="93" t="n">
        <v>118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348</v>
      </c>
      <c r="M55" s="93" t="n">
        <v>114</v>
      </c>
      <c r="N55" s="93" t="n">
        <v>116</v>
      </c>
      <c r="O55" s="93" t="n">
        <v>118</v>
      </c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3359</v>
      </c>
      <c r="M56" s="93" t="n">
        <v>1118</v>
      </c>
      <c r="N56" s="93" t="n">
        <v>1134</v>
      </c>
      <c r="O56" s="93" t="n">
        <v>1107</v>
      </c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744</v>
      </c>
      <c r="M57" s="93" t="n">
        <v>248</v>
      </c>
      <c r="N57" s="93" t="n">
        <v>248</v>
      </c>
      <c r="O57" s="93" t="n">
        <v>248</v>
      </c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1443</v>
      </c>
      <c r="M58" s="93" t="n">
        <v>478</v>
      </c>
      <c r="N58" s="93" t="n">
        <v>482</v>
      </c>
      <c r="O58" s="93" t="n">
        <v>483</v>
      </c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0</v>
      </c>
      <c r="M59" s="93"/>
      <c r="N59" s="93"/>
      <c r="O59" s="93"/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20</v>
      </c>
      <c r="M60" s="93" t="n">
        <v>10</v>
      </c>
      <c r="N60" s="93"/>
      <c r="O60" s="93" t="n">
        <v>10</v>
      </c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0</v>
      </c>
      <c r="M61" s="93"/>
      <c r="N61" s="93"/>
      <c r="O61" s="93"/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25</v>
      </c>
      <c r="M62" s="93" t="n">
        <v>4</v>
      </c>
      <c r="N62" s="93" t="n">
        <v>17</v>
      </c>
      <c r="O62" s="93" t="n">
        <v>4</v>
      </c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25008</v>
      </c>
      <c r="M63" s="94" t="n">
        <f aca="false">SUM(M8:M62)</f>
        <v>8314</v>
      </c>
      <c r="N63" s="94" t="n">
        <f aca="false">SUM(N8:N62)</f>
        <v>8427</v>
      </c>
      <c r="O63" s="94" t="n">
        <f aca="false">SUM(O8:O62)</f>
        <v>8267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autoFilter ref="A5:E63"/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08333333333333" right="0.708333333333333" top="0.196527777777778" bottom="0.196527777777778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4" activeCellId="0" sqref="B5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9"/>
    <col collapsed="false" customWidth="true" hidden="false" outlineLevel="0" max="8" min="8" style="1" width="12.71"/>
    <col collapsed="false" customWidth="true" hidden="false" outlineLevel="0" max="9" min="9" style="1" width="11.43"/>
    <col collapsed="false" customWidth="true" hidden="false" outlineLevel="0" max="10" min="10" style="1" width="10.14"/>
    <col collapsed="false" customWidth="true" hidden="false" outlineLevel="0" max="11" min="11" style="1" width="11.57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7"/>
    <col collapsed="false" customWidth="true" hidden="false" outlineLevel="0" max="15" min="15" style="85" width="7.42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160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75</v>
      </c>
      <c r="M8" s="93" t="n">
        <v>25</v>
      </c>
      <c r="N8" s="93" t="n">
        <v>25</v>
      </c>
      <c r="O8" s="93" t="n">
        <v>25</v>
      </c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54</v>
      </c>
      <c r="M9" s="93" t="n">
        <v>18</v>
      </c>
      <c r="N9" s="93" t="n">
        <v>18</v>
      </c>
      <c r="O9" s="93" t="n">
        <v>18</v>
      </c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168</v>
      </c>
      <c r="M10" s="93" t="n">
        <v>44</v>
      </c>
      <c r="N10" s="93" t="n">
        <v>62</v>
      </c>
      <c r="O10" s="93" t="n">
        <v>62</v>
      </c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174</v>
      </c>
      <c r="M11" s="93" t="n">
        <v>39</v>
      </c>
      <c r="N11" s="93" t="n">
        <v>69</v>
      </c>
      <c r="O11" s="93" t="n">
        <v>66</v>
      </c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38</v>
      </c>
      <c r="M12" s="93" t="n">
        <v>12</v>
      </c>
      <c r="N12" s="93" t="n">
        <v>14</v>
      </c>
      <c r="O12" s="93" t="n">
        <v>12</v>
      </c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0</v>
      </c>
      <c r="M13" s="93"/>
      <c r="N13" s="93"/>
      <c r="O13" s="93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0</v>
      </c>
      <c r="M14" s="93"/>
      <c r="N14" s="93"/>
      <c r="O14" s="93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0</v>
      </c>
      <c r="M15" s="93"/>
      <c r="N15" s="93"/>
      <c r="O15" s="93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0</v>
      </c>
      <c r="M16" s="93"/>
      <c r="N16" s="93"/>
      <c r="O16" s="93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41</v>
      </c>
      <c r="M17" s="93" t="n">
        <v>4</v>
      </c>
      <c r="N17" s="93" t="n">
        <v>5</v>
      </c>
      <c r="O17" s="93" t="n">
        <v>32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0</v>
      </c>
      <c r="M18" s="93"/>
      <c r="N18" s="93"/>
      <c r="O18" s="93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0</v>
      </c>
      <c r="M19" s="93"/>
      <c r="N19" s="93"/>
      <c r="O19" s="93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102</v>
      </c>
      <c r="M20" s="93" t="n">
        <v>34</v>
      </c>
      <c r="N20" s="93" t="n">
        <v>34</v>
      </c>
      <c r="O20" s="93" t="n">
        <v>34</v>
      </c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9</v>
      </c>
      <c r="M21" s="93" t="n">
        <v>3</v>
      </c>
      <c r="N21" s="93" t="n">
        <v>3</v>
      </c>
      <c r="O21" s="93" t="n">
        <v>3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50</v>
      </c>
      <c r="M22" s="93" t="n">
        <v>25</v>
      </c>
      <c r="N22" s="93"/>
      <c r="O22" s="93" t="n">
        <v>25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34</v>
      </c>
      <c r="M23" s="93" t="n">
        <v>17</v>
      </c>
      <c r="N23" s="93"/>
      <c r="O23" s="93" t="n">
        <v>17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159</v>
      </c>
      <c r="M24" s="93"/>
      <c r="N24" s="93" t="n">
        <v>67</v>
      </c>
      <c r="O24" s="93" t="n">
        <v>92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0</v>
      </c>
      <c r="M25" s="93"/>
      <c r="N25" s="93"/>
      <c r="O25" s="93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0</v>
      </c>
      <c r="M26" s="93"/>
      <c r="N26" s="93"/>
      <c r="O26" s="93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0</v>
      </c>
      <c r="M27" s="93"/>
      <c r="N27" s="93"/>
      <c r="O27" s="93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0</v>
      </c>
      <c r="M28" s="93"/>
      <c r="N28" s="93"/>
      <c r="O28" s="93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0</v>
      </c>
      <c r="M29" s="93"/>
      <c r="N29" s="93"/>
      <c r="O29" s="93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0</v>
      </c>
      <c r="M30" s="93"/>
      <c r="N30" s="93"/>
      <c r="O30" s="93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0</v>
      </c>
      <c r="M31" s="93"/>
      <c r="N31" s="93"/>
      <c r="O31" s="93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0</v>
      </c>
      <c r="M32" s="93"/>
      <c r="N32" s="93"/>
      <c r="O32" s="93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0</v>
      </c>
      <c r="M33" s="93"/>
      <c r="N33" s="93"/>
      <c r="O33" s="93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0</v>
      </c>
      <c r="M34" s="93"/>
      <c r="N34" s="93"/>
      <c r="O34" s="93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0</v>
      </c>
      <c r="M35" s="93"/>
      <c r="N35" s="93"/>
      <c r="O35" s="93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39</v>
      </c>
      <c r="M36" s="93" t="n">
        <v>16</v>
      </c>
      <c r="N36" s="93" t="n">
        <v>9</v>
      </c>
      <c r="O36" s="93" t="n">
        <v>14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29</v>
      </c>
      <c r="M37" s="93" t="n">
        <v>12</v>
      </c>
      <c r="N37" s="93" t="n">
        <v>7</v>
      </c>
      <c r="O37" s="93" t="n">
        <v>10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0</v>
      </c>
      <c r="M38" s="93"/>
      <c r="N38" s="93"/>
      <c r="O38" s="93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0</v>
      </c>
      <c r="M39" s="93"/>
      <c r="N39" s="93"/>
      <c r="O39" s="93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52</v>
      </c>
      <c r="M40" s="93"/>
      <c r="N40" s="93" t="n">
        <v>26</v>
      </c>
      <c r="O40" s="93" t="n">
        <v>26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0</v>
      </c>
      <c r="M41" s="93"/>
      <c r="N41" s="93"/>
      <c r="O41" s="93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0</v>
      </c>
      <c r="M42" s="93"/>
      <c r="N42" s="93"/>
      <c r="O42" s="93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69</v>
      </c>
      <c r="M43" s="93"/>
      <c r="N43" s="93" t="n">
        <v>17</v>
      </c>
      <c r="O43" s="93" t="n">
        <v>52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0</v>
      </c>
      <c r="M44" s="93"/>
      <c r="N44" s="93"/>
      <c r="O44" s="93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140</v>
      </c>
      <c r="M45" s="93"/>
      <c r="N45" s="93" t="n">
        <v>57</v>
      </c>
      <c r="O45" s="93" t="n">
        <v>83</v>
      </c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0</v>
      </c>
      <c r="M46" s="93"/>
      <c r="N46" s="93"/>
      <c r="O46" s="93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0</v>
      </c>
      <c r="M47" s="93"/>
      <c r="N47" s="93"/>
      <c r="O47" s="93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0</v>
      </c>
      <c r="M48" s="93"/>
      <c r="N48" s="93"/>
      <c r="O48" s="93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303</v>
      </c>
      <c r="M49" s="93"/>
      <c r="N49" s="93" t="n">
        <v>150</v>
      </c>
      <c r="O49" s="93" t="n">
        <v>153</v>
      </c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0</v>
      </c>
      <c r="M50" s="93"/>
      <c r="N50" s="93"/>
      <c r="O50" s="93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0</v>
      </c>
      <c r="M51" s="93"/>
      <c r="N51" s="93"/>
      <c r="O51" s="93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0</v>
      </c>
      <c r="M52" s="93"/>
      <c r="N52" s="93"/>
      <c r="O52" s="93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377</v>
      </c>
      <c r="M53" s="93" t="n">
        <v>109</v>
      </c>
      <c r="N53" s="93" t="n">
        <v>134</v>
      </c>
      <c r="O53" s="93" t="n">
        <v>134</v>
      </c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20</v>
      </c>
      <c r="M54" s="93"/>
      <c r="N54" s="93" t="n">
        <v>10</v>
      </c>
      <c r="O54" s="93" t="n">
        <v>10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20</v>
      </c>
      <c r="M55" s="93"/>
      <c r="N55" s="93" t="n">
        <v>10</v>
      </c>
      <c r="O55" s="93" t="n">
        <v>10</v>
      </c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0</v>
      </c>
      <c r="M56" s="93"/>
      <c r="N56" s="93"/>
      <c r="O56" s="93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0</v>
      </c>
      <c r="M57" s="93"/>
      <c r="N57" s="93"/>
      <c r="O57" s="93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0</v>
      </c>
      <c r="M58" s="93"/>
      <c r="N58" s="93"/>
      <c r="O58" s="93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0</v>
      </c>
      <c r="M59" s="93"/>
      <c r="N59" s="93"/>
      <c r="O59" s="93"/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0</v>
      </c>
      <c r="M60" s="93"/>
      <c r="N60" s="93"/>
      <c r="O60" s="93"/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0</v>
      </c>
      <c r="M61" s="93"/>
      <c r="N61" s="93"/>
      <c r="O61" s="93"/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0</v>
      </c>
      <c r="M62" s="93"/>
      <c r="N62" s="93"/>
      <c r="O62" s="93"/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1953</v>
      </c>
      <c r="M63" s="94" t="n">
        <f aca="false">SUM(M8:M62)</f>
        <v>358</v>
      </c>
      <c r="N63" s="94" t="n">
        <f aca="false">SUM(N8:N62)</f>
        <v>717</v>
      </c>
      <c r="O63" s="94" t="n">
        <f aca="false">SUM(O8:O62)</f>
        <v>878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autoFilter ref="A5:E63"/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08333333333333" right="0.708333333333333" top="0.196527777777778" bottom="0.196527777777778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4" activeCellId="0" sqref="B5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9"/>
    <col collapsed="false" customWidth="true" hidden="false" outlineLevel="0" max="8" min="8" style="1" width="12.71"/>
    <col collapsed="false" customWidth="true" hidden="false" outlineLevel="0" max="9" min="9" style="1" width="11.43"/>
    <col collapsed="false" customWidth="true" hidden="false" outlineLevel="0" max="10" min="10" style="1" width="10.14"/>
    <col collapsed="false" customWidth="true" hidden="false" outlineLevel="0" max="11" min="11" style="1" width="11.57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7"/>
    <col collapsed="false" customWidth="true" hidden="false" outlineLevel="0" max="15" min="15" style="85" width="7.42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160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0</v>
      </c>
      <c r="M8" s="93"/>
      <c r="N8" s="93"/>
      <c r="O8" s="93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0</v>
      </c>
      <c r="M9" s="93"/>
      <c r="N9" s="93"/>
      <c r="O9" s="93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0</v>
      </c>
      <c r="M10" s="93"/>
      <c r="N10" s="93"/>
      <c r="O10" s="93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15</v>
      </c>
      <c r="M11" s="93" t="n">
        <v>5</v>
      </c>
      <c r="N11" s="93" t="n">
        <v>5</v>
      </c>
      <c r="O11" s="93" t="n">
        <v>5</v>
      </c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0</v>
      </c>
      <c r="M12" s="93"/>
      <c r="N12" s="93"/>
      <c r="O12" s="93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0</v>
      </c>
      <c r="M13" s="93"/>
      <c r="N13" s="93"/>
      <c r="O13" s="93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321</v>
      </c>
      <c r="M14" s="93" t="n">
        <v>107</v>
      </c>
      <c r="N14" s="93" t="n">
        <v>107</v>
      </c>
      <c r="O14" s="93" t="n">
        <v>107</v>
      </c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0</v>
      </c>
      <c r="M15" s="93"/>
      <c r="N15" s="93"/>
      <c r="O15" s="93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0</v>
      </c>
      <c r="M16" s="93"/>
      <c r="N16" s="93"/>
      <c r="O16" s="93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0</v>
      </c>
      <c r="M17" s="93"/>
      <c r="N17" s="93"/>
      <c r="O17" s="93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0</v>
      </c>
      <c r="M18" s="93"/>
      <c r="N18" s="93"/>
      <c r="O18" s="93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0</v>
      </c>
      <c r="M19" s="93"/>
      <c r="N19" s="93"/>
      <c r="O19" s="93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189</v>
      </c>
      <c r="M20" s="93" t="n">
        <v>77</v>
      </c>
      <c r="N20" s="93" t="n">
        <v>35</v>
      </c>
      <c r="O20" s="93" t="n">
        <v>77</v>
      </c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44</v>
      </c>
      <c r="M21" s="93" t="n">
        <v>17</v>
      </c>
      <c r="N21" s="93" t="n">
        <v>10</v>
      </c>
      <c r="O21" s="93" t="n">
        <v>17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272</v>
      </c>
      <c r="M22" s="93" t="n">
        <v>107</v>
      </c>
      <c r="N22" s="93" t="n">
        <v>58</v>
      </c>
      <c r="O22" s="93" t="n">
        <v>107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13</v>
      </c>
      <c r="M23" s="93" t="n">
        <v>5</v>
      </c>
      <c r="N23" s="93" t="n">
        <v>3</v>
      </c>
      <c r="O23" s="93" t="n">
        <v>5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0</v>
      </c>
      <c r="M24" s="93"/>
      <c r="N24" s="93"/>
      <c r="O24" s="93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0</v>
      </c>
      <c r="M25" s="93"/>
      <c r="N25" s="93"/>
      <c r="O25" s="93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0</v>
      </c>
      <c r="M26" s="93"/>
      <c r="N26" s="93"/>
      <c r="O26" s="93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0</v>
      </c>
      <c r="M27" s="93"/>
      <c r="N27" s="93"/>
      <c r="O27" s="93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127</v>
      </c>
      <c r="M28" s="93" t="n">
        <v>77</v>
      </c>
      <c r="N28" s="93" t="n">
        <v>25</v>
      </c>
      <c r="O28" s="93" t="n">
        <v>25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32</v>
      </c>
      <c r="M29" s="93" t="n">
        <v>16</v>
      </c>
      <c r="N29" s="93" t="n">
        <v>8</v>
      </c>
      <c r="O29" s="93" t="n">
        <v>8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0</v>
      </c>
      <c r="M30" s="93"/>
      <c r="N30" s="93"/>
      <c r="O30" s="93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0</v>
      </c>
      <c r="M31" s="93"/>
      <c r="N31" s="93"/>
      <c r="O31" s="93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0</v>
      </c>
      <c r="M32" s="93"/>
      <c r="N32" s="93"/>
      <c r="O32" s="93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0</v>
      </c>
      <c r="M33" s="93"/>
      <c r="N33" s="93"/>
      <c r="O33" s="93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0</v>
      </c>
      <c r="M34" s="93"/>
      <c r="N34" s="93"/>
      <c r="O34" s="93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0</v>
      </c>
      <c r="M35" s="93"/>
      <c r="N35" s="93"/>
      <c r="O35" s="93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0</v>
      </c>
      <c r="M36" s="93"/>
      <c r="N36" s="93"/>
      <c r="O36" s="93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0</v>
      </c>
      <c r="M37" s="93"/>
      <c r="N37" s="93"/>
      <c r="O37" s="93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0</v>
      </c>
      <c r="M38" s="93"/>
      <c r="N38" s="93"/>
      <c r="O38" s="93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0</v>
      </c>
      <c r="M39" s="93"/>
      <c r="N39" s="93"/>
      <c r="O39" s="93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0</v>
      </c>
      <c r="M40" s="93"/>
      <c r="N40" s="93"/>
      <c r="O40" s="93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0</v>
      </c>
      <c r="M41" s="93"/>
      <c r="N41" s="93"/>
      <c r="O41" s="93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0</v>
      </c>
      <c r="M42" s="93"/>
      <c r="N42" s="93"/>
      <c r="O42" s="93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92</v>
      </c>
      <c r="M43" s="93" t="n">
        <v>48</v>
      </c>
      <c r="N43" s="93" t="n">
        <v>24</v>
      </c>
      <c r="O43" s="93" t="n">
        <v>20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0</v>
      </c>
      <c r="M44" s="93"/>
      <c r="N44" s="93"/>
      <c r="O44" s="93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42</v>
      </c>
      <c r="M45" s="93" t="n">
        <v>20</v>
      </c>
      <c r="N45" s="93" t="n">
        <v>12</v>
      </c>
      <c r="O45" s="93" t="n">
        <v>10</v>
      </c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0</v>
      </c>
      <c r="M46" s="93"/>
      <c r="N46" s="93"/>
      <c r="O46" s="93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0</v>
      </c>
      <c r="M47" s="93"/>
      <c r="N47" s="93"/>
      <c r="O47" s="93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0</v>
      </c>
      <c r="M48" s="93"/>
      <c r="N48" s="93"/>
      <c r="O48" s="93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879</v>
      </c>
      <c r="M49" s="93" t="n">
        <v>293</v>
      </c>
      <c r="N49" s="93" t="n">
        <v>293</v>
      </c>
      <c r="O49" s="93" t="n">
        <v>293</v>
      </c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0</v>
      </c>
      <c r="M50" s="93"/>
      <c r="N50" s="93"/>
      <c r="O50" s="93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722</v>
      </c>
      <c r="M51" s="93" t="n">
        <v>289</v>
      </c>
      <c r="N51" s="93" t="n">
        <v>144</v>
      </c>
      <c r="O51" s="93" t="n">
        <v>289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0</v>
      </c>
      <c r="M52" s="93"/>
      <c r="N52" s="93"/>
      <c r="O52" s="93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0</v>
      </c>
      <c r="M53" s="93"/>
      <c r="N53" s="93"/>
      <c r="O53" s="93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3</v>
      </c>
      <c r="M54" s="93" t="n">
        <v>1</v>
      </c>
      <c r="N54" s="93" t="n">
        <v>1</v>
      </c>
      <c r="O54" s="93" t="n">
        <v>1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3</v>
      </c>
      <c r="M55" s="93" t="n">
        <v>1</v>
      </c>
      <c r="N55" s="93" t="n">
        <v>1</v>
      </c>
      <c r="O55" s="93" t="n">
        <v>1</v>
      </c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0</v>
      </c>
      <c r="M56" s="93"/>
      <c r="N56" s="93"/>
      <c r="O56" s="93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0</v>
      </c>
      <c r="M57" s="93"/>
      <c r="N57" s="93"/>
      <c r="O57" s="93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0</v>
      </c>
      <c r="M58" s="93"/>
      <c r="N58" s="93"/>
      <c r="O58" s="93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207</v>
      </c>
      <c r="M59" s="93" t="n">
        <v>69</v>
      </c>
      <c r="N59" s="93" t="n">
        <v>69</v>
      </c>
      <c r="O59" s="93" t="n">
        <v>69</v>
      </c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378</v>
      </c>
      <c r="M60" s="93" t="n">
        <v>126</v>
      </c>
      <c r="N60" s="93" t="n">
        <v>126</v>
      </c>
      <c r="O60" s="93" t="n">
        <v>126</v>
      </c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173</v>
      </c>
      <c r="M61" s="93" t="n">
        <v>69</v>
      </c>
      <c r="N61" s="93" t="n">
        <v>35</v>
      </c>
      <c r="O61" s="93" t="n">
        <v>69</v>
      </c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378</v>
      </c>
      <c r="M62" s="93" t="n">
        <v>126</v>
      </c>
      <c r="N62" s="93" t="n">
        <v>126</v>
      </c>
      <c r="O62" s="93" t="n">
        <v>126</v>
      </c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3890</v>
      </c>
      <c r="M63" s="94" t="n">
        <f aca="false">SUM(M8:M62)</f>
        <v>1453</v>
      </c>
      <c r="N63" s="94" t="n">
        <f aca="false">SUM(N8:N62)</f>
        <v>1082</v>
      </c>
      <c r="O63" s="94" t="n">
        <f aca="false">SUM(O8:O62)</f>
        <v>1355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autoFilter ref="A5:E63"/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08333333333333" right="0.708333333333333" top="0.196527777777778" bottom="0.196527777777778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4" activeCellId="0" sqref="B5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4.86"/>
    <col collapsed="false" customWidth="true" hidden="false" outlineLevel="0" max="8" min="8" style="1" width="15.42"/>
    <col collapsed="false" customWidth="true" hidden="false" outlineLevel="0" max="9" min="9" style="1" width="17.71"/>
    <col collapsed="false" customWidth="true" hidden="false" outlineLevel="0" max="10" min="10" style="1" width="16.29"/>
    <col collapsed="false" customWidth="true" hidden="false" outlineLevel="0" max="11" min="11" style="1" width="15.42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8"/>
    <col collapsed="false" customWidth="true" hidden="false" outlineLevel="0" max="15" min="15" style="85" width="8.86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159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0</v>
      </c>
      <c r="M8" s="93"/>
      <c r="N8" s="93"/>
      <c r="O8" s="93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0</v>
      </c>
      <c r="M9" s="93"/>
      <c r="N9" s="93"/>
      <c r="O9" s="93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0</v>
      </c>
      <c r="M10" s="93"/>
      <c r="N10" s="93"/>
      <c r="O10" s="93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0</v>
      </c>
      <c r="M11" s="93"/>
      <c r="N11" s="93"/>
      <c r="O11" s="93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0</v>
      </c>
      <c r="M12" s="93"/>
      <c r="N12" s="93"/>
      <c r="O12" s="93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0</v>
      </c>
      <c r="M13" s="93"/>
      <c r="N13" s="93"/>
      <c r="O13" s="93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345</v>
      </c>
      <c r="M14" s="93" t="n">
        <v>115</v>
      </c>
      <c r="N14" s="93" t="n">
        <v>110</v>
      </c>
      <c r="O14" s="93" t="n">
        <v>120</v>
      </c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9</v>
      </c>
      <c r="M15" s="93" t="n">
        <v>3</v>
      </c>
      <c r="N15" s="93" t="n">
        <v>3</v>
      </c>
      <c r="O15" s="93" t="n">
        <v>3</v>
      </c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0</v>
      </c>
      <c r="M16" s="93"/>
      <c r="N16" s="93"/>
      <c r="O16" s="93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0</v>
      </c>
      <c r="M17" s="93"/>
      <c r="N17" s="93"/>
      <c r="O17" s="93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0</v>
      </c>
      <c r="M18" s="93"/>
      <c r="N18" s="93"/>
      <c r="O18" s="93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0</v>
      </c>
      <c r="M19" s="93"/>
      <c r="N19" s="93"/>
      <c r="O19" s="93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0</v>
      </c>
      <c r="M20" s="93"/>
      <c r="N20" s="93"/>
      <c r="O20" s="93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0</v>
      </c>
      <c r="M21" s="93"/>
      <c r="N21" s="93"/>
      <c r="O21" s="93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0</v>
      </c>
      <c r="M22" s="93"/>
      <c r="N22" s="93"/>
      <c r="O22" s="93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0</v>
      </c>
      <c r="M23" s="93"/>
      <c r="N23" s="93"/>
      <c r="O23" s="93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234</v>
      </c>
      <c r="M24" s="93" t="n">
        <v>74</v>
      </c>
      <c r="N24" s="93" t="n">
        <v>80</v>
      </c>
      <c r="O24" s="93" t="n">
        <v>80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15</v>
      </c>
      <c r="M25" s="93" t="n">
        <v>5</v>
      </c>
      <c r="N25" s="93" t="n">
        <v>5</v>
      </c>
      <c r="O25" s="93" t="n">
        <v>5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0</v>
      </c>
      <c r="M26" s="93"/>
      <c r="N26" s="93"/>
      <c r="O26" s="93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0</v>
      </c>
      <c r="M27" s="93"/>
      <c r="N27" s="93"/>
      <c r="O27" s="93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0</v>
      </c>
      <c r="M28" s="93"/>
      <c r="N28" s="93"/>
      <c r="O28" s="93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0</v>
      </c>
      <c r="M29" s="93"/>
      <c r="N29" s="93"/>
      <c r="O29" s="93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0</v>
      </c>
      <c r="M30" s="93"/>
      <c r="N30" s="93"/>
      <c r="O30" s="93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0</v>
      </c>
      <c r="M31" s="93"/>
      <c r="N31" s="93"/>
      <c r="O31" s="93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0</v>
      </c>
      <c r="M32" s="93"/>
      <c r="N32" s="93"/>
      <c r="O32" s="93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0</v>
      </c>
      <c r="M33" s="93"/>
      <c r="N33" s="93"/>
      <c r="O33" s="93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0</v>
      </c>
      <c r="M34" s="93"/>
      <c r="N34" s="93"/>
      <c r="O34" s="93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0</v>
      </c>
      <c r="M35" s="93"/>
      <c r="N35" s="93"/>
      <c r="O35" s="93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0</v>
      </c>
      <c r="M36" s="93"/>
      <c r="N36" s="93"/>
      <c r="O36" s="93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0</v>
      </c>
      <c r="M37" s="93"/>
      <c r="N37" s="93"/>
      <c r="O37" s="93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0</v>
      </c>
      <c r="M38" s="93"/>
      <c r="N38" s="93"/>
      <c r="O38" s="93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0</v>
      </c>
      <c r="M39" s="93"/>
      <c r="N39" s="93"/>
      <c r="O39" s="93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13</v>
      </c>
      <c r="M40" s="93" t="n">
        <v>4</v>
      </c>
      <c r="N40" s="93" t="n">
        <v>4</v>
      </c>
      <c r="O40" s="93" t="n">
        <v>5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0</v>
      </c>
      <c r="M41" s="93"/>
      <c r="N41" s="93"/>
      <c r="O41" s="93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31</v>
      </c>
      <c r="M42" s="93" t="n">
        <v>10</v>
      </c>
      <c r="N42" s="93" t="n">
        <v>11</v>
      </c>
      <c r="O42" s="93" t="n">
        <v>10</v>
      </c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0</v>
      </c>
      <c r="M43" s="93"/>
      <c r="N43" s="93"/>
      <c r="O43" s="93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0</v>
      </c>
      <c r="M44" s="93"/>
      <c r="N44" s="93"/>
      <c r="O44" s="93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0</v>
      </c>
      <c r="M45" s="93"/>
      <c r="N45" s="93"/>
      <c r="O45" s="93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0</v>
      </c>
      <c r="M46" s="93"/>
      <c r="N46" s="93"/>
      <c r="O46" s="93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0</v>
      </c>
      <c r="M47" s="93"/>
      <c r="N47" s="93"/>
      <c r="O47" s="93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0</v>
      </c>
      <c r="M48" s="93"/>
      <c r="N48" s="93"/>
      <c r="O48" s="93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325</v>
      </c>
      <c r="M49" s="93" t="n">
        <v>110</v>
      </c>
      <c r="N49" s="93" t="n">
        <v>95</v>
      </c>
      <c r="O49" s="93" t="n">
        <v>120</v>
      </c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0</v>
      </c>
      <c r="M50" s="93"/>
      <c r="N50" s="93"/>
      <c r="O50" s="93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0</v>
      </c>
      <c r="M51" s="93"/>
      <c r="N51" s="93"/>
      <c r="O51" s="93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0</v>
      </c>
      <c r="M52" s="93"/>
      <c r="N52" s="93"/>
      <c r="O52" s="93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0</v>
      </c>
      <c r="M53" s="93"/>
      <c r="N53" s="93"/>
      <c r="O53" s="93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12</v>
      </c>
      <c r="M54" s="93" t="n">
        <v>4</v>
      </c>
      <c r="N54" s="93" t="n">
        <v>4</v>
      </c>
      <c r="O54" s="93" t="n">
        <v>4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12</v>
      </c>
      <c r="M55" s="93" t="n">
        <v>4</v>
      </c>
      <c r="N55" s="93" t="n">
        <v>4</v>
      </c>
      <c r="O55" s="93" t="n">
        <v>4</v>
      </c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313</v>
      </c>
      <c r="M56" s="93" t="n">
        <v>100</v>
      </c>
      <c r="N56" s="93" t="n">
        <v>98</v>
      </c>
      <c r="O56" s="93" t="n">
        <v>115</v>
      </c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0</v>
      </c>
      <c r="M57" s="93"/>
      <c r="N57" s="93"/>
      <c r="O57" s="93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0</v>
      </c>
      <c r="M58" s="93"/>
      <c r="N58" s="93"/>
      <c r="O58" s="93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0</v>
      </c>
      <c r="M59" s="93"/>
      <c r="N59" s="93"/>
      <c r="O59" s="93"/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0</v>
      </c>
      <c r="M60" s="93"/>
      <c r="N60" s="93"/>
      <c r="O60" s="93"/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0</v>
      </c>
      <c r="M61" s="93"/>
      <c r="N61" s="93"/>
      <c r="O61" s="93"/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0</v>
      </c>
      <c r="M62" s="93"/>
      <c r="N62" s="93"/>
      <c r="O62" s="93"/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1309</v>
      </c>
      <c r="M63" s="94" t="n">
        <f aca="false">SUM(M8:M62)</f>
        <v>429</v>
      </c>
      <c r="N63" s="94" t="n">
        <f aca="false">SUM(N8:N62)</f>
        <v>414</v>
      </c>
      <c r="O63" s="94" t="n">
        <f aca="false">SUM(O8:O62)</f>
        <v>466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40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4" activeCellId="0" sqref="B5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9"/>
    <col collapsed="false" customWidth="true" hidden="false" outlineLevel="0" max="8" min="8" style="1" width="12.71"/>
    <col collapsed="false" customWidth="true" hidden="false" outlineLevel="0" max="9" min="9" style="1" width="11.43"/>
    <col collapsed="false" customWidth="true" hidden="false" outlineLevel="0" max="10" min="10" style="1" width="10.14"/>
    <col collapsed="false" customWidth="true" hidden="false" outlineLevel="0" max="11" min="11" style="1" width="11.57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7"/>
    <col collapsed="false" customWidth="true" hidden="false" outlineLevel="0" max="15" min="15" style="85" width="7.42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160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0</v>
      </c>
      <c r="M8" s="93"/>
      <c r="N8" s="93"/>
      <c r="O8" s="93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0</v>
      </c>
      <c r="M9" s="93"/>
      <c r="N9" s="93"/>
      <c r="O9" s="93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0</v>
      </c>
      <c r="M10" s="93"/>
      <c r="N10" s="93"/>
      <c r="O10" s="93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0</v>
      </c>
      <c r="M11" s="93"/>
      <c r="N11" s="93"/>
      <c r="O11" s="93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0</v>
      </c>
      <c r="M12" s="93"/>
      <c r="N12" s="93"/>
      <c r="O12" s="93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0</v>
      </c>
      <c r="M13" s="93"/>
      <c r="N13" s="93"/>
      <c r="O13" s="93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0</v>
      </c>
      <c r="M14" s="93"/>
      <c r="N14" s="93"/>
      <c r="O14" s="93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0</v>
      </c>
      <c r="M15" s="93"/>
      <c r="N15" s="93"/>
      <c r="O15" s="93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0</v>
      </c>
      <c r="M16" s="93"/>
      <c r="N16" s="93"/>
      <c r="O16" s="93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0</v>
      </c>
      <c r="M17" s="93"/>
      <c r="N17" s="93"/>
      <c r="O17" s="93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12</v>
      </c>
      <c r="M18" s="93" t="n">
        <v>4</v>
      </c>
      <c r="N18" s="93" t="n">
        <v>4</v>
      </c>
      <c r="O18" s="93" t="n">
        <v>4</v>
      </c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0</v>
      </c>
      <c r="M19" s="93"/>
      <c r="N19" s="93"/>
      <c r="O19" s="93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3</v>
      </c>
      <c r="M20" s="93" t="n">
        <v>1</v>
      </c>
      <c r="N20" s="93" t="n">
        <v>1</v>
      </c>
      <c r="O20" s="93" t="n">
        <v>1</v>
      </c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0</v>
      </c>
      <c r="M21" s="93"/>
      <c r="N21" s="93"/>
      <c r="O21" s="93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12</v>
      </c>
      <c r="M22" s="93" t="n">
        <v>4</v>
      </c>
      <c r="N22" s="93" t="n">
        <v>4</v>
      </c>
      <c r="O22" s="93" t="n">
        <v>4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0</v>
      </c>
      <c r="M23" s="93"/>
      <c r="N23" s="93"/>
      <c r="O23" s="93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0</v>
      </c>
      <c r="M24" s="93"/>
      <c r="N24" s="93"/>
      <c r="O24" s="93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0</v>
      </c>
      <c r="M25" s="93"/>
      <c r="N25" s="93"/>
      <c r="O25" s="93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0</v>
      </c>
      <c r="M26" s="93"/>
      <c r="N26" s="93"/>
      <c r="O26" s="93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0</v>
      </c>
      <c r="M27" s="93"/>
      <c r="N27" s="93"/>
      <c r="O27" s="93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3</v>
      </c>
      <c r="M28" s="93" t="n">
        <v>1</v>
      </c>
      <c r="N28" s="93" t="n">
        <v>1</v>
      </c>
      <c r="O28" s="93" t="n">
        <v>1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0</v>
      </c>
      <c r="M29" s="93"/>
      <c r="N29" s="93"/>
      <c r="O29" s="93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0</v>
      </c>
      <c r="M30" s="93"/>
      <c r="N30" s="93"/>
      <c r="O30" s="93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0</v>
      </c>
      <c r="M31" s="93"/>
      <c r="N31" s="93"/>
      <c r="O31" s="93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0</v>
      </c>
      <c r="M32" s="93"/>
      <c r="N32" s="93"/>
      <c r="O32" s="93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0</v>
      </c>
      <c r="M33" s="93"/>
      <c r="N33" s="93"/>
      <c r="O33" s="93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0</v>
      </c>
      <c r="M34" s="93"/>
      <c r="N34" s="93"/>
      <c r="O34" s="93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0</v>
      </c>
      <c r="M35" s="93"/>
      <c r="N35" s="93"/>
      <c r="O35" s="93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0</v>
      </c>
      <c r="M36" s="93"/>
      <c r="N36" s="93"/>
      <c r="O36" s="93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0</v>
      </c>
      <c r="M37" s="93"/>
      <c r="N37" s="93"/>
      <c r="O37" s="93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0</v>
      </c>
      <c r="M38" s="93"/>
      <c r="N38" s="93"/>
      <c r="O38" s="93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0</v>
      </c>
      <c r="M39" s="93"/>
      <c r="N39" s="93"/>
      <c r="O39" s="93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0</v>
      </c>
      <c r="M40" s="93"/>
      <c r="N40" s="93"/>
      <c r="O40" s="93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0</v>
      </c>
      <c r="M41" s="93"/>
      <c r="N41" s="93"/>
      <c r="O41" s="93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0</v>
      </c>
      <c r="M42" s="93"/>
      <c r="N42" s="93"/>
      <c r="O42" s="93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0</v>
      </c>
      <c r="M43" s="93"/>
      <c r="N43" s="93"/>
      <c r="O43" s="93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0</v>
      </c>
      <c r="M44" s="93"/>
      <c r="N44" s="93"/>
      <c r="O44" s="93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0</v>
      </c>
      <c r="M45" s="93"/>
      <c r="N45" s="93"/>
      <c r="O45" s="93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4</v>
      </c>
      <c r="M46" s="93" t="n">
        <v>2</v>
      </c>
      <c r="N46" s="93" t="n">
        <v>1</v>
      </c>
      <c r="O46" s="93" t="n">
        <v>1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0</v>
      </c>
      <c r="M47" s="93"/>
      <c r="N47" s="93"/>
      <c r="O47" s="93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0</v>
      </c>
      <c r="M48" s="93"/>
      <c r="N48" s="93"/>
      <c r="O48" s="93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0</v>
      </c>
      <c r="M49" s="93"/>
      <c r="N49" s="93"/>
      <c r="O49" s="93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12</v>
      </c>
      <c r="M50" s="93" t="n">
        <v>4</v>
      </c>
      <c r="N50" s="93" t="n">
        <v>4</v>
      </c>
      <c r="O50" s="93" t="n">
        <v>4</v>
      </c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12</v>
      </c>
      <c r="M51" s="93" t="n">
        <v>4</v>
      </c>
      <c r="N51" s="93" t="n">
        <v>4</v>
      </c>
      <c r="O51" s="93" t="n">
        <v>4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0</v>
      </c>
      <c r="M52" s="93"/>
      <c r="N52" s="93"/>
      <c r="O52" s="93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0</v>
      </c>
      <c r="M53" s="93"/>
      <c r="N53" s="93"/>
      <c r="O53" s="93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0</v>
      </c>
      <c r="M54" s="93"/>
      <c r="N54" s="93"/>
      <c r="O54" s="93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0</v>
      </c>
      <c r="M55" s="93"/>
      <c r="N55" s="93"/>
      <c r="O55" s="93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0</v>
      </c>
      <c r="M56" s="93"/>
      <c r="N56" s="93"/>
      <c r="O56" s="93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0</v>
      </c>
      <c r="M57" s="93"/>
      <c r="N57" s="93"/>
      <c r="O57" s="93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0</v>
      </c>
      <c r="M58" s="93"/>
      <c r="N58" s="93"/>
      <c r="O58" s="93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0</v>
      </c>
      <c r="M59" s="93"/>
      <c r="N59" s="93"/>
      <c r="O59" s="93"/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0</v>
      </c>
      <c r="M60" s="93"/>
      <c r="N60" s="93"/>
      <c r="O60" s="93"/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0</v>
      </c>
      <c r="M61" s="93"/>
      <c r="N61" s="93"/>
      <c r="O61" s="93"/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0</v>
      </c>
      <c r="M62" s="93"/>
      <c r="N62" s="93"/>
      <c r="O62" s="93"/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58</v>
      </c>
      <c r="M63" s="94" t="n">
        <f aca="false">SUM(M8:M62)</f>
        <v>20</v>
      </c>
      <c r="N63" s="94" t="n">
        <f aca="false">SUM(N8:N62)</f>
        <v>19</v>
      </c>
      <c r="O63" s="94" t="n">
        <f aca="false">SUM(O8:O62)</f>
        <v>19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autoFilter ref="A5:E63"/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08333333333333" right="0.708333333333333" top="0.196527777777778" bottom="0.196527777777778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4" activeCellId="0" sqref="B5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9"/>
    <col collapsed="false" customWidth="true" hidden="false" outlineLevel="0" max="8" min="8" style="1" width="12.71"/>
    <col collapsed="false" customWidth="true" hidden="false" outlineLevel="0" max="9" min="9" style="1" width="11.43"/>
    <col collapsed="false" customWidth="true" hidden="false" outlineLevel="0" max="10" min="10" style="1" width="10.14"/>
    <col collapsed="false" customWidth="true" hidden="false" outlineLevel="0" max="11" min="11" style="1" width="11.57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7"/>
    <col collapsed="false" customWidth="true" hidden="false" outlineLevel="0" max="15" min="15" style="85" width="7.42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160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273</v>
      </c>
      <c r="M8" s="93" t="n">
        <v>91</v>
      </c>
      <c r="N8" s="93" t="n">
        <v>91</v>
      </c>
      <c r="O8" s="93" t="n">
        <v>91</v>
      </c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60</v>
      </c>
      <c r="M9" s="93" t="n">
        <v>20</v>
      </c>
      <c r="N9" s="93" t="n">
        <v>20</v>
      </c>
      <c r="O9" s="93" t="n">
        <v>20</v>
      </c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3095</v>
      </c>
      <c r="M10" s="93" t="n">
        <v>1056</v>
      </c>
      <c r="N10" s="93" t="n">
        <v>1068</v>
      </c>
      <c r="O10" s="93" t="n">
        <v>971</v>
      </c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690</v>
      </c>
      <c r="M11" s="93" t="n">
        <v>230</v>
      </c>
      <c r="N11" s="93" t="n">
        <v>230</v>
      </c>
      <c r="O11" s="93" t="n">
        <v>230</v>
      </c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0</v>
      </c>
      <c r="M12" s="93" t="n">
        <v>0</v>
      </c>
      <c r="N12" s="93" t="n">
        <v>0</v>
      </c>
      <c r="O12" s="93" t="n">
        <v>0</v>
      </c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30</v>
      </c>
      <c r="M13" s="93" t="n">
        <v>10</v>
      </c>
      <c r="N13" s="93" t="n">
        <v>10</v>
      </c>
      <c r="O13" s="93" t="n">
        <v>10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386</v>
      </c>
      <c r="M14" s="93" t="n">
        <v>126</v>
      </c>
      <c r="N14" s="93" t="n">
        <v>134</v>
      </c>
      <c r="O14" s="93" t="n">
        <v>126</v>
      </c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15</v>
      </c>
      <c r="M15" s="93" t="n">
        <v>5</v>
      </c>
      <c r="N15" s="93" t="n">
        <v>5</v>
      </c>
      <c r="O15" s="93" t="n">
        <v>5</v>
      </c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248</v>
      </c>
      <c r="M16" s="93" t="n">
        <v>83</v>
      </c>
      <c r="N16" s="93" t="n">
        <v>82</v>
      </c>
      <c r="O16" s="93" t="n">
        <v>83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66</v>
      </c>
      <c r="M17" s="93" t="n">
        <v>22</v>
      </c>
      <c r="N17" s="93" t="n">
        <v>22</v>
      </c>
      <c r="O17" s="93" t="n">
        <v>22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0</v>
      </c>
      <c r="M18" s="93" t="n">
        <v>0</v>
      </c>
      <c r="N18" s="93" t="n">
        <v>0</v>
      </c>
      <c r="O18" s="93" t="n">
        <v>0</v>
      </c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0</v>
      </c>
      <c r="M19" s="93" t="n">
        <v>0</v>
      </c>
      <c r="N19" s="93" t="n">
        <v>0</v>
      </c>
      <c r="O19" s="93" t="n">
        <v>0</v>
      </c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21</v>
      </c>
      <c r="M20" s="93" t="n">
        <v>7</v>
      </c>
      <c r="N20" s="93" t="n">
        <v>7</v>
      </c>
      <c r="O20" s="93" t="n">
        <v>7</v>
      </c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0</v>
      </c>
      <c r="M21" s="93" t="n">
        <v>0</v>
      </c>
      <c r="N21" s="93" t="n">
        <v>0</v>
      </c>
      <c r="O21" s="93" t="n">
        <v>0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150</v>
      </c>
      <c r="M22" s="93" t="n">
        <v>50</v>
      </c>
      <c r="N22" s="93" t="n">
        <v>50</v>
      </c>
      <c r="O22" s="93" t="n">
        <v>50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0</v>
      </c>
      <c r="M23" s="93" t="n">
        <v>0</v>
      </c>
      <c r="N23" s="93" t="n">
        <v>0</v>
      </c>
      <c r="O23" s="93" t="n">
        <v>0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1158</v>
      </c>
      <c r="M24" s="93" t="n">
        <v>402</v>
      </c>
      <c r="N24" s="93" t="n">
        <v>409</v>
      </c>
      <c r="O24" s="93" t="n">
        <v>347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61</v>
      </c>
      <c r="M25" s="93" t="n">
        <v>22</v>
      </c>
      <c r="N25" s="93" t="n">
        <v>17</v>
      </c>
      <c r="O25" s="93" t="n">
        <v>22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0</v>
      </c>
      <c r="M26" s="93" t="n">
        <v>0</v>
      </c>
      <c r="N26" s="93" t="n">
        <v>0</v>
      </c>
      <c r="O26" s="93" t="n">
        <v>0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0</v>
      </c>
      <c r="M27" s="93" t="n">
        <v>0</v>
      </c>
      <c r="N27" s="93" t="n">
        <v>0</v>
      </c>
      <c r="O27" s="93" t="n">
        <v>0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72</v>
      </c>
      <c r="M28" s="93" t="n">
        <v>24</v>
      </c>
      <c r="N28" s="93" t="n">
        <v>24</v>
      </c>
      <c r="O28" s="93" t="n">
        <v>24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0</v>
      </c>
      <c r="M29" s="93" t="n">
        <v>0</v>
      </c>
      <c r="N29" s="93" t="n">
        <v>0</v>
      </c>
      <c r="O29" s="93" t="n">
        <v>0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106</v>
      </c>
      <c r="M30" s="93" t="n">
        <v>36</v>
      </c>
      <c r="N30" s="93" t="n">
        <v>35</v>
      </c>
      <c r="O30" s="93" t="n">
        <v>35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45</v>
      </c>
      <c r="M31" s="93" t="n">
        <v>15</v>
      </c>
      <c r="N31" s="93" t="n">
        <v>15</v>
      </c>
      <c r="O31" s="93" t="n">
        <v>15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0</v>
      </c>
      <c r="M32" s="93" t="n">
        <v>0</v>
      </c>
      <c r="N32" s="93" t="n">
        <v>0</v>
      </c>
      <c r="O32" s="93" t="n">
        <v>0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0</v>
      </c>
      <c r="M33" s="93" t="n">
        <v>0</v>
      </c>
      <c r="N33" s="93" t="n">
        <v>0</v>
      </c>
      <c r="O33" s="93" t="n">
        <v>0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0</v>
      </c>
      <c r="M34" s="93" t="n">
        <v>0</v>
      </c>
      <c r="N34" s="93" t="n">
        <v>0</v>
      </c>
      <c r="O34" s="93" t="n">
        <v>0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0</v>
      </c>
      <c r="M35" s="93" t="n">
        <v>0</v>
      </c>
      <c r="N35" s="93" t="n">
        <v>0</v>
      </c>
      <c r="O35" s="93" t="n">
        <v>0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0</v>
      </c>
      <c r="M36" s="93" t="n">
        <v>0</v>
      </c>
      <c r="N36" s="93" t="n">
        <v>0</v>
      </c>
      <c r="O36" s="93" t="n">
        <v>0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0</v>
      </c>
      <c r="M37" s="93" t="n">
        <v>0</v>
      </c>
      <c r="N37" s="93" t="n">
        <v>0</v>
      </c>
      <c r="O37" s="93" t="n">
        <v>0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0</v>
      </c>
      <c r="M38" s="93" t="n">
        <v>0</v>
      </c>
      <c r="N38" s="93" t="n">
        <v>0</v>
      </c>
      <c r="O38" s="93" t="n">
        <v>0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0</v>
      </c>
      <c r="M39" s="93" t="n">
        <v>0</v>
      </c>
      <c r="N39" s="93" t="n">
        <v>0</v>
      </c>
      <c r="O39" s="93" t="n">
        <v>0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20</v>
      </c>
      <c r="M40" s="93" t="n">
        <v>10</v>
      </c>
      <c r="N40" s="93" t="n">
        <v>0</v>
      </c>
      <c r="O40" s="93" t="n">
        <v>10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0</v>
      </c>
      <c r="M41" s="93" t="n">
        <v>0</v>
      </c>
      <c r="N41" s="93" t="n">
        <v>0</v>
      </c>
      <c r="O41" s="93" t="n">
        <v>0</v>
      </c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190</v>
      </c>
      <c r="M42" s="93" t="n">
        <v>30</v>
      </c>
      <c r="N42" s="93" t="n">
        <v>90</v>
      </c>
      <c r="O42" s="93" t="n">
        <v>70</v>
      </c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175</v>
      </c>
      <c r="M43" s="93" t="n">
        <v>49</v>
      </c>
      <c r="N43" s="93" t="n">
        <v>60</v>
      </c>
      <c r="O43" s="93" t="n">
        <v>66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249</v>
      </c>
      <c r="M44" s="93" t="n">
        <v>62</v>
      </c>
      <c r="N44" s="93" t="n">
        <v>125</v>
      </c>
      <c r="O44" s="93" t="n">
        <v>62</v>
      </c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430</v>
      </c>
      <c r="M45" s="93" t="n">
        <v>133</v>
      </c>
      <c r="N45" s="93" t="n">
        <v>148</v>
      </c>
      <c r="O45" s="93" t="n">
        <v>149</v>
      </c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0</v>
      </c>
      <c r="M46" s="93" t="n">
        <v>0</v>
      </c>
      <c r="N46" s="93" t="n">
        <v>0</v>
      </c>
      <c r="O46" s="93" t="n">
        <v>0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0</v>
      </c>
      <c r="M47" s="93" t="n">
        <v>0</v>
      </c>
      <c r="N47" s="93" t="n">
        <v>0</v>
      </c>
      <c r="O47" s="93" t="n">
        <v>0</v>
      </c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15</v>
      </c>
      <c r="M48" s="93" t="n">
        <v>5</v>
      </c>
      <c r="N48" s="93" t="n">
        <v>5</v>
      </c>
      <c r="O48" s="93" t="n">
        <v>5</v>
      </c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3251</v>
      </c>
      <c r="M49" s="93" t="n">
        <v>1067</v>
      </c>
      <c r="N49" s="93" t="n">
        <v>1142</v>
      </c>
      <c r="O49" s="93" t="n">
        <v>1042</v>
      </c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360</v>
      </c>
      <c r="M50" s="93" t="n">
        <v>120</v>
      </c>
      <c r="N50" s="93" t="n">
        <v>120</v>
      </c>
      <c r="O50" s="93" t="n">
        <v>120</v>
      </c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251</v>
      </c>
      <c r="M51" s="93" t="n">
        <v>62</v>
      </c>
      <c r="N51" s="93" t="n">
        <v>127</v>
      </c>
      <c r="O51" s="93" t="n">
        <v>62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0</v>
      </c>
      <c r="M52" s="93" t="n">
        <v>0</v>
      </c>
      <c r="N52" s="93" t="n">
        <v>0</v>
      </c>
      <c r="O52" s="93" t="n">
        <v>0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1695</v>
      </c>
      <c r="M53" s="93" t="n">
        <v>543</v>
      </c>
      <c r="N53" s="93" t="n">
        <v>549</v>
      </c>
      <c r="O53" s="93" t="n">
        <v>603</v>
      </c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111</v>
      </c>
      <c r="M54" s="93" t="n">
        <v>30</v>
      </c>
      <c r="N54" s="93" t="n">
        <v>39</v>
      </c>
      <c r="O54" s="93" t="n">
        <v>42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99</v>
      </c>
      <c r="M55" s="93" t="n">
        <v>34</v>
      </c>
      <c r="N55" s="93" t="n">
        <v>29</v>
      </c>
      <c r="O55" s="93" t="n">
        <v>36</v>
      </c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1109</v>
      </c>
      <c r="M56" s="93" t="n">
        <v>366</v>
      </c>
      <c r="N56" s="93" t="n">
        <v>457</v>
      </c>
      <c r="O56" s="93" t="n">
        <v>286</v>
      </c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305</v>
      </c>
      <c r="M57" s="93" t="n">
        <v>97</v>
      </c>
      <c r="N57" s="93" t="n">
        <v>144</v>
      </c>
      <c r="O57" s="93" t="n">
        <v>64</v>
      </c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126</v>
      </c>
      <c r="M58" s="93" t="n">
        <v>42</v>
      </c>
      <c r="N58" s="93" t="n">
        <v>42</v>
      </c>
      <c r="O58" s="93" t="n">
        <v>42</v>
      </c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0</v>
      </c>
      <c r="M59" s="93" t="n">
        <v>0</v>
      </c>
      <c r="N59" s="93" t="n">
        <v>0</v>
      </c>
      <c r="O59" s="93" t="n">
        <v>0</v>
      </c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0</v>
      </c>
      <c r="M60" s="93" t="n">
        <v>0</v>
      </c>
      <c r="N60" s="93" t="n">
        <v>0</v>
      </c>
      <c r="O60" s="93" t="n">
        <v>0</v>
      </c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0</v>
      </c>
      <c r="M61" s="93" t="n">
        <v>0</v>
      </c>
      <c r="N61" s="93" t="n">
        <v>0</v>
      </c>
      <c r="O61" s="93" t="n">
        <v>0</v>
      </c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0</v>
      </c>
      <c r="M62" s="93" t="n">
        <v>0</v>
      </c>
      <c r="N62" s="93" t="n">
        <v>0</v>
      </c>
      <c r="O62" s="93" t="n">
        <v>0</v>
      </c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14862</v>
      </c>
      <c r="M63" s="94" t="n">
        <f aca="false">SUM(M8:M62)</f>
        <v>4849</v>
      </c>
      <c r="N63" s="94" t="n">
        <f aca="false">SUM(N8:N62)</f>
        <v>5296</v>
      </c>
      <c r="O63" s="94" t="n">
        <f aca="false">SUM(O8:O62)</f>
        <v>4717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autoFilter ref="A5:E63"/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08333333333333" right="0.708333333333333" top="0.196527777777778" bottom="0.196527777777778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4" activeCellId="0" sqref="B5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9"/>
    <col collapsed="false" customWidth="true" hidden="false" outlineLevel="0" max="8" min="8" style="1" width="12.71"/>
    <col collapsed="false" customWidth="true" hidden="false" outlineLevel="0" max="9" min="9" style="1" width="11.43"/>
    <col collapsed="false" customWidth="true" hidden="false" outlineLevel="0" max="10" min="10" style="1" width="10.14"/>
    <col collapsed="false" customWidth="true" hidden="false" outlineLevel="0" max="11" min="11" style="1" width="11.57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7"/>
    <col collapsed="false" customWidth="true" hidden="false" outlineLevel="0" max="15" min="15" style="85" width="7.42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159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221</v>
      </c>
      <c r="M8" s="93" t="n">
        <v>72</v>
      </c>
      <c r="N8" s="93" t="n">
        <v>75</v>
      </c>
      <c r="O8" s="93" t="n">
        <v>74</v>
      </c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0</v>
      </c>
      <c r="M9" s="93"/>
      <c r="N9" s="93"/>
      <c r="O9" s="93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0</v>
      </c>
      <c r="M10" s="93"/>
      <c r="N10" s="93"/>
      <c r="O10" s="93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0</v>
      </c>
      <c r="M11" s="93"/>
      <c r="N11" s="93"/>
      <c r="O11" s="93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0</v>
      </c>
      <c r="M12" s="93"/>
      <c r="N12" s="93"/>
      <c r="O12" s="93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0</v>
      </c>
      <c r="M13" s="93"/>
      <c r="N13" s="93"/>
      <c r="O13" s="93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0</v>
      </c>
      <c r="M14" s="93"/>
      <c r="N14" s="93"/>
      <c r="O14" s="93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0</v>
      </c>
      <c r="M15" s="93"/>
      <c r="N15" s="93"/>
      <c r="O15" s="93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0</v>
      </c>
      <c r="M16" s="93"/>
      <c r="N16" s="93"/>
      <c r="O16" s="93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0</v>
      </c>
      <c r="M17" s="93"/>
      <c r="N17" s="93"/>
      <c r="O17" s="93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0</v>
      </c>
      <c r="M18" s="93"/>
      <c r="N18" s="93"/>
      <c r="O18" s="93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0</v>
      </c>
      <c r="M19" s="93"/>
      <c r="N19" s="93"/>
      <c r="O19" s="93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0</v>
      </c>
      <c r="M20" s="93"/>
      <c r="N20" s="93"/>
      <c r="O20" s="93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0</v>
      </c>
      <c r="M21" s="93"/>
      <c r="N21" s="93"/>
      <c r="O21" s="93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10</v>
      </c>
      <c r="M22" s="93" t="n">
        <v>4</v>
      </c>
      <c r="N22" s="93" t="n">
        <v>3</v>
      </c>
      <c r="O22" s="93" t="n">
        <v>3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6</v>
      </c>
      <c r="M23" s="93" t="n">
        <v>2</v>
      </c>
      <c r="N23" s="93" t="n">
        <v>3</v>
      </c>
      <c r="O23" s="93" t="n">
        <v>1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0</v>
      </c>
      <c r="M24" s="93"/>
      <c r="N24" s="93"/>
      <c r="O24" s="93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0</v>
      </c>
      <c r="M25" s="93"/>
      <c r="N25" s="93"/>
      <c r="O25" s="93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0</v>
      </c>
      <c r="M26" s="93"/>
      <c r="N26" s="93"/>
      <c r="O26" s="93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0</v>
      </c>
      <c r="M27" s="93"/>
      <c r="N27" s="93"/>
      <c r="O27" s="93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0</v>
      </c>
      <c r="M28" s="93"/>
      <c r="N28" s="93"/>
      <c r="O28" s="93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0</v>
      </c>
      <c r="M29" s="93"/>
      <c r="N29" s="93"/>
      <c r="O29" s="93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0</v>
      </c>
      <c r="M30" s="93"/>
      <c r="N30" s="93"/>
      <c r="O30" s="93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0</v>
      </c>
      <c r="M31" s="93"/>
      <c r="N31" s="93"/>
      <c r="O31" s="93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0</v>
      </c>
      <c r="M32" s="93"/>
      <c r="N32" s="93"/>
      <c r="O32" s="93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0</v>
      </c>
      <c r="M33" s="93"/>
      <c r="N33" s="93"/>
      <c r="O33" s="93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0</v>
      </c>
      <c r="M34" s="93"/>
      <c r="N34" s="93"/>
      <c r="O34" s="93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0</v>
      </c>
      <c r="M35" s="93"/>
      <c r="N35" s="93"/>
      <c r="O35" s="93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0</v>
      </c>
      <c r="M36" s="93"/>
      <c r="N36" s="93"/>
      <c r="O36" s="93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0</v>
      </c>
      <c r="M37" s="93"/>
      <c r="N37" s="93"/>
      <c r="O37" s="93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0</v>
      </c>
      <c r="M38" s="93"/>
      <c r="N38" s="93"/>
      <c r="O38" s="93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0</v>
      </c>
      <c r="M39" s="93"/>
      <c r="N39" s="93"/>
      <c r="O39" s="93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0</v>
      </c>
      <c r="M40" s="93"/>
      <c r="N40" s="93"/>
      <c r="O40" s="93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0</v>
      </c>
      <c r="M41" s="93"/>
      <c r="N41" s="93"/>
      <c r="O41" s="93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0</v>
      </c>
      <c r="M42" s="93"/>
      <c r="N42" s="93"/>
      <c r="O42" s="93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0</v>
      </c>
      <c r="M43" s="93"/>
      <c r="N43" s="93"/>
      <c r="O43" s="93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0</v>
      </c>
      <c r="M44" s="93"/>
      <c r="N44" s="93"/>
      <c r="O44" s="93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0</v>
      </c>
      <c r="M45" s="93"/>
      <c r="N45" s="93"/>
      <c r="O45" s="93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0</v>
      </c>
      <c r="M46" s="93"/>
      <c r="N46" s="93"/>
      <c r="O46" s="93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0</v>
      </c>
      <c r="M47" s="93"/>
      <c r="N47" s="93"/>
      <c r="O47" s="93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0</v>
      </c>
      <c r="M48" s="93"/>
      <c r="N48" s="93"/>
      <c r="O48" s="93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45</v>
      </c>
      <c r="M49" s="93" t="n">
        <v>15</v>
      </c>
      <c r="N49" s="93" t="n">
        <v>15</v>
      </c>
      <c r="O49" s="93" t="n">
        <v>15</v>
      </c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0</v>
      </c>
      <c r="M50" s="93"/>
      <c r="N50" s="93"/>
      <c r="O50" s="93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0</v>
      </c>
      <c r="M51" s="93"/>
      <c r="N51" s="93"/>
      <c r="O51" s="93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0</v>
      </c>
      <c r="M52" s="93"/>
      <c r="N52" s="93"/>
      <c r="O52" s="93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0</v>
      </c>
      <c r="M53" s="93"/>
      <c r="N53" s="93"/>
      <c r="O53" s="93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0</v>
      </c>
      <c r="M54" s="93"/>
      <c r="N54" s="93"/>
      <c r="O54" s="93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0</v>
      </c>
      <c r="M55" s="93"/>
      <c r="N55" s="93"/>
      <c r="O55" s="93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16</v>
      </c>
      <c r="M56" s="93" t="n">
        <v>4</v>
      </c>
      <c r="N56" s="93" t="n">
        <v>5</v>
      </c>
      <c r="O56" s="93" t="n">
        <v>7</v>
      </c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0</v>
      </c>
      <c r="M57" s="93"/>
      <c r="N57" s="93"/>
      <c r="O57" s="93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0</v>
      </c>
      <c r="M58" s="93"/>
      <c r="N58" s="93"/>
      <c r="O58" s="93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0</v>
      </c>
      <c r="M59" s="93"/>
      <c r="N59" s="93"/>
      <c r="O59" s="93"/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0</v>
      </c>
      <c r="M60" s="93"/>
      <c r="N60" s="93"/>
      <c r="O60" s="93"/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0</v>
      </c>
      <c r="M61" s="93"/>
      <c r="N61" s="93"/>
      <c r="O61" s="93"/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0</v>
      </c>
      <c r="M62" s="93"/>
      <c r="N62" s="93"/>
      <c r="O62" s="93"/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298</v>
      </c>
      <c r="M63" s="94" t="n">
        <f aca="false">SUM(M8:M62)</f>
        <v>97</v>
      </c>
      <c r="N63" s="94" t="n">
        <f aca="false">SUM(N8:N62)</f>
        <v>101</v>
      </c>
      <c r="O63" s="94" t="n">
        <f aca="false">SUM(O8:O62)</f>
        <v>100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autoFilter ref="A5:E63"/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08333333333333" right="0.708333333333333" top="0.196527777777778" bottom="0.196527777777778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4" activeCellId="0" sqref="B5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9"/>
    <col collapsed="false" customWidth="true" hidden="false" outlineLevel="0" max="8" min="8" style="1" width="12.71"/>
    <col collapsed="false" customWidth="true" hidden="false" outlineLevel="0" max="9" min="9" style="1" width="11.43"/>
    <col collapsed="false" customWidth="true" hidden="false" outlineLevel="0" max="10" min="10" style="1" width="10.14"/>
    <col collapsed="false" customWidth="true" hidden="false" outlineLevel="0" max="11" min="11" style="1" width="11.57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7"/>
    <col collapsed="false" customWidth="true" hidden="false" outlineLevel="0" max="15" min="15" style="85" width="7.42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159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147</v>
      </c>
      <c r="M8" s="93" t="n">
        <v>49</v>
      </c>
      <c r="N8" s="93" t="n">
        <v>49</v>
      </c>
      <c r="O8" s="93" t="n">
        <v>49</v>
      </c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78</v>
      </c>
      <c r="M9" s="93" t="n">
        <v>26</v>
      </c>
      <c r="N9" s="93" t="n">
        <v>26</v>
      </c>
      <c r="O9" s="93" t="n">
        <v>26</v>
      </c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1872</v>
      </c>
      <c r="M10" s="93" t="n">
        <v>624</v>
      </c>
      <c r="N10" s="93" t="n">
        <v>624</v>
      </c>
      <c r="O10" s="93" t="n">
        <v>624</v>
      </c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381</v>
      </c>
      <c r="M11" s="93" t="n">
        <v>127</v>
      </c>
      <c r="N11" s="93" t="n">
        <v>127</v>
      </c>
      <c r="O11" s="93" t="n">
        <v>127</v>
      </c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0</v>
      </c>
      <c r="M12" s="93" t="n">
        <v>0</v>
      </c>
      <c r="N12" s="93" t="n">
        <v>0</v>
      </c>
      <c r="O12" s="93" t="n">
        <v>0</v>
      </c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0</v>
      </c>
      <c r="M13" s="93" t="n">
        <v>0</v>
      </c>
      <c r="N13" s="93" t="n">
        <v>0</v>
      </c>
      <c r="O13" s="93" t="n">
        <v>0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1083</v>
      </c>
      <c r="M14" s="93" t="n">
        <v>361</v>
      </c>
      <c r="N14" s="93" t="n">
        <v>361</v>
      </c>
      <c r="O14" s="93" t="n">
        <v>361</v>
      </c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105</v>
      </c>
      <c r="M15" s="93" t="n">
        <v>35</v>
      </c>
      <c r="N15" s="93" t="n">
        <v>35</v>
      </c>
      <c r="O15" s="93" t="n">
        <v>35</v>
      </c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390</v>
      </c>
      <c r="M16" s="93" t="n">
        <v>130</v>
      </c>
      <c r="N16" s="93" t="n">
        <v>130</v>
      </c>
      <c r="O16" s="93" t="n">
        <v>130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165</v>
      </c>
      <c r="M17" s="93" t="n">
        <v>55</v>
      </c>
      <c r="N17" s="93" t="n">
        <v>55</v>
      </c>
      <c r="O17" s="93" t="n">
        <v>55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225</v>
      </c>
      <c r="M18" s="93" t="n">
        <v>75</v>
      </c>
      <c r="N18" s="93" t="n">
        <v>75</v>
      </c>
      <c r="O18" s="93" t="n">
        <v>75</v>
      </c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0</v>
      </c>
      <c r="M19" s="93" t="n">
        <v>0</v>
      </c>
      <c r="N19" s="93" t="n">
        <v>0</v>
      </c>
      <c r="O19" s="93" t="n">
        <v>0</v>
      </c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102</v>
      </c>
      <c r="M20" s="93" t="n">
        <v>34</v>
      </c>
      <c r="N20" s="93" t="n">
        <v>34</v>
      </c>
      <c r="O20" s="93" t="n">
        <v>34</v>
      </c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24</v>
      </c>
      <c r="M21" s="93" t="n">
        <v>8</v>
      </c>
      <c r="N21" s="93" t="n">
        <v>8</v>
      </c>
      <c r="O21" s="93" t="n">
        <v>8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1193</v>
      </c>
      <c r="M22" s="93" t="n">
        <v>409</v>
      </c>
      <c r="N22" s="93" t="n">
        <v>375</v>
      </c>
      <c r="O22" s="93" t="n">
        <v>409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191</v>
      </c>
      <c r="M23" s="93" t="n">
        <v>63</v>
      </c>
      <c r="N23" s="93" t="n">
        <v>65</v>
      </c>
      <c r="O23" s="93" t="n">
        <v>63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135</v>
      </c>
      <c r="M24" s="93" t="n">
        <v>45</v>
      </c>
      <c r="N24" s="93" t="n">
        <v>45</v>
      </c>
      <c r="O24" s="93" t="n">
        <v>45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0</v>
      </c>
      <c r="M25" s="93" t="n">
        <v>0</v>
      </c>
      <c r="N25" s="93" t="n">
        <v>0</v>
      </c>
      <c r="O25" s="93" t="n">
        <v>0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0</v>
      </c>
      <c r="M26" s="93" t="n">
        <v>0</v>
      </c>
      <c r="N26" s="93" t="n">
        <v>0</v>
      </c>
      <c r="O26" s="93" t="n">
        <v>0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0</v>
      </c>
      <c r="M27" s="93" t="n">
        <v>0</v>
      </c>
      <c r="N27" s="93" t="n">
        <v>0</v>
      </c>
      <c r="O27" s="93" t="n">
        <v>0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239</v>
      </c>
      <c r="M28" s="93" t="n">
        <v>90</v>
      </c>
      <c r="N28" s="93" t="n">
        <v>59</v>
      </c>
      <c r="O28" s="93" t="n">
        <v>90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100</v>
      </c>
      <c r="M29" s="93" t="n">
        <v>41</v>
      </c>
      <c r="N29" s="93" t="n">
        <v>18</v>
      </c>
      <c r="O29" s="93" t="n">
        <v>41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0</v>
      </c>
      <c r="M30" s="93" t="n">
        <v>0</v>
      </c>
      <c r="N30" s="93" t="n">
        <v>0</v>
      </c>
      <c r="O30" s="93" t="n">
        <v>0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2</v>
      </c>
      <c r="M31" s="93" t="n">
        <v>1</v>
      </c>
      <c r="N31" s="93" t="n">
        <v>0</v>
      </c>
      <c r="O31" s="93" t="n">
        <v>1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27</v>
      </c>
      <c r="M32" s="93" t="n">
        <v>9</v>
      </c>
      <c r="N32" s="93" t="n">
        <v>9</v>
      </c>
      <c r="O32" s="93" t="n">
        <v>9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18</v>
      </c>
      <c r="M33" s="93" t="n">
        <v>5</v>
      </c>
      <c r="N33" s="93" t="n">
        <v>9</v>
      </c>
      <c r="O33" s="93" t="n">
        <v>4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109</v>
      </c>
      <c r="M34" s="93" t="n">
        <v>43</v>
      </c>
      <c r="N34" s="93" t="n">
        <v>23</v>
      </c>
      <c r="O34" s="93" t="n">
        <v>43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65</v>
      </c>
      <c r="M35" s="93" t="n">
        <v>22</v>
      </c>
      <c r="N35" s="93" t="n">
        <v>21</v>
      </c>
      <c r="O35" s="93" t="n">
        <v>22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1104</v>
      </c>
      <c r="M36" s="93" t="n">
        <v>368</v>
      </c>
      <c r="N36" s="93" t="n">
        <v>368</v>
      </c>
      <c r="O36" s="93" t="n">
        <v>368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0</v>
      </c>
      <c r="M37" s="93" t="n">
        <v>0</v>
      </c>
      <c r="N37" s="93" t="n">
        <v>0</v>
      </c>
      <c r="O37" s="93" t="n">
        <v>0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0</v>
      </c>
      <c r="M38" s="93" t="n">
        <v>0</v>
      </c>
      <c r="N38" s="93" t="n">
        <v>0</v>
      </c>
      <c r="O38" s="93" t="n">
        <v>0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0</v>
      </c>
      <c r="M39" s="93" t="n">
        <v>0</v>
      </c>
      <c r="N39" s="93" t="n">
        <v>0</v>
      </c>
      <c r="O39" s="93" t="n">
        <v>0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415</v>
      </c>
      <c r="M40" s="93" t="n">
        <v>144</v>
      </c>
      <c r="N40" s="93" t="n">
        <v>127</v>
      </c>
      <c r="O40" s="93" t="n">
        <v>144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0</v>
      </c>
      <c r="M41" s="93" t="n">
        <v>0</v>
      </c>
      <c r="N41" s="93" t="n">
        <v>0</v>
      </c>
      <c r="O41" s="93" t="n">
        <v>0</v>
      </c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850</v>
      </c>
      <c r="M42" s="93" t="n">
        <v>287</v>
      </c>
      <c r="N42" s="93" t="n">
        <v>276</v>
      </c>
      <c r="O42" s="93" t="n">
        <v>287</v>
      </c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33</v>
      </c>
      <c r="M43" s="93" t="n">
        <v>11</v>
      </c>
      <c r="N43" s="93" t="n">
        <v>11</v>
      </c>
      <c r="O43" s="93" t="n">
        <v>11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115</v>
      </c>
      <c r="M44" s="93" t="n">
        <v>45</v>
      </c>
      <c r="N44" s="93" t="n">
        <v>25</v>
      </c>
      <c r="O44" s="93" t="n">
        <v>45</v>
      </c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51</v>
      </c>
      <c r="M45" s="93" t="n">
        <v>21</v>
      </c>
      <c r="N45" s="93" t="n">
        <v>9</v>
      </c>
      <c r="O45" s="93" t="n">
        <v>21</v>
      </c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4</v>
      </c>
      <c r="M46" s="93" t="n">
        <v>2</v>
      </c>
      <c r="N46" s="93" t="n">
        <v>0</v>
      </c>
      <c r="O46" s="93" t="n">
        <v>2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371</v>
      </c>
      <c r="M47" s="93" t="n">
        <v>134</v>
      </c>
      <c r="N47" s="93" t="n">
        <v>113</v>
      </c>
      <c r="O47" s="93" t="n">
        <v>124</v>
      </c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0</v>
      </c>
      <c r="M48" s="93" t="n">
        <v>0</v>
      </c>
      <c r="N48" s="93" t="n">
        <v>0</v>
      </c>
      <c r="O48" s="93" t="n">
        <v>0</v>
      </c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2220</v>
      </c>
      <c r="M49" s="93" t="n">
        <v>740</v>
      </c>
      <c r="N49" s="93" t="n">
        <v>740</v>
      </c>
      <c r="O49" s="93" t="n">
        <v>740</v>
      </c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0</v>
      </c>
      <c r="M50" s="93" t="n">
        <v>0</v>
      </c>
      <c r="N50" s="93" t="n">
        <v>0</v>
      </c>
      <c r="O50" s="93" t="n">
        <v>0</v>
      </c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438</v>
      </c>
      <c r="M51" s="93" t="n">
        <v>146</v>
      </c>
      <c r="N51" s="93" t="n">
        <v>146</v>
      </c>
      <c r="O51" s="93" t="n">
        <v>146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1038</v>
      </c>
      <c r="M52" s="93" t="n">
        <v>353</v>
      </c>
      <c r="N52" s="93" t="n">
        <v>332</v>
      </c>
      <c r="O52" s="93" t="n">
        <v>353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102</v>
      </c>
      <c r="M53" s="93" t="n">
        <v>34</v>
      </c>
      <c r="N53" s="93" t="n">
        <v>34</v>
      </c>
      <c r="O53" s="93" t="n">
        <v>34</v>
      </c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169</v>
      </c>
      <c r="M54" s="93" t="n">
        <v>60</v>
      </c>
      <c r="N54" s="93" t="n">
        <v>49</v>
      </c>
      <c r="O54" s="93" t="n">
        <v>60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92</v>
      </c>
      <c r="M55" s="93" t="n">
        <v>39</v>
      </c>
      <c r="N55" s="93" t="n">
        <v>34</v>
      </c>
      <c r="O55" s="93" t="n">
        <v>19</v>
      </c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1851</v>
      </c>
      <c r="M56" s="93" t="n">
        <v>619</v>
      </c>
      <c r="N56" s="93" t="n">
        <v>614</v>
      </c>
      <c r="O56" s="93" t="n">
        <v>618</v>
      </c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1287</v>
      </c>
      <c r="M57" s="93" t="n">
        <v>429</v>
      </c>
      <c r="N57" s="93" t="n">
        <v>429</v>
      </c>
      <c r="O57" s="93" t="n">
        <v>429</v>
      </c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339</v>
      </c>
      <c r="M58" s="93" t="n">
        <v>119</v>
      </c>
      <c r="N58" s="93" t="n">
        <v>101</v>
      </c>
      <c r="O58" s="93" t="n">
        <v>119</v>
      </c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156</v>
      </c>
      <c r="M59" s="93" t="n">
        <v>52</v>
      </c>
      <c r="N59" s="93" t="n">
        <v>52</v>
      </c>
      <c r="O59" s="93" t="n">
        <v>52</v>
      </c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243</v>
      </c>
      <c r="M60" s="93" t="n">
        <v>81</v>
      </c>
      <c r="N60" s="93" t="n">
        <v>81</v>
      </c>
      <c r="O60" s="93" t="n">
        <v>81</v>
      </c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0</v>
      </c>
      <c r="M61" s="93" t="n">
        <v>0</v>
      </c>
      <c r="N61" s="93" t="n">
        <v>0</v>
      </c>
      <c r="O61" s="93" t="n">
        <v>0</v>
      </c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0</v>
      </c>
      <c r="M62" s="93" t="n">
        <v>0</v>
      </c>
      <c r="N62" s="93" t="n">
        <v>0</v>
      </c>
      <c r="O62" s="93" t="n">
        <v>0</v>
      </c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17529</v>
      </c>
      <c r="M63" s="94" t="n">
        <f aca="false">SUM(M8:M62)</f>
        <v>5936</v>
      </c>
      <c r="N63" s="94" t="n">
        <f aca="false">SUM(N8:N62)</f>
        <v>5689</v>
      </c>
      <c r="O63" s="94" t="n">
        <f aca="false">SUM(O8:O62)</f>
        <v>5904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autoFilter ref="A5:E63"/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08333333333333" right="0.708333333333333" top="0.196527777777778" bottom="0.196527777777778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4" activeCellId="0" sqref="B5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9"/>
    <col collapsed="false" customWidth="true" hidden="false" outlineLevel="0" max="8" min="8" style="1" width="12.71"/>
    <col collapsed="false" customWidth="true" hidden="false" outlineLevel="0" max="9" min="9" style="1" width="11.43"/>
    <col collapsed="false" customWidth="true" hidden="false" outlineLevel="0" max="10" min="10" style="1" width="10.14"/>
    <col collapsed="false" customWidth="true" hidden="false" outlineLevel="0" max="11" min="11" style="1" width="11.57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7"/>
    <col collapsed="false" customWidth="true" hidden="false" outlineLevel="0" max="15" min="15" style="85" width="7.42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159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0</v>
      </c>
      <c r="M8" s="93"/>
      <c r="N8" s="93"/>
      <c r="O8" s="93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0</v>
      </c>
      <c r="M9" s="93"/>
      <c r="N9" s="93"/>
      <c r="O9" s="93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0</v>
      </c>
      <c r="M10" s="93"/>
      <c r="N10" s="93"/>
      <c r="O10" s="93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0</v>
      </c>
      <c r="M11" s="93"/>
      <c r="N11" s="93"/>
      <c r="O11" s="93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0</v>
      </c>
      <c r="M12" s="93"/>
      <c r="N12" s="93"/>
      <c r="O12" s="93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0</v>
      </c>
      <c r="M13" s="93"/>
      <c r="N13" s="93"/>
      <c r="O13" s="93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0</v>
      </c>
      <c r="M14" s="93"/>
      <c r="N14" s="93"/>
      <c r="O14" s="93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0</v>
      </c>
      <c r="M15" s="93"/>
      <c r="N15" s="93"/>
      <c r="O15" s="93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0</v>
      </c>
      <c r="M16" s="93"/>
      <c r="N16" s="93"/>
      <c r="O16" s="93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0</v>
      </c>
      <c r="M17" s="93"/>
      <c r="N17" s="93"/>
      <c r="O17" s="93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4190</v>
      </c>
      <c r="M18" s="93" t="n">
        <v>976</v>
      </c>
      <c r="N18" s="93" t="n">
        <v>1607</v>
      </c>
      <c r="O18" s="93" t="n">
        <v>1607</v>
      </c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0</v>
      </c>
      <c r="M19" s="93"/>
      <c r="N19" s="93"/>
      <c r="O19" s="93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703</v>
      </c>
      <c r="M20" s="93" t="n">
        <v>185</v>
      </c>
      <c r="N20" s="93" t="n">
        <v>259</v>
      </c>
      <c r="O20" s="93" t="n">
        <v>259</v>
      </c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0</v>
      </c>
      <c r="M21" s="93"/>
      <c r="N21" s="93"/>
      <c r="O21" s="93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0</v>
      </c>
      <c r="M22" s="93"/>
      <c r="N22" s="93"/>
      <c r="O22" s="93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0</v>
      </c>
      <c r="M23" s="93"/>
      <c r="N23" s="93"/>
      <c r="O23" s="93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0</v>
      </c>
      <c r="M24" s="93"/>
      <c r="N24" s="93"/>
      <c r="O24" s="93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0</v>
      </c>
      <c r="M25" s="93"/>
      <c r="N25" s="93"/>
      <c r="O25" s="93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0</v>
      </c>
      <c r="M26" s="93"/>
      <c r="N26" s="93"/>
      <c r="O26" s="93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0</v>
      </c>
      <c r="M27" s="93"/>
      <c r="N27" s="93"/>
      <c r="O27" s="93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0</v>
      </c>
      <c r="M28" s="93"/>
      <c r="N28" s="93"/>
      <c r="O28" s="93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0</v>
      </c>
      <c r="M29" s="93"/>
      <c r="N29" s="93"/>
      <c r="O29" s="93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0</v>
      </c>
      <c r="M30" s="93"/>
      <c r="N30" s="93"/>
      <c r="O30" s="93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0</v>
      </c>
      <c r="M31" s="93"/>
      <c r="N31" s="93"/>
      <c r="O31" s="93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2412</v>
      </c>
      <c r="M32" s="93" t="n">
        <v>522</v>
      </c>
      <c r="N32" s="93" t="n">
        <v>945</v>
      </c>
      <c r="O32" s="93" t="n">
        <v>945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0</v>
      </c>
      <c r="M33" s="93"/>
      <c r="N33" s="93"/>
      <c r="O33" s="93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523</v>
      </c>
      <c r="M34" s="93" t="n">
        <v>115</v>
      </c>
      <c r="N34" s="93" t="n">
        <v>204</v>
      </c>
      <c r="O34" s="93" t="n">
        <v>204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0</v>
      </c>
      <c r="M35" s="93"/>
      <c r="N35" s="93"/>
      <c r="O35" s="93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0</v>
      </c>
      <c r="M36" s="93"/>
      <c r="N36" s="93"/>
      <c r="O36" s="93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0</v>
      </c>
      <c r="M37" s="93"/>
      <c r="N37" s="93"/>
      <c r="O37" s="93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0</v>
      </c>
      <c r="M38" s="93"/>
      <c r="N38" s="93"/>
      <c r="O38" s="93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0</v>
      </c>
      <c r="M39" s="93"/>
      <c r="N39" s="93"/>
      <c r="O39" s="93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411</v>
      </c>
      <c r="M40" s="93" t="n">
        <v>93</v>
      </c>
      <c r="N40" s="93" t="n">
        <v>159</v>
      </c>
      <c r="O40" s="93" t="n">
        <v>159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1757</v>
      </c>
      <c r="M41" s="93" t="n">
        <v>427</v>
      </c>
      <c r="N41" s="93" t="n">
        <v>665</v>
      </c>
      <c r="O41" s="93" t="n">
        <v>665</v>
      </c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0</v>
      </c>
      <c r="M42" s="93"/>
      <c r="N42" s="93"/>
      <c r="O42" s="93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0</v>
      </c>
      <c r="M43" s="93"/>
      <c r="N43" s="93"/>
      <c r="O43" s="93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0</v>
      </c>
      <c r="M44" s="93"/>
      <c r="N44" s="93"/>
      <c r="O44" s="93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0</v>
      </c>
      <c r="M45" s="93"/>
      <c r="N45" s="93"/>
      <c r="O45" s="93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0</v>
      </c>
      <c r="M46" s="93"/>
      <c r="N46" s="93"/>
      <c r="O46" s="93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0</v>
      </c>
      <c r="M47" s="93"/>
      <c r="N47" s="93"/>
      <c r="O47" s="93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0</v>
      </c>
      <c r="M48" s="93"/>
      <c r="N48" s="93"/>
      <c r="O48" s="93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0</v>
      </c>
      <c r="M49" s="93"/>
      <c r="N49" s="93"/>
      <c r="O49" s="93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0</v>
      </c>
      <c r="M50" s="93"/>
      <c r="N50" s="93"/>
      <c r="O50" s="93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0</v>
      </c>
      <c r="M51" s="93"/>
      <c r="N51" s="93"/>
      <c r="O51" s="93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0</v>
      </c>
      <c r="M52" s="93"/>
      <c r="N52" s="93"/>
      <c r="O52" s="93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0</v>
      </c>
      <c r="M53" s="93"/>
      <c r="N53" s="93"/>
      <c r="O53" s="93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89</v>
      </c>
      <c r="M54" s="93" t="n">
        <v>21</v>
      </c>
      <c r="N54" s="93" t="n">
        <v>34</v>
      </c>
      <c r="O54" s="93" t="n">
        <v>34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90</v>
      </c>
      <c r="M55" s="93" t="n">
        <v>22</v>
      </c>
      <c r="N55" s="93" t="n">
        <v>34</v>
      </c>
      <c r="O55" s="93" t="n">
        <v>34</v>
      </c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0</v>
      </c>
      <c r="M56" s="93"/>
      <c r="N56" s="93"/>
      <c r="O56" s="93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0</v>
      </c>
      <c r="M57" s="93"/>
      <c r="N57" s="93"/>
      <c r="O57" s="93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4243</v>
      </c>
      <c r="M58" s="93" t="n">
        <v>995</v>
      </c>
      <c r="N58" s="93" t="n">
        <v>1624</v>
      </c>
      <c r="O58" s="93" t="n">
        <v>1624</v>
      </c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0</v>
      </c>
      <c r="M59" s="93"/>
      <c r="N59" s="93"/>
      <c r="O59" s="93"/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0</v>
      </c>
      <c r="M60" s="93"/>
      <c r="N60" s="93"/>
      <c r="O60" s="93"/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0</v>
      </c>
      <c r="M61" s="93"/>
      <c r="N61" s="93"/>
      <c r="O61" s="93"/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0</v>
      </c>
      <c r="M62" s="93"/>
      <c r="N62" s="93"/>
      <c r="O62" s="93"/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14418</v>
      </c>
      <c r="M63" s="94" t="n">
        <f aca="false">SUM(M8:M62)</f>
        <v>3356</v>
      </c>
      <c r="N63" s="94" t="n">
        <f aca="false">SUM(N8:N62)</f>
        <v>5531</v>
      </c>
      <c r="O63" s="94" t="n">
        <f aca="false">SUM(O8:O62)</f>
        <v>5531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4" activeCellId="0" sqref="B5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9"/>
    <col collapsed="false" customWidth="true" hidden="false" outlineLevel="0" max="8" min="8" style="1" width="17"/>
    <col collapsed="false" customWidth="true" hidden="false" outlineLevel="0" max="9" min="9" style="1" width="11.43"/>
    <col collapsed="false" customWidth="true" hidden="false" outlineLevel="0" max="10" min="10" style="1" width="10.14"/>
    <col collapsed="false" customWidth="true" hidden="false" outlineLevel="0" max="11" min="11" style="1" width="11.57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7"/>
    <col collapsed="false" customWidth="true" hidden="false" outlineLevel="0" max="15" min="15" style="85" width="7.42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159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0</v>
      </c>
      <c r="M8" s="93" t="n">
        <v>0</v>
      </c>
      <c r="N8" s="93" t="n">
        <v>0</v>
      </c>
      <c r="O8" s="93" t="n">
        <v>0</v>
      </c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0</v>
      </c>
      <c r="M9" s="93" t="n">
        <v>0</v>
      </c>
      <c r="N9" s="93" t="n">
        <v>0</v>
      </c>
      <c r="O9" s="93" t="n">
        <v>0</v>
      </c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0</v>
      </c>
      <c r="M10" s="93" t="n">
        <v>0</v>
      </c>
      <c r="N10" s="93" t="n">
        <v>0</v>
      </c>
      <c r="O10" s="93" t="n">
        <v>0</v>
      </c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0</v>
      </c>
      <c r="M11" s="93" t="n">
        <v>0</v>
      </c>
      <c r="N11" s="93" t="n">
        <v>0</v>
      </c>
      <c r="O11" s="93" t="n">
        <v>0</v>
      </c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0</v>
      </c>
      <c r="M12" s="93" t="n">
        <v>0</v>
      </c>
      <c r="N12" s="93" t="n">
        <v>0</v>
      </c>
      <c r="O12" s="93" t="n">
        <v>0</v>
      </c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0</v>
      </c>
      <c r="M13" s="93" t="n">
        <v>0</v>
      </c>
      <c r="N13" s="93" t="n">
        <v>0</v>
      </c>
      <c r="O13" s="93" t="n">
        <v>0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0</v>
      </c>
      <c r="M14" s="93" t="n">
        <v>0</v>
      </c>
      <c r="N14" s="93" t="n">
        <v>0</v>
      </c>
      <c r="O14" s="93" t="n">
        <v>0</v>
      </c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0</v>
      </c>
      <c r="M15" s="93" t="n">
        <v>0</v>
      </c>
      <c r="N15" s="93" t="n">
        <v>0</v>
      </c>
      <c r="O15" s="93" t="n">
        <v>0</v>
      </c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0</v>
      </c>
      <c r="M16" s="93" t="n">
        <v>0</v>
      </c>
      <c r="N16" s="93" t="n">
        <v>0</v>
      </c>
      <c r="O16" s="93" t="n">
        <v>0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0</v>
      </c>
      <c r="M17" s="93" t="n">
        <v>0</v>
      </c>
      <c r="N17" s="93" t="n">
        <v>0</v>
      </c>
      <c r="O17" s="93" t="n">
        <v>0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5802</v>
      </c>
      <c r="M18" s="93" t="n">
        <v>1742</v>
      </c>
      <c r="N18" s="93" t="n">
        <v>2030</v>
      </c>
      <c r="O18" s="93" t="n">
        <v>2030</v>
      </c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841</v>
      </c>
      <c r="M19" s="93" t="n">
        <v>251</v>
      </c>
      <c r="N19" s="93" t="n">
        <v>295</v>
      </c>
      <c r="O19" s="93" t="n">
        <v>295</v>
      </c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1197</v>
      </c>
      <c r="M20" s="93" t="n">
        <v>386</v>
      </c>
      <c r="N20" s="93" t="n">
        <v>413</v>
      </c>
      <c r="O20" s="93" t="n">
        <v>398</v>
      </c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206</v>
      </c>
      <c r="M21" s="93" t="n">
        <v>69</v>
      </c>
      <c r="N21" s="93" t="n">
        <v>68</v>
      </c>
      <c r="O21" s="93" t="n">
        <v>69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0</v>
      </c>
      <c r="M22" s="93" t="n">
        <v>0</v>
      </c>
      <c r="N22" s="93" t="n">
        <v>0</v>
      </c>
      <c r="O22" s="93" t="n">
        <v>0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0</v>
      </c>
      <c r="M23" s="93" t="n">
        <v>0</v>
      </c>
      <c r="N23" s="93" t="n">
        <v>0</v>
      </c>
      <c r="O23" s="93" t="n">
        <v>0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0</v>
      </c>
      <c r="M24" s="93" t="n">
        <v>0</v>
      </c>
      <c r="N24" s="93" t="n">
        <v>0</v>
      </c>
      <c r="O24" s="93" t="n">
        <v>0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0</v>
      </c>
      <c r="M25" s="93" t="n">
        <v>0</v>
      </c>
      <c r="N25" s="93" t="n">
        <v>0</v>
      </c>
      <c r="O25" s="93" t="n">
        <v>0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0</v>
      </c>
      <c r="M26" s="93" t="n">
        <v>0</v>
      </c>
      <c r="N26" s="93" t="n">
        <v>0</v>
      </c>
      <c r="O26" s="93" t="n">
        <v>0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0</v>
      </c>
      <c r="M27" s="93" t="n">
        <v>0</v>
      </c>
      <c r="N27" s="93" t="n">
        <v>0</v>
      </c>
      <c r="O27" s="93" t="n">
        <v>0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320</v>
      </c>
      <c r="M28" s="93" t="n">
        <v>90</v>
      </c>
      <c r="N28" s="93" t="n">
        <v>140</v>
      </c>
      <c r="O28" s="93" t="n">
        <v>90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15</v>
      </c>
      <c r="M29" s="93" t="n">
        <v>0</v>
      </c>
      <c r="N29" s="93" t="n">
        <v>15</v>
      </c>
      <c r="O29" s="93" t="n">
        <v>0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0</v>
      </c>
      <c r="M30" s="93" t="n">
        <v>0</v>
      </c>
      <c r="N30" s="93" t="n">
        <v>0</v>
      </c>
      <c r="O30" s="93" t="n">
        <v>0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0</v>
      </c>
      <c r="M31" s="93" t="n">
        <v>0</v>
      </c>
      <c r="N31" s="93" t="n">
        <v>0</v>
      </c>
      <c r="O31" s="93" t="n">
        <v>0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1893</v>
      </c>
      <c r="M32" s="93" t="n">
        <v>517</v>
      </c>
      <c r="N32" s="93" t="n">
        <v>852</v>
      </c>
      <c r="O32" s="93" t="n">
        <v>524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178</v>
      </c>
      <c r="M33" s="93" t="n">
        <v>46</v>
      </c>
      <c r="N33" s="93" t="n">
        <v>69</v>
      </c>
      <c r="O33" s="93" t="n">
        <v>63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558</v>
      </c>
      <c r="M34" s="93" t="n">
        <v>218</v>
      </c>
      <c r="N34" s="93" t="n">
        <v>118</v>
      </c>
      <c r="O34" s="93" t="n">
        <v>222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59</v>
      </c>
      <c r="M35" s="93" t="n">
        <v>17</v>
      </c>
      <c r="N35" s="93" t="n">
        <v>17</v>
      </c>
      <c r="O35" s="93" t="n">
        <v>25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396</v>
      </c>
      <c r="M36" s="93" t="n">
        <v>132</v>
      </c>
      <c r="N36" s="93" t="n">
        <v>132</v>
      </c>
      <c r="O36" s="93" t="n">
        <v>132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9</v>
      </c>
      <c r="M37" s="93" t="n">
        <v>3</v>
      </c>
      <c r="N37" s="93" t="n">
        <v>3</v>
      </c>
      <c r="O37" s="93" t="n">
        <v>3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105</v>
      </c>
      <c r="M38" s="93" t="n">
        <v>35</v>
      </c>
      <c r="N38" s="93" t="n">
        <v>35</v>
      </c>
      <c r="O38" s="93" t="n">
        <v>35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111</v>
      </c>
      <c r="M39" s="93" t="n">
        <v>37</v>
      </c>
      <c r="N39" s="93" t="n">
        <v>37</v>
      </c>
      <c r="O39" s="93" t="n">
        <v>37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1099</v>
      </c>
      <c r="M40" s="93" t="n">
        <v>414</v>
      </c>
      <c r="N40" s="93" t="n">
        <v>258</v>
      </c>
      <c r="O40" s="93" t="n">
        <v>427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45</v>
      </c>
      <c r="M41" s="93" t="n">
        <v>13</v>
      </c>
      <c r="N41" s="93" t="n">
        <v>17</v>
      </c>
      <c r="O41" s="93" t="n">
        <v>15</v>
      </c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2016</v>
      </c>
      <c r="M42" s="93" t="n">
        <v>737</v>
      </c>
      <c r="N42" s="93" t="n">
        <v>480</v>
      </c>
      <c r="O42" s="93" t="n">
        <v>799</v>
      </c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0</v>
      </c>
      <c r="M43" s="93" t="n">
        <v>0</v>
      </c>
      <c r="N43" s="93" t="n">
        <v>0</v>
      </c>
      <c r="O43" s="93" t="n">
        <v>0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0</v>
      </c>
      <c r="M44" s="93" t="n">
        <v>0</v>
      </c>
      <c r="N44" s="93" t="n">
        <v>0</v>
      </c>
      <c r="O44" s="93" t="n">
        <v>0</v>
      </c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0</v>
      </c>
      <c r="M45" s="93" t="n">
        <v>0</v>
      </c>
      <c r="N45" s="93" t="n">
        <v>0</v>
      </c>
      <c r="O45" s="93" t="n">
        <v>0</v>
      </c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21</v>
      </c>
      <c r="M46" s="93" t="n">
        <v>7</v>
      </c>
      <c r="N46" s="93" t="n">
        <v>7</v>
      </c>
      <c r="O46" s="93" t="n">
        <v>7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177</v>
      </c>
      <c r="M47" s="93" t="n">
        <v>59</v>
      </c>
      <c r="N47" s="93" t="n">
        <v>59</v>
      </c>
      <c r="O47" s="93" t="n">
        <v>59</v>
      </c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1557</v>
      </c>
      <c r="M48" s="93" t="n">
        <v>519</v>
      </c>
      <c r="N48" s="93" t="n">
        <v>519</v>
      </c>
      <c r="O48" s="93" t="n">
        <v>519</v>
      </c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3888</v>
      </c>
      <c r="M49" s="93" t="n">
        <v>1234</v>
      </c>
      <c r="N49" s="93" t="n">
        <v>1327</v>
      </c>
      <c r="O49" s="93" t="n">
        <v>1327</v>
      </c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0</v>
      </c>
      <c r="M50" s="93" t="n">
        <v>0</v>
      </c>
      <c r="N50" s="93" t="n">
        <v>0</v>
      </c>
      <c r="O50" s="93" t="n">
        <v>0</v>
      </c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0</v>
      </c>
      <c r="M51" s="93" t="n">
        <v>0</v>
      </c>
      <c r="N51" s="93" t="n">
        <v>0</v>
      </c>
      <c r="O51" s="93" t="n">
        <v>0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0</v>
      </c>
      <c r="M52" s="93" t="n">
        <v>0</v>
      </c>
      <c r="N52" s="93" t="n">
        <v>0</v>
      </c>
      <c r="O52" s="93" t="n">
        <v>0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3657</v>
      </c>
      <c r="M53" s="93" t="n">
        <v>1218</v>
      </c>
      <c r="N53" s="93" t="n">
        <v>1167</v>
      </c>
      <c r="O53" s="93" t="n">
        <v>1272</v>
      </c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30</v>
      </c>
      <c r="M54" s="93" t="n">
        <v>10</v>
      </c>
      <c r="N54" s="93" t="n">
        <v>10</v>
      </c>
      <c r="O54" s="93" t="n">
        <v>10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33</v>
      </c>
      <c r="M55" s="93" t="n">
        <v>11</v>
      </c>
      <c r="N55" s="93" t="n">
        <v>11</v>
      </c>
      <c r="O55" s="93" t="n">
        <v>11</v>
      </c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2402</v>
      </c>
      <c r="M56" s="93" t="n">
        <v>678</v>
      </c>
      <c r="N56" s="93" t="n">
        <v>862</v>
      </c>
      <c r="O56" s="93" t="n">
        <v>862</v>
      </c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1104</v>
      </c>
      <c r="M57" s="93" t="n">
        <v>370</v>
      </c>
      <c r="N57" s="93" t="n">
        <v>367</v>
      </c>
      <c r="O57" s="93" t="n">
        <v>367</v>
      </c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600</v>
      </c>
      <c r="M58" s="93" t="n">
        <v>80</v>
      </c>
      <c r="N58" s="93" t="n">
        <v>260</v>
      </c>
      <c r="O58" s="93" t="n">
        <v>260</v>
      </c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774</v>
      </c>
      <c r="M59" s="93" t="n">
        <v>258</v>
      </c>
      <c r="N59" s="93" t="n">
        <v>258</v>
      </c>
      <c r="O59" s="93" t="n">
        <v>258</v>
      </c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432</v>
      </c>
      <c r="M60" s="93" t="n">
        <v>144</v>
      </c>
      <c r="N60" s="93" t="n">
        <v>144</v>
      </c>
      <c r="O60" s="93" t="n">
        <v>144</v>
      </c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351</v>
      </c>
      <c r="M61" s="93" t="n">
        <v>110</v>
      </c>
      <c r="N61" s="93" t="n">
        <v>122</v>
      </c>
      <c r="O61" s="93" t="n">
        <v>119</v>
      </c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232</v>
      </c>
      <c r="M62" s="93" t="n">
        <v>75</v>
      </c>
      <c r="N62" s="93" t="n">
        <v>74</v>
      </c>
      <c r="O62" s="93" t="n">
        <v>83</v>
      </c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30108</v>
      </c>
      <c r="M63" s="94" t="n">
        <f aca="false">SUM(M8:M62)</f>
        <v>9480</v>
      </c>
      <c r="N63" s="94" t="n">
        <f aca="false">SUM(N8:N62)</f>
        <v>10166</v>
      </c>
      <c r="O63" s="94" t="n">
        <f aca="false">SUM(O8:O62)</f>
        <v>10462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autoFilter ref="A5:E63"/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08333333333333" right="0.708333333333333" top="0.196527777777778" bottom="0.196527777777778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4" activeCellId="0" sqref="B5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9"/>
    <col collapsed="false" customWidth="true" hidden="false" outlineLevel="0" max="8" min="8" style="1" width="12.71"/>
    <col collapsed="false" customWidth="true" hidden="false" outlineLevel="0" max="9" min="9" style="1" width="11.43"/>
    <col collapsed="false" customWidth="true" hidden="false" outlineLevel="0" max="10" min="10" style="1" width="10.14"/>
    <col collapsed="false" customWidth="true" hidden="false" outlineLevel="0" max="11" min="11" style="1" width="11.57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7"/>
    <col collapsed="false" customWidth="true" hidden="false" outlineLevel="0" max="15" min="15" style="85" width="7.42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159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234</v>
      </c>
      <c r="M8" s="93" t="n">
        <v>78</v>
      </c>
      <c r="N8" s="93" t="n">
        <v>78</v>
      </c>
      <c r="O8" s="93" t="n">
        <v>78</v>
      </c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87</v>
      </c>
      <c r="M9" s="93" t="n">
        <v>29</v>
      </c>
      <c r="N9" s="93" t="n">
        <v>29</v>
      </c>
      <c r="O9" s="93" t="n">
        <v>29</v>
      </c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758</v>
      </c>
      <c r="M10" s="93" t="n">
        <v>260</v>
      </c>
      <c r="N10" s="93" t="n">
        <v>244</v>
      </c>
      <c r="O10" s="93" t="n">
        <v>254</v>
      </c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258</v>
      </c>
      <c r="M11" s="93" t="n">
        <v>85</v>
      </c>
      <c r="N11" s="93" t="n">
        <v>86</v>
      </c>
      <c r="O11" s="93" t="n">
        <v>87</v>
      </c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180</v>
      </c>
      <c r="M12" s="93" t="n">
        <v>60</v>
      </c>
      <c r="N12" s="93" t="n">
        <v>60</v>
      </c>
      <c r="O12" s="93" t="n">
        <v>60</v>
      </c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0</v>
      </c>
      <c r="M13" s="93" t="n">
        <v>0</v>
      </c>
      <c r="N13" s="93" t="n">
        <v>0</v>
      </c>
      <c r="O13" s="93" t="n">
        <v>0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1857</v>
      </c>
      <c r="M14" s="93" t="n">
        <v>619</v>
      </c>
      <c r="N14" s="93" t="n">
        <v>619</v>
      </c>
      <c r="O14" s="93" t="n">
        <v>619</v>
      </c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3</v>
      </c>
      <c r="M15" s="93" t="n">
        <v>1</v>
      </c>
      <c r="N15" s="93" t="n">
        <v>1</v>
      </c>
      <c r="O15" s="93" t="n">
        <v>1</v>
      </c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467</v>
      </c>
      <c r="M16" s="93" t="n">
        <v>151</v>
      </c>
      <c r="N16" s="93" t="n">
        <v>159</v>
      </c>
      <c r="O16" s="93" t="n">
        <v>157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80</v>
      </c>
      <c r="M17" s="93" t="n">
        <v>26</v>
      </c>
      <c r="N17" s="93" t="n">
        <v>27</v>
      </c>
      <c r="O17" s="93" t="n">
        <v>27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30</v>
      </c>
      <c r="M18" s="93" t="n">
        <v>10</v>
      </c>
      <c r="N18" s="93" t="n">
        <v>10</v>
      </c>
      <c r="O18" s="93" t="n">
        <v>10</v>
      </c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0</v>
      </c>
      <c r="M19" s="93" t="n">
        <v>0</v>
      </c>
      <c r="N19" s="93" t="n">
        <v>0</v>
      </c>
      <c r="O19" s="93" t="n">
        <v>0</v>
      </c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0</v>
      </c>
      <c r="M20" s="93" t="n">
        <v>0</v>
      </c>
      <c r="N20" s="93" t="n">
        <v>0</v>
      </c>
      <c r="O20" s="93" t="n">
        <v>0</v>
      </c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0</v>
      </c>
      <c r="M21" s="93" t="n">
        <v>0</v>
      </c>
      <c r="N21" s="93" t="n">
        <v>0</v>
      </c>
      <c r="O21" s="93" t="n">
        <v>0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84</v>
      </c>
      <c r="M22" s="93" t="n">
        <v>28</v>
      </c>
      <c r="N22" s="93" t="n">
        <v>28</v>
      </c>
      <c r="O22" s="93" t="n">
        <v>28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21</v>
      </c>
      <c r="M23" s="93" t="n">
        <v>7</v>
      </c>
      <c r="N23" s="93" t="n">
        <v>7</v>
      </c>
      <c r="O23" s="93" t="n">
        <v>7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1799</v>
      </c>
      <c r="M24" s="93" t="n">
        <v>626</v>
      </c>
      <c r="N24" s="93" t="n">
        <v>539</v>
      </c>
      <c r="O24" s="93" t="n">
        <v>634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302</v>
      </c>
      <c r="M25" s="93" t="n">
        <v>129</v>
      </c>
      <c r="N25" s="93" t="n">
        <v>42</v>
      </c>
      <c r="O25" s="93" t="n">
        <v>131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74</v>
      </c>
      <c r="M26" s="93" t="n">
        <v>34</v>
      </c>
      <c r="N26" s="93" t="n">
        <v>10</v>
      </c>
      <c r="O26" s="93" t="n">
        <v>30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2</v>
      </c>
      <c r="M27" s="93" t="n">
        <v>1</v>
      </c>
      <c r="N27" s="93" t="n">
        <v>0</v>
      </c>
      <c r="O27" s="93" t="n">
        <v>1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64</v>
      </c>
      <c r="M28" s="93" t="n">
        <v>24</v>
      </c>
      <c r="N28" s="93" t="n">
        <v>20</v>
      </c>
      <c r="O28" s="93" t="n">
        <v>20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4</v>
      </c>
      <c r="M29" s="93" t="n">
        <v>2</v>
      </c>
      <c r="N29" s="93" t="n">
        <v>1</v>
      </c>
      <c r="O29" s="93" t="n">
        <v>1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350</v>
      </c>
      <c r="M30" s="93" t="n">
        <v>112</v>
      </c>
      <c r="N30" s="93" t="n">
        <v>108</v>
      </c>
      <c r="O30" s="93" t="n">
        <v>130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49</v>
      </c>
      <c r="M31" s="93" t="n">
        <v>19</v>
      </c>
      <c r="N31" s="93" t="n">
        <v>10</v>
      </c>
      <c r="O31" s="93" t="n">
        <v>20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120</v>
      </c>
      <c r="M32" s="93" t="n">
        <v>40</v>
      </c>
      <c r="N32" s="93" t="n">
        <v>40</v>
      </c>
      <c r="O32" s="93" t="n">
        <v>40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30</v>
      </c>
      <c r="M33" s="93" t="n">
        <v>10</v>
      </c>
      <c r="N33" s="93" t="n">
        <v>10</v>
      </c>
      <c r="O33" s="93" t="n">
        <v>10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118</v>
      </c>
      <c r="M34" s="93" t="n">
        <v>44</v>
      </c>
      <c r="N34" s="93" t="n">
        <v>30</v>
      </c>
      <c r="O34" s="93" t="n">
        <v>44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25</v>
      </c>
      <c r="M35" s="93" t="n">
        <v>10</v>
      </c>
      <c r="N35" s="93" t="n">
        <v>5</v>
      </c>
      <c r="O35" s="93" t="n">
        <v>10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0</v>
      </c>
      <c r="M36" s="93" t="n">
        <v>0</v>
      </c>
      <c r="N36" s="93" t="n">
        <v>0</v>
      </c>
      <c r="O36" s="93" t="n">
        <v>0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0</v>
      </c>
      <c r="M37" s="93" t="n">
        <v>0</v>
      </c>
      <c r="N37" s="93" t="n">
        <v>0</v>
      </c>
      <c r="O37" s="93" t="n">
        <v>0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876</v>
      </c>
      <c r="M38" s="93" t="n">
        <v>292</v>
      </c>
      <c r="N38" s="93" t="n">
        <v>292</v>
      </c>
      <c r="O38" s="93" t="n">
        <v>292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321</v>
      </c>
      <c r="M39" s="93" t="n">
        <v>107</v>
      </c>
      <c r="N39" s="93" t="n">
        <v>107</v>
      </c>
      <c r="O39" s="93" t="n">
        <v>107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161</v>
      </c>
      <c r="M40" s="93" t="n">
        <v>69</v>
      </c>
      <c r="N40" s="93" t="n">
        <v>52</v>
      </c>
      <c r="O40" s="93" t="n">
        <v>40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0</v>
      </c>
      <c r="M41" s="93" t="n">
        <v>0</v>
      </c>
      <c r="N41" s="93" t="n">
        <v>0</v>
      </c>
      <c r="O41" s="93" t="n">
        <v>0</v>
      </c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623</v>
      </c>
      <c r="M42" s="93" t="n">
        <v>265</v>
      </c>
      <c r="N42" s="93" t="n">
        <v>229</v>
      </c>
      <c r="O42" s="93" t="n">
        <v>129</v>
      </c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135</v>
      </c>
      <c r="M43" s="93" t="n">
        <v>45</v>
      </c>
      <c r="N43" s="93" t="n">
        <v>45</v>
      </c>
      <c r="O43" s="93" t="n">
        <v>45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0</v>
      </c>
      <c r="M44" s="93" t="n">
        <v>0</v>
      </c>
      <c r="N44" s="93" t="n">
        <v>0</v>
      </c>
      <c r="O44" s="93" t="n">
        <v>0</v>
      </c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561</v>
      </c>
      <c r="M45" s="93" t="n">
        <v>196</v>
      </c>
      <c r="N45" s="93" t="n">
        <v>185</v>
      </c>
      <c r="O45" s="93" t="n">
        <v>180</v>
      </c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304</v>
      </c>
      <c r="M46" s="93" t="n">
        <v>116</v>
      </c>
      <c r="N46" s="93" t="n">
        <v>84</v>
      </c>
      <c r="O46" s="93" t="n">
        <v>104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333</v>
      </c>
      <c r="M47" s="93" t="n">
        <v>111</v>
      </c>
      <c r="N47" s="93" t="n">
        <v>111</v>
      </c>
      <c r="O47" s="93" t="n">
        <v>111</v>
      </c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114</v>
      </c>
      <c r="M48" s="93" t="n">
        <v>38</v>
      </c>
      <c r="N48" s="93" t="n">
        <v>38</v>
      </c>
      <c r="O48" s="93" t="n">
        <v>38</v>
      </c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988</v>
      </c>
      <c r="M49" s="93" t="n">
        <v>336</v>
      </c>
      <c r="N49" s="93" t="n">
        <v>316</v>
      </c>
      <c r="O49" s="93" t="n">
        <v>336</v>
      </c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30</v>
      </c>
      <c r="M50" s="93" t="n">
        <v>10</v>
      </c>
      <c r="N50" s="93" t="n">
        <v>10</v>
      </c>
      <c r="O50" s="93" t="n">
        <v>10</v>
      </c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130</v>
      </c>
      <c r="M51" s="93" t="n">
        <v>40</v>
      </c>
      <c r="N51" s="93" t="n">
        <v>50</v>
      </c>
      <c r="O51" s="93" t="n">
        <v>40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319</v>
      </c>
      <c r="M52" s="93" t="n">
        <v>125</v>
      </c>
      <c r="N52" s="93" t="n">
        <v>69</v>
      </c>
      <c r="O52" s="93" t="n">
        <v>125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1180</v>
      </c>
      <c r="M53" s="93" t="n">
        <v>420</v>
      </c>
      <c r="N53" s="93" t="n">
        <v>340</v>
      </c>
      <c r="O53" s="93" t="n">
        <v>420</v>
      </c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317</v>
      </c>
      <c r="M54" s="93" t="n">
        <v>111</v>
      </c>
      <c r="N54" s="93" t="n">
        <v>94</v>
      </c>
      <c r="O54" s="93" t="n">
        <v>112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286</v>
      </c>
      <c r="M55" s="93" t="n">
        <v>95</v>
      </c>
      <c r="N55" s="93" t="n">
        <v>95</v>
      </c>
      <c r="O55" s="93" t="n">
        <v>96</v>
      </c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479</v>
      </c>
      <c r="M56" s="93" t="n">
        <v>180</v>
      </c>
      <c r="N56" s="93" t="n">
        <v>119</v>
      </c>
      <c r="O56" s="93" t="n">
        <v>180</v>
      </c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588</v>
      </c>
      <c r="M57" s="93" t="n">
        <v>196</v>
      </c>
      <c r="N57" s="93" t="n">
        <v>196</v>
      </c>
      <c r="O57" s="93" t="n">
        <v>196</v>
      </c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180</v>
      </c>
      <c r="M58" s="93" t="n">
        <v>60</v>
      </c>
      <c r="N58" s="93" t="n">
        <v>60</v>
      </c>
      <c r="O58" s="93" t="n">
        <v>60</v>
      </c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0</v>
      </c>
      <c r="M59" s="93" t="n">
        <v>0</v>
      </c>
      <c r="N59" s="93" t="n">
        <v>0</v>
      </c>
      <c r="O59" s="93" t="n">
        <v>0</v>
      </c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21</v>
      </c>
      <c r="M60" s="93" t="n">
        <v>7</v>
      </c>
      <c r="N60" s="93" t="n">
        <v>7</v>
      </c>
      <c r="O60" s="93" t="n">
        <v>7</v>
      </c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10</v>
      </c>
      <c r="M61" s="93" t="n">
        <v>5</v>
      </c>
      <c r="N61" s="93" t="n">
        <v>0</v>
      </c>
      <c r="O61" s="93" t="n">
        <v>5</v>
      </c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6</v>
      </c>
      <c r="M62" s="93" t="n">
        <v>2</v>
      </c>
      <c r="N62" s="93" t="n">
        <v>2</v>
      </c>
      <c r="O62" s="93" t="n">
        <v>2</v>
      </c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14958</v>
      </c>
      <c r="M63" s="94" t="n">
        <f aca="false">SUM(M8:M62)</f>
        <v>5231</v>
      </c>
      <c r="N63" s="94" t="n">
        <f aca="false">SUM(N8:N62)</f>
        <v>4664</v>
      </c>
      <c r="O63" s="94" t="n">
        <f aca="false">SUM(O8:O62)</f>
        <v>5063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autoFilter ref="A5:E63"/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08333333333333" right="0.708333333333333" top="0.196527777777778" bottom="0.196527777777778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4" activeCellId="0" sqref="B5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9"/>
    <col collapsed="false" customWidth="true" hidden="false" outlineLevel="0" max="8" min="8" style="1" width="12.71"/>
    <col collapsed="false" customWidth="true" hidden="false" outlineLevel="0" max="9" min="9" style="1" width="11.43"/>
    <col collapsed="false" customWidth="true" hidden="false" outlineLevel="0" max="10" min="10" style="1" width="10.14"/>
    <col collapsed="false" customWidth="true" hidden="false" outlineLevel="0" max="11" min="11" style="1" width="11.57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7"/>
    <col collapsed="false" customWidth="true" hidden="false" outlineLevel="0" max="15" min="15" style="85" width="7.42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159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1833</v>
      </c>
      <c r="M8" s="93" t="n">
        <v>588</v>
      </c>
      <c r="N8" s="93" t="n">
        <v>578</v>
      </c>
      <c r="O8" s="93" t="n">
        <v>667</v>
      </c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39</v>
      </c>
      <c r="M9" s="93" t="n">
        <v>5</v>
      </c>
      <c r="N9" s="93" t="n">
        <v>5</v>
      </c>
      <c r="O9" s="93" t="n">
        <v>29</v>
      </c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949</v>
      </c>
      <c r="M10" s="93" t="n">
        <v>292</v>
      </c>
      <c r="N10" s="93" t="n">
        <v>337</v>
      </c>
      <c r="O10" s="93" t="n">
        <v>320</v>
      </c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15</v>
      </c>
      <c r="M11" s="93" t="n">
        <v>5</v>
      </c>
      <c r="N11" s="93" t="n">
        <v>5</v>
      </c>
      <c r="O11" s="93" t="n">
        <v>5</v>
      </c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125</v>
      </c>
      <c r="M12" s="93" t="n">
        <v>42</v>
      </c>
      <c r="N12" s="93" t="n">
        <v>55</v>
      </c>
      <c r="O12" s="93" t="n">
        <v>28</v>
      </c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0</v>
      </c>
      <c r="M13" s="93" t="n">
        <v>0</v>
      </c>
      <c r="N13" s="93" t="n">
        <v>0</v>
      </c>
      <c r="O13" s="93" t="n">
        <v>0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0</v>
      </c>
      <c r="M14" s="93" t="n">
        <v>0</v>
      </c>
      <c r="N14" s="93" t="n">
        <v>0</v>
      </c>
      <c r="O14" s="93" t="n">
        <v>0</v>
      </c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0</v>
      </c>
      <c r="M15" s="93" t="n">
        <v>0</v>
      </c>
      <c r="N15" s="93" t="n">
        <v>0</v>
      </c>
      <c r="O15" s="93" t="n">
        <v>0</v>
      </c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68</v>
      </c>
      <c r="M16" s="93" t="n">
        <v>30</v>
      </c>
      <c r="N16" s="93" t="n">
        <v>16</v>
      </c>
      <c r="O16" s="93" t="n">
        <v>22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8</v>
      </c>
      <c r="M17" s="93" t="n">
        <v>5</v>
      </c>
      <c r="N17" s="93" t="n">
        <v>2</v>
      </c>
      <c r="O17" s="93" t="n">
        <v>1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291</v>
      </c>
      <c r="M18" s="93" t="n">
        <v>86</v>
      </c>
      <c r="N18" s="93" t="n">
        <v>120</v>
      </c>
      <c r="O18" s="93" t="n">
        <v>85</v>
      </c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4</v>
      </c>
      <c r="M19" s="93" t="n">
        <v>1</v>
      </c>
      <c r="N19" s="93" t="n">
        <v>3</v>
      </c>
      <c r="O19" s="93" t="n">
        <v>0</v>
      </c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47</v>
      </c>
      <c r="M20" s="93" t="n">
        <v>12</v>
      </c>
      <c r="N20" s="93" t="n">
        <v>10</v>
      </c>
      <c r="O20" s="93" t="n">
        <v>25</v>
      </c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1</v>
      </c>
      <c r="M21" s="93" t="n">
        <v>0</v>
      </c>
      <c r="N21" s="93" t="n">
        <v>0</v>
      </c>
      <c r="O21" s="93" t="n">
        <v>1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777</v>
      </c>
      <c r="M22" s="93" t="n">
        <v>173</v>
      </c>
      <c r="N22" s="93" t="n">
        <v>427</v>
      </c>
      <c r="O22" s="93" t="n">
        <v>177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3</v>
      </c>
      <c r="M23" s="93" t="n">
        <v>3</v>
      </c>
      <c r="N23" s="93" t="n">
        <v>0</v>
      </c>
      <c r="O23" s="93" t="n">
        <v>0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277</v>
      </c>
      <c r="M24" s="93" t="n">
        <v>84</v>
      </c>
      <c r="N24" s="93" t="n">
        <v>97</v>
      </c>
      <c r="O24" s="93" t="n">
        <v>96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2</v>
      </c>
      <c r="M25" s="93" t="n">
        <v>0</v>
      </c>
      <c r="N25" s="93" t="n">
        <v>1</v>
      </c>
      <c r="O25" s="93" t="n">
        <v>1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0</v>
      </c>
      <c r="M26" s="93" t="n">
        <v>0</v>
      </c>
      <c r="N26" s="93" t="n">
        <v>0</v>
      </c>
      <c r="O26" s="93" t="n">
        <v>0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0</v>
      </c>
      <c r="M27" s="93" t="n">
        <v>0</v>
      </c>
      <c r="N27" s="93" t="n">
        <v>0</v>
      </c>
      <c r="O27" s="93" t="n">
        <v>0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86</v>
      </c>
      <c r="M28" s="93" t="n">
        <v>35</v>
      </c>
      <c r="N28" s="93" t="n">
        <v>10</v>
      </c>
      <c r="O28" s="93" t="n">
        <v>41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8</v>
      </c>
      <c r="M29" s="93" t="n">
        <v>5</v>
      </c>
      <c r="N29" s="93" t="n">
        <v>2</v>
      </c>
      <c r="O29" s="93" t="n">
        <v>1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3</v>
      </c>
      <c r="M30" s="93" t="n">
        <v>1</v>
      </c>
      <c r="N30" s="93" t="n">
        <v>2</v>
      </c>
      <c r="O30" s="93" t="n">
        <v>0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0</v>
      </c>
      <c r="M31" s="93" t="n">
        <v>0</v>
      </c>
      <c r="N31" s="93" t="n">
        <v>0</v>
      </c>
      <c r="O31" s="93" t="n">
        <v>0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325</v>
      </c>
      <c r="M32" s="93" t="n">
        <v>30</v>
      </c>
      <c r="N32" s="93" t="n">
        <v>171</v>
      </c>
      <c r="O32" s="93" t="n">
        <v>124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0</v>
      </c>
      <c r="M33" s="93" t="n">
        <v>0</v>
      </c>
      <c r="N33" s="93" t="n">
        <v>0</v>
      </c>
      <c r="O33" s="93" t="n">
        <v>0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2</v>
      </c>
      <c r="M34" s="93" t="n">
        <v>0</v>
      </c>
      <c r="N34" s="93" t="n">
        <v>2</v>
      </c>
      <c r="O34" s="93" t="n">
        <v>0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2</v>
      </c>
      <c r="M35" s="93" t="n">
        <v>1</v>
      </c>
      <c r="N35" s="93" t="n">
        <v>0</v>
      </c>
      <c r="O35" s="93" t="n">
        <v>1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1</v>
      </c>
      <c r="M36" s="93" t="n">
        <v>0</v>
      </c>
      <c r="N36" s="93" t="n">
        <v>1</v>
      </c>
      <c r="O36" s="93" t="n">
        <v>0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0</v>
      </c>
      <c r="M37" s="93" t="n">
        <v>0</v>
      </c>
      <c r="N37" s="93" t="n">
        <v>0</v>
      </c>
      <c r="O37" s="93" t="n">
        <v>0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12</v>
      </c>
      <c r="M38" s="93" t="n">
        <v>4</v>
      </c>
      <c r="N38" s="93" t="n">
        <v>4</v>
      </c>
      <c r="O38" s="93" t="n">
        <v>4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0</v>
      </c>
      <c r="M39" s="93" t="n">
        <v>0</v>
      </c>
      <c r="N39" s="93" t="n">
        <v>0</v>
      </c>
      <c r="O39" s="93" t="n">
        <v>0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5</v>
      </c>
      <c r="M40" s="93" t="n">
        <v>0</v>
      </c>
      <c r="N40" s="93" t="n">
        <v>5</v>
      </c>
      <c r="O40" s="93" t="n">
        <v>0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0</v>
      </c>
      <c r="M41" s="93" t="n">
        <v>0</v>
      </c>
      <c r="N41" s="93" t="n">
        <v>0</v>
      </c>
      <c r="O41" s="93" t="n">
        <v>0</v>
      </c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94</v>
      </c>
      <c r="M42" s="93" t="n">
        <v>26</v>
      </c>
      <c r="N42" s="93" t="n">
        <v>39</v>
      </c>
      <c r="O42" s="93" t="n">
        <v>29</v>
      </c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75</v>
      </c>
      <c r="M43" s="93" t="n">
        <v>25</v>
      </c>
      <c r="N43" s="93" t="n">
        <v>3</v>
      </c>
      <c r="O43" s="93" t="n">
        <v>47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113</v>
      </c>
      <c r="M44" s="93" t="n">
        <v>51</v>
      </c>
      <c r="N44" s="93" t="n">
        <v>5</v>
      </c>
      <c r="O44" s="93" t="n">
        <v>57</v>
      </c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302</v>
      </c>
      <c r="M45" s="93" t="n">
        <v>134</v>
      </c>
      <c r="N45" s="93" t="n">
        <v>57</v>
      </c>
      <c r="O45" s="93" t="n">
        <v>111</v>
      </c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9</v>
      </c>
      <c r="M46" s="93" t="n">
        <v>3</v>
      </c>
      <c r="N46" s="93" t="n">
        <v>3</v>
      </c>
      <c r="O46" s="93" t="n">
        <v>3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15</v>
      </c>
      <c r="M47" s="93" t="n">
        <v>5</v>
      </c>
      <c r="N47" s="93" t="n">
        <v>5</v>
      </c>
      <c r="O47" s="93" t="n">
        <v>5</v>
      </c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9</v>
      </c>
      <c r="M48" s="93" t="n">
        <v>8</v>
      </c>
      <c r="N48" s="93" t="n">
        <v>0</v>
      </c>
      <c r="O48" s="93" t="n">
        <v>1</v>
      </c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2120</v>
      </c>
      <c r="M49" s="93" t="n">
        <v>687</v>
      </c>
      <c r="N49" s="93" t="n">
        <v>734</v>
      </c>
      <c r="O49" s="93" t="n">
        <v>699</v>
      </c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105</v>
      </c>
      <c r="M50" s="93" t="n">
        <v>35</v>
      </c>
      <c r="N50" s="93" t="n">
        <v>35</v>
      </c>
      <c r="O50" s="93" t="n">
        <v>35</v>
      </c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434</v>
      </c>
      <c r="M51" s="93" t="n">
        <v>151</v>
      </c>
      <c r="N51" s="93" t="n">
        <v>121</v>
      </c>
      <c r="O51" s="93" t="n">
        <v>162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465</v>
      </c>
      <c r="M52" s="93" t="n">
        <v>79</v>
      </c>
      <c r="N52" s="93" t="n">
        <v>316</v>
      </c>
      <c r="O52" s="93" t="n">
        <v>70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425</v>
      </c>
      <c r="M53" s="93" t="n">
        <v>152</v>
      </c>
      <c r="N53" s="93" t="n">
        <v>121</v>
      </c>
      <c r="O53" s="93" t="n">
        <v>152</v>
      </c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31</v>
      </c>
      <c r="M54" s="93" t="n">
        <v>12</v>
      </c>
      <c r="N54" s="93" t="n">
        <v>8</v>
      </c>
      <c r="O54" s="93" t="n">
        <v>11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70</v>
      </c>
      <c r="M55" s="93" t="n">
        <v>29</v>
      </c>
      <c r="N55" s="93" t="n">
        <v>12</v>
      </c>
      <c r="O55" s="93" t="n">
        <v>29</v>
      </c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167</v>
      </c>
      <c r="M56" s="93" t="n">
        <v>74</v>
      </c>
      <c r="N56" s="93" t="n">
        <v>22</v>
      </c>
      <c r="O56" s="93" t="n">
        <v>71</v>
      </c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73</v>
      </c>
      <c r="M57" s="93" t="n">
        <v>38</v>
      </c>
      <c r="N57" s="93" t="n">
        <v>11</v>
      </c>
      <c r="O57" s="93" t="n">
        <v>24</v>
      </c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138</v>
      </c>
      <c r="M58" s="93" t="n">
        <v>43</v>
      </c>
      <c r="N58" s="93" t="n">
        <v>50</v>
      </c>
      <c r="O58" s="93" t="n">
        <v>45</v>
      </c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15</v>
      </c>
      <c r="M59" s="93" t="n">
        <v>5</v>
      </c>
      <c r="N59" s="93" t="n">
        <v>5</v>
      </c>
      <c r="O59" s="93" t="n">
        <v>5</v>
      </c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0</v>
      </c>
      <c r="M60" s="93" t="n">
        <v>0</v>
      </c>
      <c r="N60" s="93" t="n">
        <v>0</v>
      </c>
      <c r="O60" s="93" t="n">
        <v>0</v>
      </c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10</v>
      </c>
      <c r="M61" s="93" t="n">
        <v>5</v>
      </c>
      <c r="N61" s="93" t="n">
        <v>0</v>
      </c>
      <c r="O61" s="93" t="n">
        <v>5</v>
      </c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0</v>
      </c>
      <c r="M62" s="93" t="n">
        <v>0</v>
      </c>
      <c r="N62" s="93" t="n">
        <v>0</v>
      </c>
      <c r="O62" s="93" t="n">
        <v>0</v>
      </c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9553</v>
      </c>
      <c r="M63" s="94" t="n">
        <f aca="false">SUM(M8:M62)</f>
        <v>2964</v>
      </c>
      <c r="N63" s="94" t="n">
        <f aca="false">SUM(N8:N62)</f>
        <v>3400</v>
      </c>
      <c r="O63" s="94" t="n">
        <f aca="false">SUM(O8:O62)</f>
        <v>3189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autoFilter ref="A5:E63"/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08333333333333" right="0.708333333333333" top="0.196527777777778" bottom="0.196527777777778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4" activeCellId="0" sqref="B5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9"/>
    <col collapsed="false" customWidth="true" hidden="false" outlineLevel="0" max="8" min="8" style="1" width="12.71"/>
    <col collapsed="false" customWidth="true" hidden="false" outlineLevel="0" max="9" min="9" style="1" width="11.43"/>
    <col collapsed="false" customWidth="true" hidden="false" outlineLevel="0" max="10" min="10" style="1" width="10.14"/>
    <col collapsed="false" customWidth="true" hidden="false" outlineLevel="0" max="11" min="11" style="1" width="11.57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7"/>
    <col collapsed="false" customWidth="true" hidden="false" outlineLevel="0" max="15" min="15" style="85" width="7.42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159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300</v>
      </c>
      <c r="M8" s="93" t="n">
        <v>100</v>
      </c>
      <c r="N8" s="93" t="n">
        <v>100</v>
      </c>
      <c r="O8" s="93" t="n">
        <v>100</v>
      </c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30</v>
      </c>
      <c r="M9" s="93" t="n">
        <v>10</v>
      </c>
      <c r="N9" s="93" t="n">
        <v>10</v>
      </c>
      <c r="O9" s="93" t="n">
        <v>10</v>
      </c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3392</v>
      </c>
      <c r="M10" s="93" t="n">
        <v>1286</v>
      </c>
      <c r="N10" s="93" t="n">
        <v>1049</v>
      </c>
      <c r="O10" s="93" t="n">
        <v>1057</v>
      </c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290</v>
      </c>
      <c r="M11" s="93" t="n">
        <v>94</v>
      </c>
      <c r="N11" s="93" t="n">
        <v>97</v>
      </c>
      <c r="O11" s="93" t="n">
        <v>99</v>
      </c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0</v>
      </c>
      <c r="M12" s="93" t="n">
        <v>0</v>
      </c>
      <c r="N12" s="93" t="n">
        <v>0</v>
      </c>
      <c r="O12" s="93" t="n">
        <v>0</v>
      </c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0</v>
      </c>
      <c r="M13" s="93" t="n">
        <v>0</v>
      </c>
      <c r="N13" s="93" t="n">
        <v>0</v>
      </c>
      <c r="O13" s="93" t="n">
        <v>0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2655</v>
      </c>
      <c r="M14" s="93" t="n">
        <v>845</v>
      </c>
      <c r="N14" s="93" t="n">
        <v>885</v>
      </c>
      <c r="O14" s="93" t="n">
        <v>925</v>
      </c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427</v>
      </c>
      <c r="M15" s="93" t="n">
        <v>136</v>
      </c>
      <c r="N15" s="93" t="n">
        <v>142</v>
      </c>
      <c r="O15" s="93" t="n">
        <v>149</v>
      </c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1324</v>
      </c>
      <c r="M16" s="93" t="n">
        <v>481</v>
      </c>
      <c r="N16" s="93" t="n">
        <v>407</v>
      </c>
      <c r="O16" s="93" t="n">
        <v>436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99</v>
      </c>
      <c r="M17" s="93" t="n">
        <v>31</v>
      </c>
      <c r="N17" s="93" t="n">
        <v>35</v>
      </c>
      <c r="O17" s="93" t="n">
        <v>33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1241</v>
      </c>
      <c r="M18" s="93" t="n">
        <v>401</v>
      </c>
      <c r="N18" s="93" t="n">
        <v>413</v>
      </c>
      <c r="O18" s="93" t="n">
        <v>427</v>
      </c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71</v>
      </c>
      <c r="M19" s="93" t="n">
        <v>23</v>
      </c>
      <c r="N19" s="93" t="n">
        <v>24</v>
      </c>
      <c r="O19" s="93" t="n">
        <v>24</v>
      </c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394</v>
      </c>
      <c r="M20" s="93" t="n">
        <v>126</v>
      </c>
      <c r="N20" s="93" t="n">
        <v>132</v>
      </c>
      <c r="O20" s="93" t="n">
        <v>136</v>
      </c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45</v>
      </c>
      <c r="M21" s="93" t="n">
        <v>15</v>
      </c>
      <c r="N21" s="93" t="n">
        <v>15</v>
      </c>
      <c r="O21" s="93" t="n">
        <v>15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3120</v>
      </c>
      <c r="M22" s="93" t="n">
        <v>951</v>
      </c>
      <c r="N22" s="93" t="n">
        <v>1026</v>
      </c>
      <c r="O22" s="93" t="n">
        <v>1143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186</v>
      </c>
      <c r="M23" s="93" t="n">
        <v>57</v>
      </c>
      <c r="N23" s="93" t="n">
        <v>53</v>
      </c>
      <c r="O23" s="93" t="n">
        <v>76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770</v>
      </c>
      <c r="M24" s="93" t="n">
        <v>244</v>
      </c>
      <c r="N24" s="93" t="n">
        <v>254</v>
      </c>
      <c r="O24" s="93" t="n">
        <v>272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55</v>
      </c>
      <c r="M25" s="93" t="n">
        <v>18</v>
      </c>
      <c r="N25" s="93" t="n">
        <v>20</v>
      </c>
      <c r="O25" s="93" t="n">
        <v>17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94</v>
      </c>
      <c r="M26" s="93" t="n">
        <v>30</v>
      </c>
      <c r="N26" s="93" t="n">
        <v>32</v>
      </c>
      <c r="O26" s="93" t="n">
        <v>32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0</v>
      </c>
      <c r="M27" s="93" t="n">
        <v>0</v>
      </c>
      <c r="N27" s="93" t="n">
        <v>0</v>
      </c>
      <c r="O27" s="93" t="n">
        <v>0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654</v>
      </c>
      <c r="M28" s="93" t="n">
        <v>206</v>
      </c>
      <c r="N28" s="93" t="n">
        <v>220</v>
      </c>
      <c r="O28" s="93" t="n">
        <v>228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73</v>
      </c>
      <c r="M29" s="93" t="n">
        <v>26</v>
      </c>
      <c r="N29" s="93" t="n">
        <v>20</v>
      </c>
      <c r="O29" s="93" t="n">
        <v>27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92</v>
      </c>
      <c r="M30" s="93" t="n">
        <v>27</v>
      </c>
      <c r="N30" s="93" t="n">
        <v>37</v>
      </c>
      <c r="O30" s="93" t="n">
        <v>28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13</v>
      </c>
      <c r="M31" s="93" t="n">
        <v>5</v>
      </c>
      <c r="N31" s="93" t="n">
        <v>3</v>
      </c>
      <c r="O31" s="93" t="n">
        <v>5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381</v>
      </c>
      <c r="M32" s="93" t="n">
        <v>127</v>
      </c>
      <c r="N32" s="93" t="n">
        <v>127</v>
      </c>
      <c r="O32" s="93" t="n">
        <v>127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18</v>
      </c>
      <c r="M33" s="93" t="n">
        <v>6</v>
      </c>
      <c r="N33" s="93" t="n">
        <v>6</v>
      </c>
      <c r="O33" s="93" t="n">
        <v>6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24</v>
      </c>
      <c r="M34" s="93" t="n">
        <v>8</v>
      </c>
      <c r="N34" s="93" t="n">
        <v>8</v>
      </c>
      <c r="O34" s="93" t="n">
        <v>8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0</v>
      </c>
      <c r="M35" s="93" t="n">
        <v>0</v>
      </c>
      <c r="N35" s="93" t="n">
        <v>0</v>
      </c>
      <c r="O35" s="93" t="n">
        <v>0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740</v>
      </c>
      <c r="M36" s="93" t="n">
        <v>224</v>
      </c>
      <c r="N36" s="93" t="n">
        <v>253</v>
      </c>
      <c r="O36" s="93" t="n">
        <v>263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24</v>
      </c>
      <c r="M37" s="93" t="n">
        <v>8</v>
      </c>
      <c r="N37" s="93" t="n">
        <v>8</v>
      </c>
      <c r="O37" s="93" t="n">
        <v>8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2139</v>
      </c>
      <c r="M38" s="93" t="n">
        <v>697</v>
      </c>
      <c r="N38" s="93" t="n">
        <v>731</v>
      </c>
      <c r="O38" s="93" t="n">
        <v>711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90</v>
      </c>
      <c r="M39" s="93" t="n">
        <v>30</v>
      </c>
      <c r="N39" s="93" t="n">
        <v>30</v>
      </c>
      <c r="O39" s="93" t="n">
        <v>30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643</v>
      </c>
      <c r="M40" s="93" t="n">
        <v>216</v>
      </c>
      <c r="N40" s="93" t="n">
        <v>202</v>
      </c>
      <c r="O40" s="93" t="n">
        <v>225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132</v>
      </c>
      <c r="M41" s="93" t="n">
        <v>44</v>
      </c>
      <c r="N41" s="93" t="n">
        <v>44</v>
      </c>
      <c r="O41" s="93" t="n">
        <v>44</v>
      </c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1605</v>
      </c>
      <c r="M42" s="93" t="n">
        <v>506</v>
      </c>
      <c r="N42" s="93" t="n">
        <v>576</v>
      </c>
      <c r="O42" s="93" t="n">
        <v>523</v>
      </c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554</v>
      </c>
      <c r="M43" s="93" t="n">
        <v>203</v>
      </c>
      <c r="N43" s="93" t="n">
        <v>138</v>
      </c>
      <c r="O43" s="93" t="n">
        <v>213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48</v>
      </c>
      <c r="M44" s="93" t="n">
        <v>16</v>
      </c>
      <c r="N44" s="93" t="n">
        <v>16</v>
      </c>
      <c r="O44" s="93" t="n">
        <v>16</v>
      </c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1805</v>
      </c>
      <c r="M45" s="93" t="n">
        <v>600</v>
      </c>
      <c r="N45" s="93" t="n">
        <v>542</v>
      </c>
      <c r="O45" s="93" t="n">
        <v>663</v>
      </c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296</v>
      </c>
      <c r="M46" s="93" t="n">
        <v>113</v>
      </c>
      <c r="N46" s="93" t="n">
        <v>70</v>
      </c>
      <c r="O46" s="93" t="n">
        <v>113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2373</v>
      </c>
      <c r="M47" s="93" t="n">
        <v>796</v>
      </c>
      <c r="N47" s="93" t="n">
        <v>794</v>
      </c>
      <c r="O47" s="93" t="n">
        <v>783</v>
      </c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774</v>
      </c>
      <c r="M48" s="93" t="n">
        <v>246</v>
      </c>
      <c r="N48" s="93" t="n">
        <v>259</v>
      </c>
      <c r="O48" s="93" t="n">
        <v>269</v>
      </c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5872</v>
      </c>
      <c r="M49" s="93" t="n">
        <v>1884</v>
      </c>
      <c r="N49" s="93" t="n">
        <v>2048</v>
      </c>
      <c r="O49" s="93" t="n">
        <v>1940</v>
      </c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185</v>
      </c>
      <c r="M50" s="93" t="n">
        <v>23</v>
      </c>
      <c r="N50" s="93" t="n">
        <v>73</v>
      </c>
      <c r="O50" s="93" t="n">
        <v>89</v>
      </c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1835</v>
      </c>
      <c r="M51" s="93" t="n">
        <v>527</v>
      </c>
      <c r="N51" s="93" t="n">
        <v>754</v>
      </c>
      <c r="O51" s="93" t="n">
        <v>554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600</v>
      </c>
      <c r="M52" s="93" t="n">
        <v>227</v>
      </c>
      <c r="N52" s="93" t="n">
        <v>154</v>
      </c>
      <c r="O52" s="93" t="n">
        <v>219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381</v>
      </c>
      <c r="M53" s="93" t="n">
        <v>117</v>
      </c>
      <c r="N53" s="93" t="n">
        <v>133</v>
      </c>
      <c r="O53" s="93" t="n">
        <v>131</v>
      </c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428</v>
      </c>
      <c r="M54" s="93" t="n">
        <v>111</v>
      </c>
      <c r="N54" s="93" t="n">
        <v>155</v>
      </c>
      <c r="O54" s="93" t="n">
        <v>162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716</v>
      </c>
      <c r="M55" s="93" t="n">
        <v>205</v>
      </c>
      <c r="N55" s="93" t="n">
        <v>253</v>
      </c>
      <c r="O55" s="93" t="n">
        <v>258</v>
      </c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1563</v>
      </c>
      <c r="M56" s="93" t="n">
        <v>525</v>
      </c>
      <c r="N56" s="93" t="n">
        <v>487</v>
      </c>
      <c r="O56" s="93" t="n">
        <v>551</v>
      </c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1003</v>
      </c>
      <c r="M57" s="93" t="n">
        <v>321</v>
      </c>
      <c r="N57" s="93" t="n">
        <v>336</v>
      </c>
      <c r="O57" s="93" t="n">
        <v>346</v>
      </c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373</v>
      </c>
      <c r="M58" s="93" t="n">
        <v>127</v>
      </c>
      <c r="N58" s="93" t="n">
        <v>124</v>
      </c>
      <c r="O58" s="93" t="n">
        <v>122</v>
      </c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0</v>
      </c>
      <c r="M59" s="93" t="n">
        <v>0</v>
      </c>
      <c r="N59" s="93" t="n">
        <v>0</v>
      </c>
      <c r="O59" s="93" t="n">
        <v>0</v>
      </c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0</v>
      </c>
      <c r="M60" s="93" t="n">
        <v>0</v>
      </c>
      <c r="N60" s="93" t="n">
        <v>0</v>
      </c>
      <c r="O60" s="93" t="n">
        <v>0</v>
      </c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0</v>
      </c>
      <c r="M61" s="93" t="n">
        <v>0</v>
      </c>
      <c r="N61" s="93" t="n">
        <v>0</v>
      </c>
      <c r="O61" s="93" t="n">
        <v>0</v>
      </c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0</v>
      </c>
      <c r="M62" s="93" t="n">
        <v>0</v>
      </c>
      <c r="N62" s="93" t="n">
        <v>0</v>
      </c>
      <c r="O62" s="93" t="n">
        <v>0</v>
      </c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39927</v>
      </c>
      <c r="M63" s="94" t="n">
        <f aca="false">SUM(M8:M62)</f>
        <v>13019</v>
      </c>
      <c r="N63" s="94" t="n">
        <f aca="false">SUM(N8:N62)</f>
        <v>13295</v>
      </c>
      <c r="O63" s="94" t="n">
        <f aca="false">SUM(O8:O62)</f>
        <v>13613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autoFilter ref="A5:E63"/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08333333333333" right="0.708333333333333" top="0.196527777777778" bottom="0.196527777777778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4" activeCellId="0" sqref="B5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9"/>
    <col collapsed="false" customWidth="true" hidden="false" outlineLevel="0" max="8" min="8" style="1" width="12.71"/>
    <col collapsed="false" customWidth="true" hidden="false" outlineLevel="0" max="9" min="9" style="1" width="11.43"/>
    <col collapsed="false" customWidth="true" hidden="false" outlineLevel="0" max="10" min="10" style="1" width="10.14"/>
    <col collapsed="false" customWidth="true" hidden="false" outlineLevel="0" max="11" min="11" style="1" width="11.57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7"/>
    <col collapsed="false" customWidth="true" hidden="false" outlineLevel="0" max="15" min="15" style="85" width="7.42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159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0</v>
      </c>
      <c r="M8" s="93"/>
      <c r="N8" s="93"/>
      <c r="O8" s="93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0</v>
      </c>
      <c r="M9" s="93"/>
      <c r="N9" s="93"/>
      <c r="O9" s="93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0</v>
      </c>
      <c r="M10" s="93"/>
      <c r="N10" s="93"/>
      <c r="O10" s="93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0</v>
      </c>
      <c r="M11" s="93"/>
      <c r="N11" s="93"/>
      <c r="O11" s="93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0</v>
      </c>
      <c r="M12" s="93"/>
      <c r="N12" s="93"/>
      <c r="O12" s="93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0</v>
      </c>
      <c r="M13" s="93"/>
      <c r="N13" s="93"/>
      <c r="O13" s="93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0</v>
      </c>
      <c r="M14" s="93"/>
      <c r="N14" s="93"/>
      <c r="O14" s="93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0</v>
      </c>
      <c r="M15" s="93"/>
      <c r="N15" s="93"/>
      <c r="O15" s="93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150</v>
      </c>
      <c r="M16" s="93" t="n">
        <v>56</v>
      </c>
      <c r="N16" s="93" t="n">
        <v>38</v>
      </c>
      <c r="O16" s="93" t="n">
        <v>56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0</v>
      </c>
      <c r="M17" s="93"/>
      <c r="N17" s="93"/>
      <c r="O17" s="93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0</v>
      </c>
      <c r="M18" s="93"/>
      <c r="N18" s="93"/>
      <c r="O18" s="93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0</v>
      </c>
      <c r="M19" s="93"/>
      <c r="N19" s="93"/>
      <c r="O19" s="93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0</v>
      </c>
      <c r="M20" s="93"/>
      <c r="N20" s="93"/>
      <c r="O20" s="93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0</v>
      </c>
      <c r="M21" s="93"/>
      <c r="N21" s="93"/>
      <c r="O21" s="93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0</v>
      </c>
      <c r="M22" s="93"/>
      <c r="N22" s="93"/>
      <c r="O22" s="93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0</v>
      </c>
      <c r="M23" s="93"/>
      <c r="N23" s="93"/>
      <c r="O23" s="93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0</v>
      </c>
      <c r="M24" s="93"/>
      <c r="N24" s="93"/>
      <c r="O24" s="93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0</v>
      </c>
      <c r="M25" s="93"/>
      <c r="N25" s="93"/>
      <c r="O25" s="93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0</v>
      </c>
      <c r="M26" s="93"/>
      <c r="N26" s="93"/>
      <c r="O26" s="93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0</v>
      </c>
      <c r="M27" s="93"/>
      <c r="N27" s="93"/>
      <c r="O27" s="93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0</v>
      </c>
      <c r="M28" s="93"/>
      <c r="N28" s="93"/>
      <c r="O28" s="93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36</v>
      </c>
      <c r="M29" s="93" t="n">
        <v>18</v>
      </c>
      <c r="N29" s="93"/>
      <c r="O29" s="93" t="n">
        <v>18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76</v>
      </c>
      <c r="M30" s="93" t="n">
        <v>38</v>
      </c>
      <c r="N30" s="93" t="n">
        <v>38</v>
      </c>
      <c r="O30" s="93" t="n">
        <v>0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0</v>
      </c>
      <c r="M31" s="93"/>
      <c r="N31" s="93"/>
      <c r="O31" s="93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0</v>
      </c>
      <c r="M32" s="93"/>
      <c r="N32" s="93"/>
      <c r="O32" s="93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0</v>
      </c>
      <c r="M33" s="93"/>
      <c r="N33" s="93"/>
      <c r="O33" s="93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0</v>
      </c>
      <c r="M34" s="93"/>
      <c r="N34" s="93"/>
      <c r="O34" s="93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0</v>
      </c>
      <c r="M35" s="93"/>
      <c r="N35" s="93"/>
      <c r="O35" s="93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0</v>
      </c>
      <c r="M36" s="93"/>
      <c r="N36" s="93"/>
      <c r="O36" s="93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0</v>
      </c>
      <c r="M37" s="93"/>
      <c r="N37" s="93"/>
      <c r="O37" s="93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0</v>
      </c>
      <c r="M38" s="93"/>
      <c r="N38" s="93"/>
      <c r="O38" s="93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0</v>
      </c>
      <c r="M39" s="93"/>
      <c r="N39" s="93"/>
      <c r="O39" s="93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0</v>
      </c>
      <c r="M40" s="93"/>
      <c r="N40" s="93"/>
      <c r="O40" s="93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0</v>
      </c>
      <c r="M41" s="93"/>
      <c r="N41" s="93"/>
      <c r="O41" s="93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0</v>
      </c>
      <c r="M42" s="93"/>
      <c r="N42" s="93"/>
      <c r="O42" s="93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74</v>
      </c>
      <c r="M43" s="93" t="n">
        <v>56</v>
      </c>
      <c r="N43" s="93" t="n">
        <v>0</v>
      </c>
      <c r="O43" s="93" t="n">
        <v>18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0</v>
      </c>
      <c r="M44" s="93"/>
      <c r="N44" s="93"/>
      <c r="O44" s="93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0</v>
      </c>
      <c r="M45" s="93"/>
      <c r="N45" s="93"/>
      <c r="O45" s="93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0</v>
      </c>
      <c r="M46" s="93"/>
      <c r="N46" s="93"/>
      <c r="O46" s="93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0</v>
      </c>
      <c r="M47" s="93"/>
      <c r="N47" s="93"/>
      <c r="O47" s="93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0</v>
      </c>
      <c r="M48" s="93"/>
      <c r="N48" s="93"/>
      <c r="O48" s="93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0</v>
      </c>
      <c r="M49" s="93"/>
      <c r="N49" s="93"/>
      <c r="O49" s="93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0</v>
      </c>
      <c r="M50" s="93"/>
      <c r="N50" s="93"/>
      <c r="O50" s="93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36</v>
      </c>
      <c r="M51" s="93" t="n">
        <v>18</v>
      </c>
      <c r="N51" s="93"/>
      <c r="O51" s="93" t="n">
        <v>18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0</v>
      </c>
      <c r="M52" s="93"/>
      <c r="N52" s="93"/>
      <c r="O52" s="93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76</v>
      </c>
      <c r="M53" s="93" t="n">
        <v>38</v>
      </c>
      <c r="N53" s="93" t="n">
        <v>38</v>
      </c>
      <c r="O53" s="93" t="n">
        <v>0</v>
      </c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0</v>
      </c>
      <c r="M54" s="93"/>
      <c r="N54" s="93"/>
      <c r="O54" s="93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114</v>
      </c>
      <c r="M55" s="93" t="n">
        <v>38</v>
      </c>
      <c r="N55" s="93" t="n">
        <v>38</v>
      </c>
      <c r="O55" s="93" t="n">
        <v>38</v>
      </c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0</v>
      </c>
      <c r="M56" s="93"/>
      <c r="N56" s="93"/>
      <c r="O56" s="93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0</v>
      </c>
      <c r="M57" s="93"/>
      <c r="N57" s="93"/>
      <c r="O57" s="93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0</v>
      </c>
      <c r="M58" s="93"/>
      <c r="N58" s="93"/>
      <c r="O58" s="93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0</v>
      </c>
      <c r="M59" s="93"/>
      <c r="N59" s="93"/>
      <c r="O59" s="93"/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0</v>
      </c>
      <c r="M60" s="93"/>
      <c r="N60" s="93"/>
      <c r="O60" s="93"/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0</v>
      </c>
      <c r="M61" s="93"/>
      <c r="N61" s="93"/>
      <c r="O61" s="93"/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0</v>
      </c>
      <c r="M62" s="93"/>
      <c r="N62" s="93"/>
      <c r="O62" s="93"/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562</v>
      </c>
      <c r="M63" s="94" t="n">
        <f aca="false">SUM(M8:M62)</f>
        <v>262</v>
      </c>
      <c r="N63" s="94" t="n">
        <f aca="false">SUM(N8:N62)</f>
        <v>152</v>
      </c>
      <c r="O63" s="94" t="n">
        <f aca="false">SUM(O8:O62)</f>
        <v>148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autoFilter ref="A5:E63"/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08333333333333" right="0.708333333333333" top="0.196527777777778" bottom="0.196527777777778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24" activeCellId="0" sqref="J2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4.86"/>
    <col collapsed="false" customWidth="true" hidden="false" outlineLevel="0" max="8" min="8" style="1" width="15.42"/>
    <col collapsed="false" customWidth="true" hidden="false" outlineLevel="0" max="9" min="9" style="1" width="11.43"/>
    <col collapsed="false" customWidth="true" hidden="false" outlineLevel="0" max="10" min="10" style="1" width="10.14"/>
    <col collapsed="false" customWidth="true" hidden="false" outlineLevel="0" max="11" min="11" style="1" width="11.57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8"/>
    <col collapsed="false" customWidth="true" hidden="false" outlineLevel="0" max="15" min="15" style="85" width="8.86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159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0</v>
      </c>
      <c r="M8" s="93"/>
      <c r="N8" s="93"/>
      <c r="O8" s="93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0</v>
      </c>
      <c r="M9" s="93"/>
      <c r="N9" s="93"/>
      <c r="O9" s="93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379</v>
      </c>
      <c r="M10" s="93" t="n">
        <v>126</v>
      </c>
      <c r="N10" s="93" t="n">
        <v>127</v>
      </c>
      <c r="O10" s="93" t="n">
        <v>126</v>
      </c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18</v>
      </c>
      <c r="M11" s="93" t="n">
        <v>6</v>
      </c>
      <c r="N11" s="93" t="n">
        <v>6</v>
      </c>
      <c r="O11" s="93" t="n">
        <v>6</v>
      </c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0</v>
      </c>
      <c r="M12" s="93"/>
      <c r="N12" s="93"/>
      <c r="O12" s="93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0</v>
      </c>
      <c r="M13" s="93"/>
      <c r="N13" s="93"/>
      <c r="O13" s="93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4000</v>
      </c>
      <c r="M14" s="93" t="n">
        <v>1100</v>
      </c>
      <c r="N14" s="93" t="n">
        <v>1450</v>
      </c>
      <c r="O14" s="93" t="n">
        <v>1450</v>
      </c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5</v>
      </c>
      <c r="M15" s="93" t="n">
        <v>1</v>
      </c>
      <c r="N15" s="93" t="n">
        <v>2</v>
      </c>
      <c r="O15" s="93" t="n">
        <v>2</v>
      </c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583</v>
      </c>
      <c r="M16" s="93" t="n">
        <v>173</v>
      </c>
      <c r="N16" s="93" t="n">
        <v>230</v>
      </c>
      <c r="O16" s="93" t="n">
        <v>180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6</v>
      </c>
      <c r="M17" s="93" t="n">
        <v>1</v>
      </c>
      <c r="N17" s="93" t="n">
        <v>4</v>
      </c>
      <c r="O17" s="93" t="n">
        <v>1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0</v>
      </c>
      <c r="M18" s="93"/>
      <c r="N18" s="93"/>
      <c r="O18" s="93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0</v>
      </c>
      <c r="M19" s="93"/>
      <c r="N19" s="93"/>
      <c r="O19" s="93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0</v>
      </c>
      <c r="M20" s="93"/>
      <c r="N20" s="93"/>
      <c r="O20" s="93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0</v>
      </c>
      <c r="M21" s="93"/>
      <c r="N21" s="93"/>
      <c r="O21" s="93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0</v>
      </c>
      <c r="M22" s="93"/>
      <c r="N22" s="93"/>
      <c r="O22" s="93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0</v>
      </c>
      <c r="M23" s="93"/>
      <c r="N23" s="93"/>
      <c r="O23" s="93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0</v>
      </c>
      <c r="M24" s="93"/>
      <c r="N24" s="93"/>
      <c r="O24" s="93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0</v>
      </c>
      <c r="M25" s="93"/>
      <c r="N25" s="93"/>
      <c r="O25" s="93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0</v>
      </c>
      <c r="M26" s="93"/>
      <c r="N26" s="93"/>
      <c r="O26" s="93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0</v>
      </c>
      <c r="M27" s="93"/>
      <c r="N27" s="93"/>
      <c r="O27" s="93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0</v>
      </c>
      <c r="M28" s="93"/>
      <c r="N28" s="93"/>
      <c r="O28" s="93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0</v>
      </c>
      <c r="M29" s="93"/>
      <c r="N29" s="93"/>
      <c r="O29" s="93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560</v>
      </c>
      <c r="M30" s="93" t="n">
        <v>150</v>
      </c>
      <c r="N30" s="93" t="n">
        <v>230</v>
      </c>
      <c r="O30" s="93" t="n">
        <v>180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2</v>
      </c>
      <c r="M31" s="93"/>
      <c r="N31" s="93" t="n">
        <v>2</v>
      </c>
      <c r="O31" s="93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3350</v>
      </c>
      <c r="M32" s="93" t="n">
        <v>870</v>
      </c>
      <c r="N32" s="93" t="n">
        <v>1350</v>
      </c>
      <c r="O32" s="93" t="n">
        <v>1130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17</v>
      </c>
      <c r="M33" s="93" t="n">
        <v>5</v>
      </c>
      <c r="N33" s="93" t="n">
        <v>7</v>
      </c>
      <c r="O33" s="93" t="n">
        <v>5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38</v>
      </c>
      <c r="M34" s="93" t="n">
        <v>18</v>
      </c>
      <c r="N34" s="93" t="n">
        <v>2</v>
      </c>
      <c r="O34" s="93" t="n">
        <v>18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0</v>
      </c>
      <c r="M35" s="93"/>
      <c r="N35" s="93"/>
      <c r="O35" s="93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300</v>
      </c>
      <c r="M36" s="93" t="n">
        <v>100</v>
      </c>
      <c r="N36" s="93" t="n">
        <v>100</v>
      </c>
      <c r="O36" s="93" t="n">
        <v>100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0</v>
      </c>
      <c r="M37" s="93"/>
      <c r="N37" s="93"/>
      <c r="O37" s="93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0</v>
      </c>
      <c r="M38" s="93"/>
      <c r="N38" s="93"/>
      <c r="O38" s="93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0</v>
      </c>
      <c r="M39" s="93"/>
      <c r="N39" s="93"/>
      <c r="O39" s="93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17</v>
      </c>
      <c r="M40" s="93" t="n">
        <v>14</v>
      </c>
      <c r="N40" s="93"/>
      <c r="O40" s="93" t="n">
        <v>3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177</v>
      </c>
      <c r="M41" s="93" t="n">
        <v>129</v>
      </c>
      <c r="N41" s="93" t="n">
        <v>7</v>
      </c>
      <c r="O41" s="93" t="n">
        <v>41</v>
      </c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0</v>
      </c>
      <c r="M42" s="93"/>
      <c r="N42" s="93"/>
      <c r="O42" s="93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320</v>
      </c>
      <c r="M43" s="93" t="n">
        <v>110</v>
      </c>
      <c r="N43" s="93" t="n">
        <v>100</v>
      </c>
      <c r="O43" s="93" t="n">
        <v>110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0</v>
      </c>
      <c r="M44" s="93"/>
      <c r="N44" s="93"/>
      <c r="O44" s="93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1460</v>
      </c>
      <c r="M45" s="93" t="n">
        <v>560</v>
      </c>
      <c r="N45" s="93" t="n">
        <v>450</v>
      </c>
      <c r="O45" s="93" t="n">
        <v>450</v>
      </c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0</v>
      </c>
      <c r="M46" s="93"/>
      <c r="N46" s="93"/>
      <c r="O46" s="93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28</v>
      </c>
      <c r="M47" s="93" t="n">
        <v>8</v>
      </c>
      <c r="N47" s="93" t="n">
        <v>10</v>
      </c>
      <c r="O47" s="93" t="n">
        <v>10</v>
      </c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0</v>
      </c>
      <c r="M48" s="93"/>
      <c r="N48" s="93"/>
      <c r="O48" s="93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1150</v>
      </c>
      <c r="M49" s="93" t="n">
        <v>350</v>
      </c>
      <c r="N49" s="93" t="n">
        <v>400</v>
      </c>
      <c r="O49" s="93" t="n">
        <v>400</v>
      </c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0</v>
      </c>
      <c r="M50" s="93"/>
      <c r="N50" s="93"/>
      <c r="O50" s="93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0</v>
      </c>
      <c r="M51" s="93"/>
      <c r="N51" s="93"/>
      <c r="O51" s="93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0</v>
      </c>
      <c r="M52" s="93"/>
      <c r="N52" s="93"/>
      <c r="O52" s="93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1150</v>
      </c>
      <c r="M53" s="93" t="n">
        <v>350</v>
      </c>
      <c r="N53" s="93" t="n">
        <v>400</v>
      </c>
      <c r="O53" s="93" t="n">
        <v>400</v>
      </c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0</v>
      </c>
      <c r="M54" s="93"/>
      <c r="N54" s="93"/>
      <c r="O54" s="93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0</v>
      </c>
      <c r="M55" s="93"/>
      <c r="N55" s="93"/>
      <c r="O55" s="93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3700</v>
      </c>
      <c r="M56" s="93" t="n">
        <v>800</v>
      </c>
      <c r="N56" s="93" t="n">
        <v>1450</v>
      </c>
      <c r="O56" s="93" t="n">
        <v>1450</v>
      </c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3900</v>
      </c>
      <c r="M57" s="93" t="n">
        <v>1000</v>
      </c>
      <c r="N57" s="93" t="n">
        <v>1450</v>
      </c>
      <c r="O57" s="93" t="n">
        <v>1450</v>
      </c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439</v>
      </c>
      <c r="M58" s="93" t="n">
        <v>146</v>
      </c>
      <c r="N58" s="93" t="n">
        <v>147</v>
      </c>
      <c r="O58" s="93" t="n">
        <v>146</v>
      </c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0</v>
      </c>
      <c r="M59" s="93"/>
      <c r="N59" s="93"/>
      <c r="O59" s="93"/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0</v>
      </c>
      <c r="M60" s="93"/>
      <c r="N60" s="93"/>
      <c r="O60" s="93"/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0</v>
      </c>
      <c r="M61" s="93"/>
      <c r="N61" s="93"/>
      <c r="O61" s="93"/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0</v>
      </c>
      <c r="M62" s="93"/>
      <c r="N62" s="93"/>
      <c r="O62" s="93"/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21599</v>
      </c>
      <c r="M63" s="94" t="n">
        <f aca="false">SUM(M8:M62)</f>
        <v>6017</v>
      </c>
      <c r="N63" s="94" t="n">
        <f aca="false">SUM(N8:N62)</f>
        <v>7924</v>
      </c>
      <c r="O63" s="94" t="n">
        <f aca="false">SUM(O8:O62)</f>
        <v>7658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4" activeCellId="0" sqref="B5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9"/>
    <col collapsed="false" customWidth="true" hidden="false" outlineLevel="0" max="8" min="8" style="1" width="16.14"/>
    <col collapsed="false" customWidth="true" hidden="false" outlineLevel="0" max="9" min="9" style="1" width="14"/>
    <col collapsed="false" customWidth="true" hidden="false" outlineLevel="0" max="10" min="10" style="1" width="15.29"/>
    <col collapsed="false" customWidth="true" hidden="false" outlineLevel="0" max="11" min="11" style="1" width="13.86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7"/>
    <col collapsed="false" customWidth="true" hidden="false" outlineLevel="0" max="15" min="15" style="85" width="7.42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159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0</v>
      </c>
      <c r="M8" s="93"/>
      <c r="N8" s="93"/>
      <c r="O8" s="93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0</v>
      </c>
      <c r="M9" s="93"/>
      <c r="N9" s="93"/>
      <c r="O9" s="93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0</v>
      </c>
      <c r="M10" s="93"/>
      <c r="N10" s="93"/>
      <c r="O10" s="93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0</v>
      </c>
      <c r="M11" s="93"/>
      <c r="N11" s="93"/>
      <c r="O11" s="93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0</v>
      </c>
      <c r="M12" s="93"/>
      <c r="N12" s="93"/>
      <c r="O12" s="93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0</v>
      </c>
      <c r="M13" s="93"/>
      <c r="N13" s="93"/>
      <c r="O13" s="93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0</v>
      </c>
      <c r="M14" s="93"/>
      <c r="N14" s="93"/>
      <c r="O14" s="93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0</v>
      </c>
      <c r="M15" s="93"/>
      <c r="N15" s="93"/>
      <c r="O15" s="93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0</v>
      </c>
      <c r="M16" s="93"/>
      <c r="N16" s="93"/>
      <c r="O16" s="93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0</v>
      </c>
      <c r="M17" s="93"/>
      <c r="N17" s="93"/>
      <c r="O17" s="93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4700</v>
      </c>
      <c r="M18" s="93" t="n">
        <v>1500</v>
      </c>
      <c r="N18" s="93" t="n">
        <v>1500</v>
      </c>
      <c r="O18" s="93" t="n">
        <v>1700</v>
      </c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0</v>
      </c>
      <c r="M19" s="93"/>
      <c r="N19" s="93"/>
      <c r="O19" s="93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450</v>
      </c>
      <c r="M20" s="93" t="n">
        <v>150</v>
      </c>
      <c r="N20" s="93" t="n">
        <v>100</v>
      </c>
      <c r="O20" s="93" t="n">
        <v>200</v>
      </c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0</v>
      </c>
      <c r="M21" s="93"/>
      <c r="N21" s="93"/>
      <c r="O21" s="93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0</v>
      </c>
      <c r="M22" s="93"/>
      <c r="N22" s="93"/>
      <c r="O22" s="93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0</v>
      </c>
      <c r="M23" s="93"/>
      <c r="N23" s="93"/>
      <c r="O23" s="93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0</v>
      </c>
      <c r="M24" s="93"/>
      <c r="N24" s="93"/>
      <c r="O24" s="93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0</v>
      </c>
      <c r="M25" s="93"/>
      <c r="N25" s="93"/>
      <c r="O25" s="93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0</v>
      </c>
      <c r="M26" s="93"/>
      <c r="N26" s="93"/>
      <c r="O26" s="93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0</v>
      </c>
      <c r="M27" s="93"/>
      <c r="N27" s="93"/>
      <c r="O27" s="93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0</v>
      </c>
      <c r="M28" s="93"/>
      <c r="N28" s="93"/>
      <c r="O28" s="93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0</v>
      </c>
      <c r="M29" s="93"/>
      <c r="N29" s="93"/>
      <c r="O29" s="93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430</v>
      </c>
      <c r="M30" s="93" t="n">
        <v>150</v>
      </c>
      <c r="N30" s="93" t="n">
        <v>130</v>
      </c>
      <c r="O30" s="93" t="n">
        <v>150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0</v>
      </c>
      <c r="M31" s="93"/>
      <c r="N31" s="93"/>
      <c r="O31" s="93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3500</v>
      </c>
      <c r="M32" s="93" t="n">
        <v>1500</v>
      </c>
      <c r="N32" s="93" t="n">
        <v>1000</v>
      </c>
      <c r="O32" s="93" t="n">
        <v>1000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0</v>
      </c>
      <c r="M33" s="93"/>
      <c r="N33" s="93"/>
      <c r="O33" s="93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0</v>
      </c>
      <c r="M34" s="93"/>
      <c r="N34" s="93"/>
      <c r="O34" s="93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0</v>
      </c>
      <c r="M35" s="93"/>
      <c r="N35" s="93"/>
      <c r="O35" s="93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0</v>
      </c>
      <c r="M36" s="93"/>
      <c r="N36" s="93"/>
      <c r="O36" s="93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0</v>
      </c>
      <c r="M37" s="93"/>
      <c r="N37" s="93"/>
      <c r="O37" s="93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0</v>
      </c>
      <c r="M38" s="93"/>
      <c r="N38" s="93"/>
      <c r="O38" s="93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0</v>
      </c>
      <c r="M39" s="93"/>
      <c r="N39" s="93"/>
      <c r="O39" s="93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250</v>
      </c>
      <c r="M40" s="93" t="n">
        <v>100</v>
      </c>
      <c r="N40" s="93" t="n">
        <v>50</v>
      </c>
      <c r="O40" s="93" t="n">
        <v>100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0</v>
      </c>
      <c r="M41" s="93"/>
      <c r="N41" s="93"/>
      <c r="O41" s="93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0</v>
      </c>
      <c r="M42" s="93"/>
      <c r="N42" s="93"/>
      <c r="O42" s="93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0</v>
      </c>
      <c r="M43" s="93"/>
      <c r="N43" s="93"/>
      <c r="O43" s="93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0</v>
      </c>
      <c r="M44" s="93"/>
      <c r="N44" s="93"/>
      <c r="O44" s="93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1500</v>
      </c>
      <c r="M45" s="93" t="n">
        <v>700</v>
      </c>
      <c r="N45" s="93" t="n">
        <v>400</v>
      </c>
      <c r="O45" s="93" t="n">
        <v>400</v>
      </c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0</v>
      </c>
      <c r="M46" s="93"/>
      <c r="N46" s="93"/>
      <c r="O46" s="93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0</v>
      </c>
      <c r="M47" s="93"/>
      <c r="N47" s="93"/>
      <c r="O47" s="93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0</v>
      </c>
      <c r="M48" s="93"/>
      <c r="N48" s="93"/>
      <c r="O48" s="93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500</v>
      </c>
      <c r="M49" s="93" t="n">
        <v>300</v>
      </c>
      <c r="N49" s="93" t="n">
        <v>100</v>
      </c>
      <c r="O49" s="93" t="n">
        <v>100</v>
      </c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0</v>
      </c>
      <c r="M50" s="93"/>
      <c r="N50" s="93"/>
      <c r="O50" s="93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0</v>
      </c>
      <c r="M51" s="93"/>
      <c r="N51" s="93"/>
      <c r="O51" s="93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0</v>
      </c>
      <c r="M52" s="93"/>
      <c r="N52" s="93"/>
      <c r="O52" s="93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500</v>
      </c>
      <c r="M53" s="93" t="n">
        <v>300</v>
      </c>
      <c r="N53" s="93" t="n">
        <v>100</v>
      </c>
      <c r="O53" s="93" t="n">
        <v>100</v>
      </c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0</v>
      </c>
      <c r="M54" s="93"/>
      <c r="N54" s="93"/>
      <c r="O54" s="93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0</v>
      </c>
      <c r="M55" s="93"/>
      <c r="N55" s="93"/>
      <c r="O55" s="93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3000</v>
      </c>
      <c r="M56" s="93" t="n">
        <v>1000</v>
      </c>
      <c r="N56" s="93" t="n">
        <v>1000</v>
      </c>
      <c r="O56" s="93" t="n">
        <v>1000</v>
      </c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3000</v>
      </c>
      <c r="M57" s="93" t="n">
        <v>1000</v>
      </c>
      <c r="N57" s="93" t="n">
        <v>1000</v>
      </c>
      <c r="O57" s="93" t="n">
        <v>1000</v>
      </c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0</v>
      </c>
      <c r="M58" s="93"/>
      <c r="N58" s="93"/>
      <c r="O58" s="93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0</v>
      </c>
      <c r="M59" s="93"/>
      <c r="N59" s="93"/>
      <c r="O59" s="93"/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0</v>
      </c>
      <c r="M60" s="93"/>
      <c r="N60" s="93"/>
      <c r="O60" s="93"/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0</v>
      </c>
      <c r="M61" s="93"/>
      <c r="N61" s="93"/>
      <c r="O61" s="93"/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0</v>
      </c>
      <c r="M62" s="93"/>
      <c r="N62" s="93"/>
      <c r="O62" s="93"/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17830</v>
      </c>
      <c r="M63" s="94" t="n">
        <f aca="false">SUM(M8:M62)</f>
        <v>6700</v>
      </c>
      <c r="N63" s="94" t="n">
        <f aca="false">SUM(N8:N62)</f>
        <v>5380</v>
      </c>
      <c r="O63" s="94" t="n">
        <f aca="false">SUM(O8:O62)</f>
        <v>5750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autoFilter ref="A5:E63"/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08333333333333" right="0.708333333333333" top="0.196527777777778" bottom="0.196527777777778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4" activeCellId="0" sqref="B5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9"/>
    <col collapsed="false" customWidth="true" hidden="false" outlineLevel="0" max="8" min="8" style="1" width="12.71"/>
    <col collapsed="false" customWidth="true" hidden="false" outlineLevel="0" max="9" min="9" style="1" width="11.43"/>
    <col collapsed="false" customWidth="true" hidden="false" outlineLevel="0" max="10" min="10" style="1" width="10.14"/>
    <col collapsed="false" customWidth="true" hidden="false" outlineLevel="0" max="11" min="11" style="1" width="11.57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7"/>
    <col collapsed="false" customWidth="true" hidden="false" outlineLevel="0" max="15" min="15" style="85" width="7.42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159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0</v>
      </c>
      <c r="M8" s="93"/>
      <c r="N8" s="93"/>
      <c r="O8" s="93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0</v>
      </c>
      <c r="M9" s="93"/>
      <c r="N9" s="93"/>
      <c r="O9" s="93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0</v>
      </c>
      <c r="M10" s="93"/>
      <c r="N10" s="93"/>
      <c r="O10" s="93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0</v>
      </c>
      <c r="M11" s="93"/>
      <c r="N11" s="93"/>
      <c r="O11" s="93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0</v>
      </c>
      <c r="M12" s="93"/>
      <c r="N12" s="93"/>
      <c r="O12" s="93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0</v>
      </c>
      <c r="M13" s="93"/>
      <c r="N13" s="93"/>
      <c r="O13" s="93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0</v>
      </c>
      <c r="M14" s="93"/>
      <c r="N14" s="93"/>
      <c r="O14" s="93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0</v>
      </c>
      <c r="M15" s="93"/>
      <c r="N15" s="93"/>
      <c r="O15" s="93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48</v>
      </c>
      <c r="M16" s="93" t="n">
        <v>16</v>
      </c>
      <c r="N16" s="93" t="n">
        <v>16</v>
      </c>
      <c r="O16" s="93" t="n">
        <v>16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6</v>
      </c>
      <c r="M17" s="93" t="n">
        <v>2</v>
      </c>
      <c r="N17" s="93" t="n">
        <v>2</v>
      </c>
      <c r="O17" s="93" t="n">
        <v>2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0</v>
      </c>
      <c r="M18" s="93"/>
      <c r="N18" s="93"/>
      <c r="O18" s="93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0</v>
      </c>
      <c r="M19" s="93"/>
      <c r="N19" s="93"/>
      <c r="O19" s="93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0</v>
      </c>
      <c r="M20" s="93"/>
      <c r="N20" s="93"/>
      <c r="O20" s="93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0</v>
      </c>
      <c r="M21" s="93"/>
      <c r="N21" s="93"/>
      <c r="O21" s="93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0</v>
      </c>
      <c r="M22" s="93"/>
      <c r="N22" s="93"/>
      <c r="O22" s="93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0</v>
      </c>
      <c r="M23" s="93"/>
      <c r="N23" s="93"/>
      <c r="O23" s="93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0</v>
      </c>
      <c r="M24" s="93"/>
      <c r="N24" s="93"/>
      <c r="O24" s="93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0</v>
      </c>
      <c r="M25" s="93"/>
      <c r="N25" s="93"/>
      <c r="O25" s="93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0</v>
      </c>
      <c r="M26" s="93"/>
      <c r="N26" s="93"/>
      <c r="O26" s="93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0</v>
      </c>
      <c r="M27" s="93"/>
      <c r="N27" s="93"/>
      <c r="O27" s="93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0</v>
      </c>
      <c r="M28" s="93"/>
      <c r="N28" s="93"/>
      <c r="O28" s="93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0</v>
      </c>
      <c r="M29" s="93"/>
      <c r="N29" s="93"/>
      <c r="O29" s="93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0</v>
      </c>
      <c r="M30" s="93"/>
      <c r="N30" s="93"/>
      <c r="O30" s="93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0</v>
      </c>
      <c r="M31" s="93"/>
      <c r="N31" s="93"/>
      <c r="O31" s="93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0</v>
      </c>
      <c r="M32" s="93"/>
      <c r="N32" s="93"/>
      <c r="O32" s="93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0</v>
      </c>
      <c r="M33" s="93"/>
      <c r="N33" s="93"/>
      <c r="O33" s="93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48</v>
      </c>
      <c r="M34" s="93" t="n">
        <v>16</v>
      </c>
      <c r="N34" s="93" t="n">
        <v>16</v>
      </c>
      <c r="O34" s="93" t="n">
        <v>16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6</v>
      </c>
      <c r="M35" s="93" t="n">
        <v>2</v>
      </c>
      <c r="N35" s="93" t="n">
        <v>2</v>
      </c>
      <c r="O35" s="93" t="n">
        <v>2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0</v>
      </c>
      <c r="M36" s="93"/>
      <c r="N36" s="93"/>
      <c r="O36" s="93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0</v>
      </c>
      <c r="M37" s="93"/>
      <c r="N37" s="93"/>
      <c r="O37" s="93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0</v>
      </c>
      <c r="M38" s="93"/>
      <c r="N38" s="93"/>
      <c r="O38" s="93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0</v>
      </c>
      <c r="M39" s="93"/>
      <c r="N39" s="93"/>
      <c r="O39" s="93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30</v>
      </c>
      <c r="M40" s="93" t="n">
        <v>15</v>
      </c>
      <c r="N40" s="93"/>
      <c r="O40" s="93" t="n">
        <v>15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0</v>
      </c>
      <c r="M41" s="93"/>
      <c r="N41" s="93"/>
      <c r="O41" s="93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0</v>
      </c>
      <c r="M42" s="93"/>
      <c r="N42" s="93"/>
      <c r="O42" s="93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0</v>
      </c>
      <c r="M43" s="93"/>
      <c r="N43" s="93"/>
      <c r="O43" s="93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0</v>
      </c>
      <c r="M44" s="93"/>
      <c r="N44" s="93"/>
      <c r="O44" s="93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0</v>
      </c>
      <c r="M45" s="93"/>
      <c r="N45" s="93"/>
      <c r="O45" s="93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0</v>
      </c>
      <c r="M46" s="93"/>
      <c r="N46" s="93"/>
      <c r="O46" s="93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0</v>
      </c>
      <c r="M47" s="93"/>
      <c r="N47" s="93"/>
      <c r="O47" s="93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0</v>
      </c>
      <c r="M48" s="93"/>
      <c r="N48" s="93"/>
      <c r="O48" s="93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54</v>
      </c>
      <c r="M49" s="93" t="n">
        <v>18</v>
      </c>
      <c r="N49" s="93" t="n">
        <v>18</v>
      </c>
      <c r="O49" s="93" t="n">
        <v>18</v>
      </c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0</v>
      </c>
      <c r="M50" s="93"/>
      <c r="N50" s="93"/>
      <c r="O50" s="93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0</v>
      </c>
      <c r="M51" s="93"/>
      <c r="N51" s="93"/>
      <c r="O51" s="93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0</v>
      </c>
      <c r="M52" s="93"/>
      <c r="N52" s="93"/>
      <c r="O52" s="93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0</v>
      </c>
      <c r="M53" s="93"/>
      <c r="N53" s="93"/>
      <c r="O53" s="93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0</v>
      </c>
      <c r="M54" s="93"/>
      <c r="N54" s="93"/>
      <c r="O54" s="93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0</v>
      </c>
      <c r="M55" s="93"/>
      <c r="N55" s="93"/>
      <c r="O55" s="93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54</v>
      </c>
      <c r="M56" s="93" t="n">
        <v>18</v>
      </c>
      <c r="N56" s="93" t="n">
        <v>18</v>
      </c>
      <c r="O56" s="93" t="n">
        <v>18</v>
      </c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0</v>
      </c>
      <c r="M57" s="93"/>
      <c r="N57" s="93"/>
      <c r="O57" s="93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0</v>
      </c>
      <c r="M58" s="93"/>
      <c r="N58" s="93"/>
      <c r="O58" s="93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0</v>
      </c>
      <c r="M59" s="93"/>
      <c r="N59" s="93"/>
      <c r="O59" s="93"/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0</v>
      </c>
      <c r="M60" s="93"/>
      <c r="N60" s="93"/>
      <c r="O60" s="93"/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0</v>
      </c>
      <c r="M61" s="93"/>
      <c r="N61" s="93"/>
      <c r="O61" s="93"/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0</v>
      </c>
      <c r="M62" s="93"/>
      <c r="N62" s="93"/>
      <c r="O62" s="93"/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246</v>
      </c>
      <c r="M63" s="94" t="n">
        <f aca="false">SUM(M8:M62)</f>
        <v>87</v>
      </c>
      <c r="N63" s="94" t="n">
        <f aca="false">SUM(N8:N62)</f>
        <v>72</v>
      </c>
      <c r="O63" s="94" t="n">
        <f aca="false">SUM(O8:O62)</f>
        <v>87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autoFilter ref="A5:E63"/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08333333333333" right="0.708333333333333" top="0.196527777777778" bottom="0.196527777777778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4" activeCellId="0" sqref="B5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9"/>
    <col collapsed="false" customWidth="true" hidden="false" outlineLevel="0" max="8" min="8" style="1" width="12.71"/>
    <col collapsed="false" customWidth="true" hidden="false" outlineLevel="0" max="9" min="9" style="1" width="11.43"/>
    <col collapsed="false" customWidth="true" hidden="false" outlineLevel="0" max="10" min="10" style="1" width="10.14"/>
    <col collapsed="false" customWidth="true" hidden="false" outlineLevel="0" max="11" min="11" style="1" width="11.57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7"/>
    <col collapsed="false" customWidth="true" hidden="false" outlineLevel="0" max="15" min="15" style="85" width="7.42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159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0</v>
      </c>
      <c r="M8" s="93"/>
      <c r="N8" s="93"/>
      <c r="O8" s="93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0</v>
      </c>
      <c r="M9" s="93"/>
      <c r="N9" s="93"/>
      <c r="O9" s="93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0</v>
      </c>
      <c r="M10" s="93"/>
      <c r="N10" s="93"/>
      <c r="O10" s="93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0</v>
      </c>
      <c r="M11" s="93"/>
      <c r="N11" s="93"/>
      <c r="O11" s="93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0</v>
      </c>
      <c r="M12" s="93"/>
      <c r="N12" s="93"/>
      <c r="O12" s="93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0</v>
      </c>
      <c r="M13" s="93"/>
      <c r="N13" s="93"/>
      <c r="O13" s="93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57</v>
      </c>
      <c r="M14" s="93" t="n">
        <v>15</v>
      </c>
      <c r="N14" s="93" t="n">
        <v>21</v>
      </c>
      <c r="O14" s="93" t="n">
        <v>21</v>
      </c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3</v>
      </c>
      <c r="M15" s="93" t="n">
        <v>1</v>
      </c>
      <c r="N15" s="93" t="n">
        <v>1</v>
      </c>
      <c r="O15" s="93" t="n">
        <v>1</v>
      </c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124</v>
      </c>
      <c r="M16" s="93" t="n">
        <v>47</v>
      </c>
      <c r="N16" s="93" t="n">
        <v>38</v>
      </c>
      <c r="O16" s="93" t="n">
        <v>39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23</v>
      </c>
      <c r="M17" s="93" t="n">
        <v>8</v>
      </c>
      <c r="N17" s="93" t="n">
        <v>7</v>
      </c>
      <c r="O17" s="93" t="n">
        <v>8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0</v>
      </c>
      <c r="M18" s="93"/>
      <c r="N18" s="93"/>
      <c r="O18" s="93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0</v>
      </c>
      <c r="M19" s="93"/>
      <c r="N19" s="93"/>
      <c r="O19" s="93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0</v>
      </c>
      <c r="M20" s="93"/>
      <c r="N20" s="93"/>
      <c r="O20" s="93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0</v>
      </c>
      <c r="M21" s="93"/>
      <c r="N21" s="93"/>
      <c r="O21" s="93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24</v>
      </c>
      <c r="M22" s="93" t="n">
        <v>18</v>
      </c>
      <c r="N22" s="93" t="n">
        <v>1</v>
      </c>
      <c r="O22" s="93" t="n">
        <v>5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2</v>
      </c>
      <c r="M23" s="93" t="n">
        <v>2</v>
      </c>
      <c r="N23" s="93"/>
      <c r="O23" s="93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0</v>
      </c>
      <c r="M24" s="93"/>
      <c r="N24" s="93"/>
      <c r="O24" s="93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0</v>
      </c>
      <c r="M25" s="93"/>
      <c r="N25" s="93"/>
      <c r="O25" s="93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0</v>
      </c>
      <c r="M26" s="93"/>
      <c r="N26" s="93"/>
      <c r="O26" s="93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0</v>
      </c>
      <c r="M27" s="93"/>
      <c r="N27" s="93"/>
      <c r="O27" s="93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34</v>
      </c>
      <c r="M28" s="93" t="n">
        <v>15</v>
      </c>
      <c r="N28" s="93" t="n">
        <v>9</v>
      </c>
      <c r="O28" s="93" t="n">
        <v>10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9</v>
      </c>
      <c r="M29" s="93" t="n">
        <v>5</v>
      </c>
      <c r="N29" s="93" t="n">
        <v>2</v>
      </c>
      <c r="O29" s="93" t="n">
        <v>2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0</v>
      </c>
      <c r="M30" s="93"/>
      <c r="N30" s="93"/>
      <c r="O30" s="93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0</v>
      </c>
      <c r="M31" s="93"/>
      <c r="N31" s="93"/>
      <c r="O31" s="93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0</v>
      </c>
      <c r="M32" s="93"/>
      <c r="N32" s="93"/>
      <c r="O32" s="93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0</v>
      </c>
      <c r="M33" s="93"/>
      <c r="N33" s="93"/>
      <c r="O33" s="93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0</v>
      </c>
      <c r="M34" s="93"/>
      <c r="N34" s="93"/>
      <c r="O34" s="93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0</v>
      </c>
      <c r="M35" s="93"/>
      <c r="N35" s="93"/>
      <c r="O35" s="93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0</v>
      </c>
      <c r="M36" s="93"/>
      <c r="N36" s="93"/>
      <c r="O36" s="93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0</v>
      </c>
      <c r="M37" s="93"/>
      <c r="N37" s="93"/>
      <c r="O37" s="93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81</v>
      </c>
      <c r="M38" s="93" t="n">
        <v>27</v>
      </c>
      <c r="N38" s="93" t="n">
        <v>27</v>
      </c>
      <c r="O38" s="93" t="n">
        <v>27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18</v>
      </c>
      <c r="M39" s="93" t="n">
        <v>6</v>
      </c>
      <c r="N39" s="93" t="n">
        <v>6</v>
      </c>
      <c r="O39" s="93" t="n">
        <v>6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0</v>
      </c>
      <c r="M40" s="93"/>
      <c r="N40" s="93"/>
      <c r="O40" s="93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0</v>
      </c>
      <c r="M41" s="93"/>
      <c r="N41" s="93"/>
      <c r="O41" s="93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0</v>
      </c>
      <c r="M42" s="93"/>
      <c r="N42" s="93"/>
      <c r="O42" s="93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98</v>
      </c>
      <c r="M43" s="93" t="n">
        <v>42</v>
      </c>
      <c r="N43" s="93" t="n">
        <v>9</v>
      </c>
      <c r="O43" s="93" t="n">
        <v>47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0</v>
      </c>
      <c r="M44" s="93"/>
      <c r="N44" s="93"/>
      <c r="O44" s="93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13</v>
      </c>
      <c r="M45" s="93" t="n">
        <v>3</v>
      </c>
      <c r="N45" s="93" t="n">
        <v>1</v>
      </c>
      <c r="O45" s="93" t="n">
        <v>9</v>
      </c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0</v>
      </c>
      <c r="M46" s="93"/>
      <c r="N46" s="93"/>
      <c r="O46" s="93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0</v>
      </c>
      <c r="M47" s="93"/>
      <c r="N47" s="93"/>
      <c r="O47" s="93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67</v>
      </c>
      <c r="M48" s="93" t="n">
        <v>23</v>
      </c>
      <c r="N48" s="93" t="n">
        <v>20</v>
      </c>
      <c r="O48" s="93" t="n">
        <v>24</v>
      </c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0</v>
      </c>
      <c r="M49" s="93"/>
      <c r="N49" s="93"/>
      <c r="O49" s="93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76</v>
      </c>
      <c r="M50" s="93" t="n">
        <v>36</v>
      </c>
      <c r="N50" s="93" t="n">
        <v>17</v>
      </c>
      <c r="O50" s="93" t="n">
        <v>23</v>
      </c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0</v>
      </c>
      <c r="M51" s="93"/>
      <c r="N51" s="93"/>
      <c r="O51" s="93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83</v>
      </c>
      <c r="M52" s="93" t="n">
        <v>44</v>
      </c>
      <c r="N52" s="93" t="n">
        <v>29</v>
      </c>
      <c r="O52" s="93" t="n">
        <v>10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0</v>
      </c>
      <c r="M53" s="93"/>
      <c r="N53" s="93"/>
      <c r="O53" s="93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0</v>
      </c>
      <c r="M54" s="93"/>
      <c r="N54" s="93"/>
      <c r="O54" s="93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0</v>
      </c>
      <c r="M55" s="93"/>
      <c r="N55" s="93"/>
      <c r="O55" s="93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0</v>
      </c>
      <c r="M56" s="93"/>
      <c r="N56" s="93"/>
      <c r="O56" s="93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0</v>
      </c>
      <c r="M57" s="93"/>
      <c r="N57" s="93"/>
      <c r="O57" s="93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0</v>
      </c>
      <c r="M58" s="93"/>
      <c r="N58" s="93"/>
      <c r="O58" s="93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0</v>
      </c>
      <c r="M59" s="93"/>
      <c r="N59" s="93"/>
      <c r="O59" s="93"/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0</v>
      </c>
      <c r="M60" s="93"/>
      <c r="N60" s="93"/>
      <c r="O60" s="93"/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0</v>
      </c>
      <c r="M61" s="93"/>
      <c r="N61" s="93"/>
      <c r="O61" s="93"/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0</v>
      </c>
      <c r="M62" s="93"/>
      <c r="N62" s="93"/>
      <c r="O62" s="93"/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712</v>
      </c>
      <c r="M63" s="94" t="n">
        <f aca="false">SUM(M8:M62)</f>
        <v>292</v>
      </c>
      <c r="N63" s="94" t="n">
        <f aca="false">SUM(N8:N62)</f>
        <v>188</v>
      </c>
      <c r="O63" s="94" t="n">
        <f aca="false">SUM(O8:O62)</f>
        <v>232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autoFilter ref="A5:E63"/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08333333333333" right="0.708333333333333" top="0.196527777777778" bottom="0.196527777777778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4" activeCellId="0" sqref="B5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3.29"/>
    <col collapsed="false" customWidth="true" hidden="false" outlineLevel="0" max="8" min="8" style="1" width="15.14"/>
    <col collapsed="false" customWidth="true" hidden="false" outlineLevel="0" max="9" min="9" style="1" width="15.85"/>
    <col collapsed="false" customWidth="true" hidden="false" outlineLevel="0" max="10" min="10" style="1" width="13.71"/>
    <col collapsed="false" customWidth="true" hidden="false" outlineLevel="0" max="11" min="11" style="1" width="15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7"/>
    <col collapsed="false" customWidth="true" hidden="false" outlineLevel="0" max="15" min="15" style="85" width="7.42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159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0</v>
      </c>
      <c r="M8" s="93"/>
      <c r="N8" s="93"/>
      <c r="O8" s="93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0</v>
      </c>
      <c r="M9" s="93"/>
      <c r="N9" s="93"/>
      <c r="O9" s="93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2850</v>
      </c>
      <c r="M10" s="93" t="n">
        <v>950</v>
      </c>
      <c r="N10" s="93" t="n">
        <v>950</v>
      </c>
      <c r="O10" s="93" t="n">
        <v>950</v>
      </c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0</v>
      </c>
      <c r="M11" s="93"/>
      <c r="N11" s="93"/>
      <c r="O11" s="93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0</v>
      </c>
      <c r="M12" s="93"/>
      <c r="N12" s="93"/>
      <c r="O12" s="93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0</v>
      </c>
      <c r="M13" s="93"/>
      <c r="N13" s="93"/>
      <c r="O13" s="93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0</v>
      </c>
      <c r="M14" s="93"/>
      <c r="N14" s="93"/>
      <c r="O14" s="93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0</v>
      </c>
      <c r="M15" s="93"/>
      <c r="N15" s="93"/>
      <c r="O15" s="93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450</v>
      </c>
      <c r="M16" s="93" t="n">
        <v>150</v>
      </c>
      <c r="N16" s="93" t="n">
        <v>150</v>
      </c>
      <c r="O16" s="93" t="n">
        <v>150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0</v>
      </c>
      <c r="M17" s="93"/>
      <c r="N17" s="93"/>
      <c r="O17" s="93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0</v>
      </c>
      <c r="M18" s="93"/>
      <c r="N18" s="93"/>
      <c r="O18" s="93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0</v>
      </c>
      <c r="M19" s="93"/>
      <c r="N19" s="93"/>
      <c r="O19" s="93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0</v>
      </c>
      <c r="M20" s="93"/>
      <c r="N20" s="93"/>
      <c r="O20" s="93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0</v>
      </c>
      <c r="M21" s="93"/>
      <c r="N21" s="93"/>
      <c r="O21" s="93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0</v>
      </c>
      <c r="M22" s="93"/>
      <c r="N22" s="93"/>
      <c r="O22" s="93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0</v>
      </c>
      <c r="M23" s="93"/>
      <c r="N23" s="93"/>
      <c r="O23" s="93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2400</v>
      </c>
      <c r="M24" s="93" t="n">
        <v>950</v>
      </c>
      <c r="N24" s="93" t="n">
        <v>950</v>
      </c>
      <c r="O24" s="93" t="n">
        <v>500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0</v>
      </c>
      <c r="M25" s="93"/>
      <c r="N25" s="93"/>
      <c r="O25" s="93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0</v>
      </c>
      <c r="M26" s="93"/>
      <c r="N26" s="93"/>
      <c r="O26" s="93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0</v>
      </c>
      <c r="M27" s="93"/>
      <c r="N27" s="93"/>
      <c r="O27" s="93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0</v>
      </c>
      <c r="M28" s="93"/>
      <c r="N28" s="93"/>
      <c r="O28" s="93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0</v>
      </c>
      <c r="M29" s="93"/>
      <c r="N29" s="93"/>
      <c r="O29" s="93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0</v>
      </c>
      <c r="M30" s="93"/>
      <c r="N30" s="93"/>
      <c r="O30" s="93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0</v>
      </c>
      <c r="M31" s="93"/>
      <c r="N31" s="93"/>
      <c r="O31" s="93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0</v>
      </c>
      <c r="M32" s="93"/>
      <c r="N32" s="93"/>
      <c r="O32" s="93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0</v>
      </c>
      <c r="M33" s="93"/>
      <c r="N33" s="93"/>
      <c r="O33" s="93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350</v>
      </c>
      <c r="M34" s="93" t="n">
        <v>150</v>
      </c>
      <c r="N34" s="93" t="n">
        <v>100</v>
      </c>
      <c r="O34" s="93" t="n">
        <v>100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0</v>
      </c>
      <c r="M35" s="93"/>
      <c r="N35" s="93"/>
      <c r="O35" s="93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0</v>
      </c>
      <c r="M36" s="93"/>
      <c r="N36" s="93"/>
      <c r="O36" s="93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0</v>
      </c>
      <c r="M37" s="93"/>
      <c r="N37" s="93"/>
      <c r="O37" s="93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0</v>
      </c>
      <c r="M38" s="93"/>
      <c r="N38" s="93"/>
      <c r="O38" s="93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0</v>
      </c>
      <c r="M39" s="93"/>
      <c r="N39" s="93"/>
      <c r="O39" s="93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0</v>
      </c>
      <c r="M40" s="93"/>
      <c r="N40" s="93"/>
      <c r="O40" s="93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0</v>
      </c>
      <c r="M41" s="93"/>
      <c r="N41" s="93"/>
      <c r="O41" s="93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0</v>
      </c>
      <c r="M42" s="93"/>
      <c r="N42" s="93"/>
      <c r="O42" s="93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500</v>
      </c>
      <c r="M43" s="93" t="n">
        <v>200</v>
      </c>
      <c r="N43" s="93" t="n">
        <v>200</v>
      </c>
      <c r="O43" s="93" t="n">
        <v>100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0</v>
      </c>
      <c r="M44" s="93"/>
      <c r="N44" s="93"/>
      <c r="O44" s="93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800</v>
      </c>
      <c r="M45" s="93" t="n">
        <v>500</v>
      </c>
      <c r="N45" s="93" t="n">
        <v>200</v>
      </c>
      <c r="O45" s="93" t="n">
        <v>100</v>
      </c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0</v>
      </c>
      <c r="M46" s="93"/>
      <c r="N46" s="93"/>
      <c r="O46" s="93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0</v>
      </c>
      <c r="M47" s="93"/>
      <c r="N47" s="93"/>
      <c r="O47" s="93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0</v>
      </c>
      <c r="M48" s="93"/>
      <c r="N48" s="93"/>
      <c r="O48" s="93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3300</v>
      </c>
      <c r="M49" s="93" t="n">
        <v>1100</v>
      </c>
      <c r="N49" s="93" t="n">
        <v>1100</v>
      </c>
      <c r="O49" s="93" t="n">
        <v>1100</v>
      </c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0</v>
      </c>
      <c r="M50" s="93"/>
      <c r="N50" s="93"/>
      <c r="O50" s="93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0</v>
      </c>
      <c r="M51" s="93"/>
      <c r="N51" s="93"/>
      <c r="O51" s="93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2700</v>
      </c>
      <c r="M52" s="93" t="n">
        <v>1100</v>
      </c>
      <c r="N52" s="93" t="n">
        <v>1000</v>
      </c>
      <c r="O52" s="93" t="n">
        <v>600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0</v>
      </c>
      <c r="M53" s="93"/>
      <c r="N53" s="93"/>
      <c r="O53" s="93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0</v>
      </c>
      <c r="M54" s="93"/>
      <c r="N54" s="93"/>
      <c r="O54" s="93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0</v>
      </c>
      <c r="M55" s="93"/>
      <c r="N55" s="93"/>
      <c r="O55" s="93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0</v>
      </c>
      <c r="M56" s="93"/>
      <c r="N56" s="93"/>
      <c r="O56" s="93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0</v>
      </c>
      <c r="M57" s="93"/>
      <c r="N57" s="93"/>
      <c r="O57" s="93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0</v>
      </c>
      <c r="M58" s="93"/>
      <c r="N58" s="93"/>
      <c r="O58" s="93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0</v>
      </c>
      <c r="M59" s="93"/>
      <c r="N59" s="93"/>
      <c r="O59" s="93"/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0</v>
      </c>
      <c r="M60" s="93"/>
      <c r="N60" s="93"/>
      <c r="O60" s="93"/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0</v>
      </c>
      <c r="M61" s="93"/>
      <c r="N61" s="93"/>
      <c r="O61" s="93"/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0</v>
      </c>
      <c r="M62" s="93"/>
      <c r="N62" s="93"/>
      <c r="O62" s="93"/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13350</v>
      </c>
      <c r="M63" s="94" t="n">
        <f aca="false">SUM(M8:M62)</f>
        <v>5100</v>
      </c>
      <c r="N63" s="94" t="n">
        <f aca="false">SUM(N8:N62)</f>
        <v>4650</v>
      </c>
      <c r="O63" s="94" t="n">
        <f aca="false">SUM(O8:O62)</f>
        <v>3600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autoFilter ref="A5:E63"/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08333333333333" right="0.708333333333333" top="0.196527777777778" bottom="0.196527777777778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4" activeCellId="0" sqref="B5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9"/>
    <col collapsed="false" customWidth="true" hidden="false" outlineLevel="0" max="8" min="8" style="1" width="12.71"/>
    <col collapsed="false" customWidth="true" hidden="false" outlineLevel="0" max="9" min="9" style="1" width="11.43"/>
    <col collapsed="false" customWidth="true" hidden="false" outlineLevel="0" max="10" min="10" style="1" width="10.14"/>
    <col collapsed="false" customWidth="true" hidden="false" outlineLevel="0" max="11" min="11" style="1" width="11.57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7"/>
    <col collapsed="false" customWidth="true" hidden="false" outlineLevel="0" max="15" min="15" style="85" width="7.42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159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210</v>
      </c>
      <c r="M8" s="93" t="n">
        <v>70</v>
      </c>
      <c r="N8" s="93" t="n">
        <v>70</v>
      </c>
      <c r="O8" s="93" t="n">
        <v>70</v>
      </c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0</v>
      </c>
      <c r="M9" s="93"/>
      <c r="N9" s="93"/>
      <c r="O9" s="93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0</v>
      </c>
      <c r="M10" s="93"/>
      <c r="N10" s="93"/>
      <c r="O10" s="93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0</v>
      </c>
      <c r="M11" s="93"/>
      <c r="N11" s="93"/>
      <c r="O11" s="93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0</v>
      </c>
      <c r="M12" s="93"/>
      <c r="N12" s="93"/>
      <c r="O12" s="93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0</v>
      </c>
      <c r="M13" s="93"/>
      <c r="N13" s="93"/>
      <c r="O13" s="93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0</v>
      </c>
      <c r="M14" s="93"/>
      <c r="N14" s="93"/>
      <c r="O14" s="93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0</v>
      </c>
      <c r="M15" s="93"/>
      <c r="N15" s="93"/>
      <c r="O15" s="93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90</v>
      </c>
      <c r="M16" s="93" t="n">
        <v>30</v>
      </c>
      <c r="N16" s="93" t="n">
        <v>30</v>
      </c>
      <c r="O16" s="93" t="n">
        <v>30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6</v>
      </c>
      <c r="M17" s="93" t="n">
        <v>2</v>
      </c>
      <c r="N17" s="93" t="n">
        <v>2</v>
      </c>
      <c r="O17" s="93" t="n">
        <v>2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0</v>
      </c>
      <c r="M18" s="93"/>
      <c r="N18" s="93"/>
      <c r="O18" s="93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0</v>
      </c>
      <c r="M19" s="93"/>
      <c r="N19" s="93"/>
      <c r="O19" s="93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0</v>
      </c>
      <c r="M20" s="93"/>
      <c r="N20" s="93"/>
      <c r="O20" s="93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0</v>
      </c>
      <c r="M21" s="93"/>
      <c r="N21" s="93"/>
      <c r="O21" s="93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0</v>
      </c>
      <c r="M22" s="93"/>
      <c r="N22" s="93"/>
      <c r="O22" s="93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0</v>
      </c>
      <c r="M23" s="93"/>
      <c r="N23" s="93"/>
      <c r="O23" s="93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0</v>
      </c>
      <c r="M24" s="93"/>
      <c r="N24" s="93"/>
      <c r="O24" s="93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0</v>
      </c>
      <c r="M25" s="93"/>
      <c r="N25" s="93"/>
      <c r="O25" s="93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0</v>
      </c>
      <c r="M26" s="93"/>
      <c r="N26" s="93"/>
      <c r="O26" s="93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0</v>
      </c>
      <c r="M27" s="93"/>
      <c r="N27" s="93"/>
      <c r="O27" s="93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90</v>
      </c>
      <c r="M28" s="93" t="n">
        <v>30</v>
      </c>
      <c r="N28" s="93" t="n">
        <v>30</v>
      </c>
      <c r="O28" s="93" t="n">
        <v>30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0</v>
      </c>
      <c r="M29" s="93"/>
      <c r="N29" s="93"/>
      <c r="O29" s="93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0</v>
      </c>
      <c r="M30" s="93"/>
      <c r="N30" s="93"/>
      <c r="O30" s="93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0</v>
      </c>
      <c r="M31" s="93"/>
      <c r="N31" s="93"/>
      <c r="O31" s="93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0</v>
      </c>
      <c r="M32" s="93"/>
      <c r="N32" s="93"/>
      <c r="O32" s="93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0</v>
      </c>
      <c r="M33" s="93"/>
      <c r="N33" s="93"/>
      <c r="O33" s="93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0</v>
      </c>
      <c r="M34" s="93"/>
      <c r="N34" s="93"/>
      <c r="O34" s="93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0</v>
      </c>
      <c r="M35" s="93"/>
      <c r="N35" s="93"/>
      <c r="O35" s="93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0</v>
      </c>
      <c r="M36" s="93"/>
      <c r="N36" s="93"/>
      <c r="O36" s="93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0</v>
      </c>
      <c r="M37" s="93"/>
      <c r="N37" s="93"/>
      <c r="O37" s="93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0</v>
      </c>
      <c r="M38" s="93"/>
      <c r="N38" s="93"/>
      <c r="O38" s="93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0</v>
      </c>
      <c r="M39" s="93"/>
      <c r="N39" s="93"/>
      <c r="O39" s="93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20</v>
      </c>
      <c r="M40" s="93" t="n">
        <v>10</v>
      </c>
      <c r="N40" s="93" t="n">
        <v>5</v>
      </c>
      <c r="O40" s="93" t="n">
        <v>5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0</v>
      </c>
      <c r="M41" s="93"/>
      <c r="N41" s="93"/>
      <c r="O41" s="93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0</v>
      </c>
      <c r="M42" s="93"/>
      <c r="N42" s="93"/>
      <c r="O42" s="93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0</v>
      </c>
      <c r="M43" s="93"/>
      <c r="N43" s="93"/>
      <c r="O43" s="93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0</v>
      </c>
      <c r="M44" s="93"/>
      <c r="N44" s="93"/>
      <c r="O44" s="93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0</v>
      </c>
      <c r="M45" s="93"/>
      <c r="N45" s="93"/>
      <c r="O45" s="93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0</v>
      </c>
      <c r="M46" s="93"/>
      <c r="N46" s="93"/>
      <c r="O46" s="93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0</v>
      </c>
      <c r="M47" s="93"/>
      <c r="N47" s="93"/>
      <c r="O47" s="93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0</v>
      </c>
      <c r="M48" s="93"/>
      <c r="N48" s="93"/>
      <c r="O48" s="93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75</v>
      </c>
      <c r="M49" s="93" t="n">
        <v>25</v>
      </c>
      <c r="N49" s="93" t="n">
        <v>25</v>
      </c>
      <c r="O49" s="93" t="n">
        <v>25</v>
      </c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0</v>
      </c>
      <c r="M50" s="93"/>
      <c r="N50" s="93"/>
      <c r="O50" s="93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0</v>
      </c>
      <c r="M51" s="93"/>
      <c r="N51" s="93"/>
      <c r="O51" s="93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0</v>
      </c>
      <c r="M52" s="93"/>
      <c r="N52" s="93"/>
      <c r="O52" s="93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0</v>
      </c>
      <c r="M53" s="93"/>
      <c r="N53" s="93"/>
      <c r="O53" s="93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0</v>
      </c>
      <c r="M54" s="93"/>
      <c r="N54" s="93"/>
      <c r="O54" s="93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0</v>
      </c>
      <c r="M55" s="93"/>
      <c r="N55" s="93"/>
      <c r="O55" s="93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142</v>
      </c>
      <c r="M56" s="93" t="n">
        <v>38</v>
      </c>
      <c r="N56" s="93" t="n">
        <v>64</v>
      </c>
      <c r="O56" s="93" t="n">
        <v>40</v>
      </c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0</v>
      </c>
      <c r="M57" s="93"/>
      <c r="N57" s="93"/>
      <c r="O57" s="93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0</v>
      </c>
      <c r="M58" s="93"/>
      <c r="N58" s="93"/>
      <c r="O58" s="93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0</v>
      </c>
      <c r="M59" s="93"/>
      <c r="N59" s="93"/>
      <c r="O59" s="93"/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0</v>
      </c>
      <c r="M60" s="93"/>
      <c r="N60" s="93"/>
      <c r="O60" s="93"/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0</v>
      </c>
      <c r="M61" s="93"/>
      <c r="N61" s="93"/>
      <c r="O61" s="93"/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0</v>
      </c>
      <c r="M62" s="93"/>
      <c r="N62" s="93"/>
      <c r="O62" s="93"/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633</v>
      </c>
      <c r="M63" s="94" t="n">
        <f aca="false">SUM(M8:M62)</f>
        <v>205</v>
      </c>
      <c r="N63" s="94" t="n">
        <f aca="false">SUM(N8:N62)</f>
        <v>226</v>
      </c>
      <c r="O63" s="94" t="n">
        <f aca="false">SUM(O8:O62)</f>
        <v>202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autoFilter ref="A5:E63"/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08333333333333" right="0.708333333333333" top="0.196527777777778" bottom="0.196527777777778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4" activeCellId="0" sqref="B5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9"/>
    <col collapsed="false" customWidth="true" hidden="false" outlineLevel="0" max="8" min="8" style="1" width="12.71"/>
    <col collapsed="false" customWidth="true" hidden="false" outlineLevel="0" max="9" min="9" style="1" width="11.43"/>
    <col collapsed="false" customWidth="true" hidden="false" outlineLevel="0" max="10" min="10" style="1" width="10.14"/>
    <col collapsed="false" customWidth="true" hidden="false" outlineLevel="0" max="11" min="11" style="1" width="11.57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7"/>
    <col collapsed="false" customWidth="true" hidden="false" outlineLevel="0" max="15" min="15" style="85" width="7.42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159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39</v>
      </c>
      <c r="M8" s="93" t="n">
        <v>13</v>
      </c>
      <c r="N8" s="93" t="n">
        <v>13</v>
      </c>
      <c r="O8" s="93" t="n">
        <v>13</v>
      </c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66</v>
      </c>
      <c r="M9" s="93" t="n">
        <v>22</v>
      </c>
      <c r="N9" s="93" t="n">
        <v>22</v>
      </c>
      <c r="O9" s="93" t="n">
        <v>22</v>
      </c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1055</v>
      </c>
      <c r="M10" s="93" t="n">
        <v>348</v>
      </c>
      <c r="N10" s="93" t="n">
        <v>353</v>
      </c>
      <c r="O10" s="93" t="n">
        <v>354</v>
      </c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501</v>
      </c>
      <c r="M11" s="93" t="n">
        <v>167</v>
      </c>
      <c r="N11" s="93" t="n">
        <v>167</v>
      </c>
      <c r="O11" s="93" t="n">
        <v>167</v>
      </c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0</v>
      </c>
      <c r="M12" s="93"/>
      <c r="N12" s="93"/>
      <c r="O12" s="93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0</v>
      </c>
      <c r="M13" s="93"/>
      <c r="N13" s="93"/>
      <c r="O13" s="93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9</v>
      </c>
      <c r="M14" s="93" t="n">
        <v>3</v>
      </c>
      <c r="N14" s="93" t="n">
        <v>3</v>
      </c>
      <c r="O14" s="93" t="n">
        <v>3</v>
      </c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6</v>
      </c>
      <c r="M15" s="93" t="n">
        <v>2</v>
      </c>
      <c r="N15" s="93" t="n">
        <v>2</v>
      </c>
      <c r="O15" s="93" t="n">
        <v>2</v>
      </c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244</v>
      </c>
      <c r="M16" s="93" t="n">
        <v>78</v>
      </c>
      <c r="N16" s="93" t="n">
        <v>81</v>
      </c>
      <c r="O16" s="93" t="n">
        <v>85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101</v>
      </c>
      <c r="M17" s="93" t="n">
        <v>34</v>
      </c>
      <c r="N17" s="93" t="n">
        <v>33</v>
      </c>
      <c r="O17" s="93" t="n">
        <v>34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235</v>
      </c>
      <c r="M18" s="93" t="n">
        <v>42</v>
      </c>
      <c r="N18" s="93" t="n">
        <v>75</v>
      </c>
      <c r="O18" s="93" t="n">
        <v>118</v>
      </c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46</v>
      </c>
      <c r="M19" s="93" t="n">
        <v>11</v>
      </c>
      <c r="N19" s="93" t="n">
        <v>17</v>
      </c>
      <c r="O19" s="93" t="n">
        <v>18</v>
      </c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27</v>
      </c>
      <c r="M20" s="93" t="n">
        <v>9</v>
      </c>
      <c r="N20" s="93" t="n">
        <v>9</v>
      </c>
      <c r="O20" s="93" t="n">
        <v>9</v>
      </c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3</v>
      </c>
      <c r="M21" s="93" t="n">
        <v>1</v>
      </c>
      <c r="N21" s="93" t="n">
        <v>1</v>
      </c>
      <c r="O21" s="93" t="n">
        <v>1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43</v>
      </c>
      <c r="M22" s="93" t="n">
        <v>10</v>
      </c>
      <c r="N22" s="93" t="n">
        <v>16</v>
      </c>
      <c r="O22" s="93" t="n">
        <v>17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50</v>
      </c>
      <c r="M23" s="93" t="n">
        <v>20</v>
      </c>
      <c r="N23" s="93" t="n">
        <v>10</v>
      </c>
      <c r="O23" s="93" t="n">
        <v>20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676</v>
      </c>
      <c r="M24" s="93" t="n">
        <v>220</v>
      </c>
      <c r="N24" s="93" t="n">
        <v>210</v>
      </c>
      <c r="O24" s="93" t="n">
        <v>246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269</v>
      </c>
      <c r="M25" s="93" t="n">
        <v>83</v>
      </c>
      <c r="N25" s="93" t="n">
        <v>90</v>
      </c>
      <c r="O25" s="93" t="n">
        <v>96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65</v>
      </c>
      <c r="M26" s="93" t="n">
        <v>22</v>
      </c>
      <c r="N26" s="93" t="n">
        <v>21</v>
      </c>
      <c r="O26" s="93" t="n">
        <v>22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10</v>
      </c>
      <c r="M27" s="93" t="n">
        <v>2</v>
      </c>
      <c r="N27" s="93" t="n">
        <v>6</v>
      </c>
      <c r="O27" s="93" t="n">
        <v>2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12</v>
      </c>
      <c r="M28" s="93" t="n">
        <v>4</v>
      </c>
      <c r="N28" s="93" t="n">
        <v>3</v>
      </c>
      <c r="O28" s="93" t="n">
        <v>5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11</v>
      </c>
      <c r="M29" s="93" t="n">
        <v>5</v>
      </c>
      <c r="N29" s="93" t="n">
        <v>1</v>
      </c>
      <c r="O29" s="93" t="n">
        <v>5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80</v>
      </c>
      <c r="M30" s="93" t="n">
        <v>22</v>
      </c>
      <c r="N30" s="93" t="n">
        <v>34</v>
      </c>
      <c r="O30" s="93" t="n">
        <v>24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38</v>
      </c>
      <c r="M31" s="93" t="n">
        <v>13</v>
      </c>
      <c r="N31" s="93" t="n">
        <v>14</v>
      </c>
      <c r="O31" s="93" t="n">
        <v>11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21</v>
      </c>
      <c r="M32" s="93" t="n">
        <v>7</v>
      </c>
      <c r="N32" s="93" t="n">
        <v>7</v>
      </c>
      <c r="O32" s="93" t="n">
        <v>7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9</v>
      </c>
      <c r="M33" s="93" t="n">
        <v>3</v>
      </c>
      <c r="N33" s="93" t="n">
        <v>3</v>
      </c>
      <c r="O33" s="93" t="n">
        <v>3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12</v>
      </c>
      <c r="M34" s="93" t="n">
        <v>5</v>
      </c>
      <c r="N34" s="93" t="n">
        <v>2</v>
      </c>
      <c r="O34" s="93" t="n">
        <v>5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6</v>
      </c>
      <c r="M35" s="93" t="n">
        <v>2</v>
      </c>
      <c r="N35" s="93" t="n">
        <v>2</v>
      </c>
      <c r="O35" s="93" t="n">
        <v>2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33</v>
      </c>
      <c r="M36" s="93" t="n">
        <v>11</v>
      </c>
      <c r="N36" s="93" t="n">
        <v>11</v>
      </c>
      <c r="O36" s="93" t="n">
        <v>11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0</v>
      </c>
      <c r="M37" s="93"/>
      <c r="N37" s="93"/>
      <c r="O37" s="93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0</v>
      </c>
      <c r="M38" s="93"/>
      <c r="N38" s="93"/>
      <c r="O38" s="93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0</v>
      </c>
      <c r="M39" s="93"/>
      <c r="N39" s="93"/>
      <c r="O39" s="93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47</v>
      </c>
      <c r="M40" s="93" t="n">
        <v>9</v>
      </c>
      <c r="N40" s="93" t="n">
        <v>28</v>
      </c>
      <c r="O40" s="93" t="n">
        <v>10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91</v>
      </c>
      <c r="M41" s="93" t="n">
        <v>26</v>
      </c>
      <c r="N41" s="93" t="n">
        <v>39</v>
      </c>
      <c r="O41" s="93" t="n">
        <v>26</v>
      </c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135</v>
      </c>
      <c r="M42" s="93" t="n">
        <v>52</v>
      </c>
      <c r="N42" s="93" t="n">
        <v>21</v>
      </c>
      <c r="O42" s="93" t="n">
        <v>62</v>
      </c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122</v>
      </c>
      <c r="M43" s="93" t="n">
        <v>43</v>
      </c>
      <c r="N43" s="93" t="n">
        <v>33</v>
      </c>
      <c r="O43" s="93" t="n">
        <v>46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30</v>
      </c>
      <c r="M44" s="93" t="n">
        <v>10</v>
      </c>
      <c r="N44" s="93" t="n">
        <v>10</v>
      </c>
      <c r="O44" s="93" t="n">
        <v>10</v>
      </c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540</v>
      </c>
      <c r="M45" s="93" t="n">
        <v>183</v>
      </c>
      <c r="N45" s="93" t="n">
        <v>160</v>
      </c>
      <c r="O45" s="93" t="n">
        <v>197</v>
      </c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0</v>
      </c>
      <c r="M46" s="93"/>
      <c r="N46" s="93"/>
      <c r="O46" s="93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30</v>
      </c>
      <c r="M47" s="93" t="n">
        <v>10</v>
      </c>
      <c r="N47" s="93" t="n">
        <v>10</v>
      </c>
      <c r="O47" s="93" t="n">
        <v>10</v>
      </c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33</v>
      </c>
      <c r="M48" s="93" t="n">
        <v>11</v>
      </c>
      <c r="N48" s="93" t="n">
        <v>11</v>
      </c>
      <c r="O48" s="93" t="n">
        <v>11</v>
      </c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695</v>
      </c>
      <c r="M49" s="93" t="n">
        <v>233</v>
      </c>
      <c r="N49" s="93" t="n">
        <v>229</v>
      </c>
      <c r="O49" s="93" t="n">
        <v>233</v>
      </c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653</v>
      </c>
      <c r="M50" s="93" t="n">
        <v>219</v>
      </c>
      <c r="N50" s="93" t="n">
        <v>215</v>
      </c>
      <c r="O50" s="93" t="n">
        <v>219</v>
      </c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29</v>
      </c>
      <c r="M51" s="93" t="n">
        <v>11</v>
      </c>
      <c r="N51" s="93" t="n">
        <v>7</v>
      </c>
      <c r="O51" s="93" t="n">
        <v>11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246</v>
      </c>
      <c r="M52" s="93" t="n">
        <v>82</v>
      </c>
      <c r="N52" s="93" t="n">
        <v>82</v>
      </c>
      <c r="O52" s="93" t="n">
        <v>82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983</v>
      </c>
      <c r="M53" s="93" t="n">
        <v>331</v>
      </c>
      <c r="N53" s="93" t="n">
        <v>326</v>
      </c>
      <c r="O53" s="93" t="n">
        <v>326</v>
      </c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69</v>
      </c>
      <c r="M54" s="93" t="n">
        <v>23</v>
      </c>
      <c r="N54" s="93" t="n">
        <v>23</v>
      </c>
      <c r="O54" s="93" t="n">
        <v>23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51</v>
      </c>
      <c r="M55" s="93" t="n">
        <v>17</v>
      </c>
      <c r="N55" s="93" t="n">
        <v>17</v>
      </c>
      <c r="O55" s="93" t="n">
        <v>17</v>
      </c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358</v>
      </c>
      <c r="M56" s="93" t="n">
        <v>114</v>
      </c>
      <c r="N56" s="93" t="n">
        <v>130</v>
      </c>
      <c r="O56" s="93" t="n">
        <v>114</v>
      </c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304</v>
      </c>
      <c r="M57" s="93" t="n">
        <v>100</v>
      </c>
      <c r="N57" s="93" t="n">
        <v>97</v>
      </c>
      <c r="O57" s="93" t="n">
        <v>107</v>
      </c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146</v>
      </c>
      <c r="M58" s="93" t="n">
        <v>49</v>
      </c>
      <c r="N58" s="93" t="n">
        <v>48</v>
      </c>
      <c r="O58" s="93" t="n">
        <v>49</v>
      </c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75</v>
      </c>
      <c r="M59" s="93" t="n">
        <v>25</v>
      </c>
      <c r="N59" s="93" t="n">
        <v>25</v>
      </c>
      <c r="O59" s="93" t="n">
        <v>25</v>
      </c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20</v>
      </c>
      <c r="M60" s="93" t="n">
        <v>2</v>
      </c>
      <c r="N60" s="93" t="n">
        <v>2</v>
      </c>
      <c r="O60" s="93" t="n">
        <v>16</v>
      </c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75</v>
      </c>
      <c r="M61" s="93" t="n">
        <v>25</v>
      </c>
      <c r="N61" s="93" t="n">
        <v>25</v>
      </c>
      <c r="O61" s="93" t="n">
        <v>25</v>
      </c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9</v>
      </c>
      <c r="M62" s="93" t="n">
        <v>2</v>
      </c>
      <c r="N62" s="93" t="n">
        <v>2</v>
      </c>
      <c r="O62" s="93" t="n">
        <v>5</v>
      </c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8408</v>
      </c>
      <c r="M63" s="94" t="n">
        <f aca="false">SUM(M8:M62)</f>
        <v>2736</v>
      </c>
      <c r="N63" s="94" t="n">
        <f aca="false">SUM(N8:N62)</f>
        <v>2746</v>
      </c>
      <c r="O63" s="94" t="n">
        <f aca="false">SUM(O8:O62)</f>
        <v>2926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autoFilter ref="A5:E63"/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08333333333333" right="0.708333333333333" top="0.196527777777778" bottom="0.196527777777778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4" activeCellId="0" sqref="B5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9"/>
    <col collapsed="false" customWidth="true" hidden="false" outlineLevel="0" max="8" min="8" style="1" width="12.71"/>
    <col collapsed="false" customWidth="true" hidden="false" outlineLevel="0" max="9" min="9" style="1" width="11.43"/>
    <col collapsed="false" customWidth="true" hidden="false" outlineLevel="0" max="10" min="10" style="1" width="10.14"/>
    <col collapsed="false" customWidth="true" hidden="false" outlineLevel="0" max="11" min="11" style="1" width="11.57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7"/>
    <col collapsed="false" customWidth="true" hidden="false" outlineLevel="0" max="15" min="15" style="85" width="7.42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159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0</v>
      </c>
      <c r="M8" s="93"/>
      <c r="N8" s="93"/>
      <c r="O8" s="93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0</v>
      </c>
      <c r="M9" s="93"/>
      <c r="N9" s="93"/>
      <c r="O9" s="93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0</v>
      </c>
      <c r="M10" s="93"/>
      <c r="N10" s="93"/>
      <c r="O10" s="93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0</v>
      </c>
      <c r="M11" s="93"/>
      <c r="N11" s="93"/>
      <c r="O11" s="93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0</v>
      </c>
      <c r="M12" s="93"/>
      <c r="N12" s="93"/>
      <c r="O12" s="93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0</v>
      </c>
      <c r="M13" s="93"/>
      <c r="N13" s="93"/>
      <c r="O13" s="93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1665</v>
      </c>
      <c r="M14" s="93" t="n">
        <v>555</v>
      </c>
      <c r="N14" s="93" t="n">
        <v>555</v>
      </c>
      <c r="O14" s="93" t="n">
        <v>555</v>
      </c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0</v>
      </c>
      <c r="M15" s="93"/>
      <c r="N15" s="93"/>
      <c r="O15" s="93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0</v>
      </c>
      <c r="M16" s="93"/>
      <c r="N16" s="93"/>
      <c r="O16" s="93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0</v>
      </c>
      <c r="M17" s="93"/>
      <c r="N17" s="93"/>
      <c r="O17" s="93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0</v>
      </c>
      <c r="M18" s="93"/>
      <c r="N18" s="93"/>
      <c r="O18" s="93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0</v>
      </c>
      <c r="M19" s="93"/>
      <c r="N19" s="93"/>
      <c r="O19" s="93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0</v>
      </c>
      <c r="M20" s="93"/>
      <c r="N20" s="93"/>
      <c r="O20" s="93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0</v>
      </c>
      <c r="M21" s="93"/>
      <c r="N21" s="93"/>
      <c r="O21" s="93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0</v>
      </c>
      <c r="M22" s="93"/>
      <c r="N22" s="93"/>
      <c r="O22" s="93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0</v>
      </c>
      <c r="M23" s="93"/>
      <c r="N23" s="93"/>
      <c r="O23" s="93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1110</v>
      </c>
      <c r="M24" s="93" t="n">
        <v>555</v>
      </c>
      <c r="N24" s="93"/>
      <c r="O24" s="93" t="n">
        <v>555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0</v>
      </c>
      <c r="M25" s="93"/>
      <c r="N25" s="93"/>
      <c r="O25" s="93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0</v>
      </c>
      <c r="M26" s="93"/>
      <c r="N26" s="93"/>
      <c r="O26" s="93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0</v>
      </c>
      <c r="M27" s="93"/>
      <c r="N27" s="93"/>
      <c r="O27" s="93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0</v>
      </c>
      <c r="M28" s="93"/>
      <c r="N28" s="93"/>
      <c r="O28" s="93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0</v>
      </c>
      <c r="M29" s="93"/>
      <c r="N29" s="93"/>
      <c r="O29" s="93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0</v>
      </c>
      <c r="M30" s="93"/>
      <c r="N30" s="93"/>
      <c r="O30" s="93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0</v>
      </c>
      <c r="M31" s="93"/>
      <c r="N31" s="93"/>
      <c r="O31" s="93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0</v>
      </c>
      <c r="M32" s="93"/>
      <c r="N32" s="93"/>
      <c r="O32" s="93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0</v>
      </c>
      <c r="M33" s="93"/>
      <c r="N33" s="93"/>
      <c r="O33" s="93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0</v>
      </c>
      <c r="M34" s="93"/>
      <c r="N34" s="93"/>
      <c r="O34" s="93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0</v>
      </c>
      <c r="M35" s="93"/>
      <c r="N35" s="93"/>
      <c r="O35" s="93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0</v>
      </c>
      <c r="M36" s="93"/>
      <c r="N36" s="93"/>
      <c r="O36" s="93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0</v>
      </c>
      <c r="M37" s="93"/>
      <c r="N37" s="93"/>
      <c r="O37" s="93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0</v>
      </c>
      <c r="M38" s="93"/>
      <c r="N38" s="93"/>
      <c r="O38" s="93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0</v>
      </c>
      <c r="M39" s="93"/>
      <c r="N39" s="93"/>
      <c r="O39" s="93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0</v>
      </c>
      <c r="M40" s="93"/>
      <c r="N40" s="93"/>
      <c r="O40" s="93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0</v>
      </c>
      <c r="M41" s="93"/>
      <c r="N41" s="93"/>
      <c r="O41" s="93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445</v>
      </c>
      <c r="M42" s="93"/>
      <c r="N42" s="93" t="n">
        <v>445</v>
      </c>
      <c r="O42" s="93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0</v>
      </c>
      <c r="M43" s="93"/>
      <c r="N43" s="93"/>
      <c r="O43" s="93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0</v>
      </c>
      <c r="M44" s="93"/>
      <c r="N44" s="93"/>
      <c r="O44" s="93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0</v>
      </c>
      <c r="M45" s="93"/>
      <c r="N45" s="93"/>
      <c r="O45" s="93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0</v>
      </c>
      <c r="M46" s="93"/>
      <c r="N46" s="93"/>
      <c r="O46" s="93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0</v>
      </c>
      <c r="M47" s="93"/>
      <c r="N47" s="93"/>
      <c r="O47" s="93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0</v>
      </c>
      <c r="M48" s="93"/>
      <c r="N48" s="93"/>
      <c r="O48" s="93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1932</v>
      </c>
      <c r="M49" s="93" t="n">
        <v>644</v>
      </c>
      <c r="N49" s="93" t="n">
        <v>644</v>
      </c>
      <c r="O49" s="93" t="n">
        <v>644</v>
      </c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0</v>
      </c>
      <c r="M50" s="93"/>
      <c r="N50" s="93"/>
      <c r="O50" s="93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0</v>
      </c>
      <c r="M51" s="93"/>
      <c r="N51" s="93"/>
      <c r="O51" s="93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0</v>
      </c>
      <c r="M52" s="93"/>
      <c r="N52" s="93"/>
      <c r="O52" s="93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0</v>
      </c>
      <c r="M53" s="93"/>
      <c r="N53" s="93"/>
      <c r="O53" s="93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0</v>
      </c>
      <c r="M54" s="93"/>
      <c r="N54" s="93"/>
      <c r="O54" s="93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0</v>
      </c>
      <c r="M55" s="93"/>
      <c r="N55" s="93"/>
      <c r="O55" s="93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1902</v>
      </c>
      <c r="M56" s="93" t="n">
        <v>634</v>
      </c>
      <c r="N56" s="93" t="n">
        <v>634</v>
      </c>
      <c r="O56" s="93" t="n">
        <v>634</v>
      </c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0</v>
      </c>
      <c r="M57" s="93"/>
      <c r="N57" s="93"/>
      <c r="O57" s="93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0</v>
      </c>
      <c r="M58" s="93"/>
      <c r="N58" s="93"/>
      <c r="O58" s="93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0</v>
      </c>
      <c r="M59" s="93"/>
      <c r="N59" s="93"/>
      <c r="O59" s="93"/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0</v>
      </c>
      <c r="M60" s="93"/>
      <c r="N60" s="93"/>
      <c r="O60" s="93"/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0</v>
      </c>
      <c r="M61" s="93"/>
      <c r="N61" s="93"/>
      <c r="O61" s="93"/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0</v>
      </c>
      <c r="M62" s="93"/>
      <c r="N62" s="93"/>
      <c r="O62" s="93"/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7054</v>
      </c>
      <c r="M63" s="94" t="n">
        <f aca="false">SUM(M8:M62)</f>
        <v>2388</v>
      </c>
      <c r="N63" s="94" t="n">
        <f aca="false">SUM(N8:N62)</f>
        <v>2278</v>
      </c>
      <c r="O63" s="94" t="n">
        <f aca="false">SUM(O8:O62)</f>
        <v>2388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autoFilter ref="A5:E63"/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08333333333333" right="0.708333333333333" top="0.196527777777778" bottom="0.196527777777778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4" activeCellId="0" sqref="B5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9"/>
    <col collapsed="false" customWidth="true" hidden="false" outlineLevel="0" max="8" min="8" style="1" width="12.71"/>
    <col collapsed="false" customWidth="true" hidden="false" outlineLevel="0" max="9" min="9" style="1" width="11.43"/>
    <col collapsed="false" customWidth="true" hidden="false" outlineLevel="0" max="10" min="10" style="1" width="10.14"/>
    <col collapsed="false" customWidth="true" hidden="false" outlineLevel="0" max="11" min="11" style="1" width="11.57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7"/>
    <col collapsed="false" customWidth="true" hidden="false" outlineLevel="0" max="15" min="15" style="85" width="7.42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159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0</v>
      </c>
      <c r="M8" s="93"/>
      <c r="N8" s="93"/>
      <c r="O8" s="93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0</v>
      </c>
      <c r="M9" s="93"/>
      <c r="N9" s="93"/>
      <c r="O9" s="93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0</v>
      </c>
      <c r="M10" s="93"/>
      <c r="N10" s="93"/>
      <c r="O10" s="93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0</v>
      </c>
      <c r="M11" s="93"/>
      <c r="N11" s="93"/>
      <c r="O11" s="93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0</v>
      </c>
      <c r="M12" s="93"/>
      <c r="N12" s="93"/>
      <c r="O12" s="93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0</v>
      </c>
      <c r="M13" s="93"/>
      <c r="N13" s="93"/>
      <c r="O13" s="93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338</v>
      </c>
      <c r="M14" s="93" t="n">
        <v>80</v>
      </c>
      <c r="N14" s="93" t="n">
        <v>98</v>
      </c>
      <c r="O14" s="93" t="n">
        <v>160</v>
      </c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2</v>
      </c>
      <c r="M15" s="93"/>
      <c r="N15" s="93"/>
      <c r="O15" s="93" t="n">
        <v>2</v>
      </c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70</v>
      </c>
      <c r="M16" s="93" t="n">
        <v>17</v>
      </c>
      <c r="N16" s="93" t="n">
        <v>18</v>
      </c>
      <c r="O16" s="93" t="n">
        <v>35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16</v>
      </c>
      <c r="M17" s="93" t="n">
        <v>4</v>
      </c>
      <c r="N17" s="93" t="n">
        <v>4</v>
      </c>
      <c r="O17" s="93" t="n">
        <v>8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0</v>
      </c>
      <c r="M18" s="93"/>
      <c r="N18" s="93"/>
      <c r="O18" s="93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0</v>
      </c>
      <c r="M19" s="93"/>
      <c r="N19" s="93"/>
      <c r="O19" s="93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0</v>
      </c>
      <c r="M20" s="93"/>
      <c r="N20" s="93"/>
      <c r="O20" s="93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0</v>
      </c>
      <c r="M21" s="93"/>
      <c r="N21" s="93"/>
      <c r="O21" s="93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0</v>
      </c>
      <c r="M22" s="93"/>
      <c r="N22" s="93"/>
      <c r="O22" s="93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0</v>
      </c>
      <c r="M23" s="93"/>
      <c r="N23" s="93"/>
      <c r="O23" s="93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208</v>
      </c>
      <c r="M24" s="93" t="n">
        <v>48</v>
      </c>
      <c r="N24" s="93" t="n">
        <v>60</v>
      </c>
      <c r="O24" s="93" t="n">
        <v>100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7</v>
      </c>
      <c r="M25" s="93" t="n">
        <v>2</v>
      </c>
      <c r="N25" s="93" t="n">
        <v>2</v>
      </c>
      <c r="O25" s="93" t="n">
        <v>3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0</v>
      </c>
      <c r="M26" s="93"/>
      <c r="N26" s="93"/>
      <c r="O26" s="93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0</v>
      </c>
      <c r="M27" s="93"/>
      <c r="N27" s="93"/>
      <c r="O27" s="93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0</v>
      </c>
      <c r="M28" s="93"/>
      <c r="N28" s="93"/>
      <c r="O28" s="93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0</v>
      </c>
      <c r="M29" s="93"/>
      <c r="N29" s="93"/>
      <c r="O29" s="93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55</v>
      </c>
      <c r="M30" s="93" t="n">
        <v>17</v>
      </c>
      <c r="N30" s="93" t="n">
        <v>18</v>
      </c>
      <c r="O30" s="93" t="n">
        <v>20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10</v>
      </c>
      <c r="M31" s="93" t="n">
        <v>3</v>
      </c>
      <c r="N31" s="93" t="n">
        <v>3</v>
      </c>
      <c r="O31" s="93" t="n">
        <v>4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0</v>
      </c>
      <c r="M32" s="93"/>
      <c r="N32" s="93"/>
      <c r="O32" s="93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0</v>
      </c>
      <c r="M33" s="93"/>
      <c r="N33" s="93"/>
      <c r="O33" s="93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0</v>
      </c>
      <c r="M34" s="93"/>
      <c r="N34" s="93"/>
      <c r="O34" s="93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0</v>
      </c>
      <c r="M35" s="93"/>
      <c r="N35" s="93"/>
      <c r="O35" s="93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53</v>
      </c>
      <c r="M36" s="93" t="n">
        <v>12</v>
      </c>
      <c r="N36" s="93" t="n">
        <v>18</v>
      </c>
      <c r="O36" s="93" t="n">
        <v>23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0</v>
      </c>
      <c r="M37" s="93"/>
      <c r="N37" s="93"/>
      <c r="O37" s="93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0</v>
      </c>
      <c r="M38" s="93"/>
      <c r="N38" s="93"/>
      <c r="O38" s="93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0</v>
      </c>
      <c r="M39" s="93"/>
      <c r="N39" s="93"/>
      <c r="O39" s="93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65</v>
      </c>
      <c r="M40" s="93" t="n">
        <v>25</v>
      </c>
      <c r="N40" s="93" t="n">
        <v>20</v>
      </c>
      <c r="O40" s="93" t="n">
        <v>20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0</v>
      </c>
      <c r="M41" s="93"/>
      <c r="N41" s="93"/>
      <c r="O41" s="93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200</v>
      </c>
      <c r="M42" s="93" t="n">
        <v>70</v>
      </c>
      <c r="N42" s="93" t="n">
        <v>70</v>
      </c>
      <c r="O42" s="93" t="n">
        <v>60</v>
      </c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0</v>
      </c>
      <c r="M43" s="93"/>
      <c r="N43" s="93"/>
      <c r="O43" s="93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0</v>
      </c>
      <c r="M44" s="93"/>
      <c r="N44" s="93"/>
      <c r="O44" s="93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0</v>
      </c>
      <c r="M45" s="93"/>
      <c r="N45" s="93"/>
      <c r="O45" s="93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0</v>
      </c>
      <c r="M46" s="93"/>
      <c r="N46" s="93"/>
      <c r="O46" s="93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0</v>
      </c>
      <c r="M47" s="93"/>
      <c r="N47" s="93"/>
      <c r="O47" s="93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3</v>
      </c>
      <c r="M48" s="93" t="n">
        <v>1</v>
      </c>
      <c r="N48" s="93" t="n">
        <v>1</v>
      </c>
      <c r="O48" s="93" t="n">
        <v>1</v>
      </c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260</v>
      </c>
      <c r="M49" s="93" t="n">
        <v>80</v>
      </c>
      <c r="N49" s="93" t="n">
        <v>90</v>
      </c>
      <c r="O49" s="93" t="n">
        <v>90</v>
      </c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0</v>
      </c>
      <c r="M50" s="93"/>
      <c r="N50" s="93"/>
      <c r="O50" s="93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0</v>
      </c>
      <c r="M51" s="93"/>
      <c r="N51" s="93"/>
      <c r="O51" s="93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0</v>
      </c>
      <c r="M52" s="93"/>
      <c r="N52" s="93"/>
      <c r="O52" s="93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0</v>
      </c>
      <c r="M53" s="93"/>
      <c r="N53" s="93"/>
      <c r="O53" s="93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0</v>
      </c>
      <c r="M54" s="93"/>
      <c r="N54" s="93"/>
      <c r="O54" s="93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0</v>
      </c>
      <c r="M55" s="93"/>
      <c r="N55" s="93"/>
      <c r="O55" s="93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64</v>
      </c>
      <c r="M56" s="93" t="n">
        <v>22</v>
      </c>
      <c r="N56" s="93" t="n">
        <v>20</v>
      </c>
      <c r="O56" s="93" t="n">
        <v>22</v>
      </c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39</v>
      </c>
      <c r="M57" s="93" t="n">
        <v>12</v>
      </c>
      <c r="N57" s="93" t="n">
        <v>12</v>
      </c>
      <c r="O57" s="93" t="n">
        <v>15</v>
      </c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0</v>
      </c>
      <c r="M58" s="93"/>
      <c r="N58" s="93"/>
      <c r="O58" s="93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0</v>
      </c>
      <c r="M59" s="93"/>
      <c r="N59" s="93"/>
      <c r="O59" s="93"/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0</v>
      </c>
      <c r="M60" s="93"/>
      <c r="N60" s="93"/>
      <c r="O60" s="93"/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0</v>
      </c>
      <c r="M61" s="93"/>
      <c r="N61" s="93"/>
      <c r="O61" s="93"/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0</v>
      </c>
      <c r="M62" s="93"/>
      <c r="N62" s="93"/>
      <c r="O62" s="93"/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1390</v>
      </c>
      <c r="M63" s="94" t="n">
        <f aca="false">SUM(M8:M62)</f>
        <v>393</v>
      </c>
      <c r="N63" s="94" t="n">
        <f aca="false">SUM(N8:N62)</f>
        <v>434</v>
      </c>
      <c r="O63" s="94" t="n">
        <f aca="false">SUM(O8:O62)</f>
        <v>563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autoFilter ref="A5:E63"/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08333333333333" right="0.708333333333333" top="0.196527777777778" bottom="0.196527777777778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4" activeCellId="0" sqref="B5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8.57"/>
    <col collapsed="false" customWidth="true" hidden="false" outlineLevel="0" max="8" min="8" style="1" width="12.71"/>
    <col collapsed="false" customWidth="true" hidden="false" outlineLevel="0" max="9" min="9" style="1" width="11.43"/>
    <col collapsed="false" customWidth="true" hidden="false" outlineLevel="0" max="10" min="10" style="1" width="10.14"/>
    <col collapsed="false" customWidth="true" hidden="false" outlineLevel="0" max="11" min="11" style="1" width="11.57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7"/>
    <col collapsed="false" customWidth="true" hidden="false" outlineLevel="0" max="15" min="15" style="85" width="7.42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160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0</v>
      </c>
      <c r="M8" s="93"/>
      <c r="N8" s="93"/>
      <c r="O8" s="93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0</v>
      </c>
      <c r="M9" s="93"/>
      <c r="N9" s="93"/>
      <c r="O9" s="93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0</v>
      </c>
      <c r="M10" s="93"/>
      <c r="N10" s="93"/>
      <c r="O10" s="93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0</v>
      </c>
      <c r="M11" s="93"/>
      <c r="N11" s="93"/>
      <c r="O11" s="93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0</v>
      </c>
      <c r="M12" s="93"/>
      <c r="N12" s="93"/>
      <c r="O12" s="93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0</v>
      </c>
      <c r="M13" s="93"/>
      <c r="N13" s="93"/>
      <c r="O13" s="93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0</v>
      </c>
      <c r="M14" s="93"/>
      <c r="N14" s="93"/>
      <c r="O14" s="93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0</v>
      </c>
      <c r="M15" s="93"/>
      <c r="N15" s="93"/>
      <c r="O15" s="93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15</v>
      </c>
      <c r="M16" s="93" t="n">
        <v>15</v>
      </c>
      <c r="N16" s="93"/>
      <c r="O16" s="93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2</v>
      </c>
      <c r="M17" s="93" t="n">
        <v>2</v>
      </c>
      <c r="N17" s="93"/>
      <c r="O17" s="93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0</v>
      </c>
      <c r="M18" s="93"/>
      <c r="N18" s="93"/>
      <c r="O18" s="93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0</v>
      </c>
      <c r="M19" s="93"/>
      <c r="N19" s="93"/>
      <c r="O19" s="93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0</v>
      </c>
      <c r="M20" s="93"/>
      <c r="N20" s="93"/>
      <c r="O20" s="93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0</v>
      </c>
      <c r="M21" s="93"/>
      <c r="N21" s="93"/>
      <c r="O21" s="93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0</v>
      </c>
      <c r="M22" s="93"/>
      <c r="N22" s="93"/>
      <c r="O22" s="93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0</v>
      </c>
      <c r="M23" s="93"/>
      <c r="N23" s="93"/>
      <c r="O23" s="93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0</v>
      </c>
      <c r="M24" s="93"/>
      <c r="N24" s="93"/>
      <c r="O24" s="93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0</v>
      </c>
      <c r="M25" s="93"/>
      <c r="N25" s="93"/>
      <c r="O25" s="93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0</v>
      </c>
      <c r="M26" s="93"/>
      <c r="N26" s="93"/>
      <c r="O26" s="93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0</v>
      </c>
      <c r="M27" s="93"/>
      <c r="N27" s="93"/>
      <c r="O27" s="93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15</v>
      </c>
      <c r="M28" s="93" t="n">
        <v>15</v>
      </c>
      <c r="N28" s="93"/>
      <c r="O28" s="93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2</v>
      </c>
      <c r="M29" s="93" t="n">
        <v>2</v>
      </c>
      <c r="N29" s="93"/>
      <c r="O29" s="93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0</v>
      </c>
      <c r="M30" s="93"/>
      <c r="N30" s="93"/>
      <c r="O30" s="93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0</v>
      </c>
      <c r="M31" s="93"/>
      <c r="N31" s="93"/>
      <c r="O31" s="93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0</v>
      </c>
      <c r="M32" s="93"/>
      <c r="N32" s="93"/>
      <c r="O32" s="93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0</v>
      </c>
      <c r="M33" s="93"/>
      <c r="N33" s="93"/>
      <c r="O33" s="93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0</v>
      </c>
      <c r="M34" s="93"/>
      <c r="N34" s="93"/>
      <c r="O34" s="93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0</v>
      </c>
      <c r="M35" s="93"/>
      <c r="N35" s="93"/>
      <c r="O35" s="93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0</v>
      </c>
      <c r="M36" s="93"/>
      <c r="N36" s="93"/>
      <c r="O36" s="93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0</v>
      </c>
      <c r="M37" s="93"/>
      <c r="N37" s="93"/>
      <c r="O37" s="93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0</v>
      </c>
      <c r="M38" s="93"/>
      <c r="N38" s="93"/>
      <c r="O38" s="93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0</v>
      </c>
      <c r="M39" s="93"/>
      <c r="N39" s="93"/>
      <c r="O39" s="93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17</v>
      </c>
      <c r="M40" s="93" t="n">
        <v>17</v>
      </c>
      <c r="N40" s="93"/>
      <c r="O40" s="93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0</v>
      </c>
      <c r="M41" s="93"/>
      <c r="N41" s="93"/>
      <c r="O41" s="93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0</v>
      </c>
      <c r="M42" s="93"/>
      <c r="N42" s="93"/>
      <c r="O42" s="93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0</v>
      </c>
      <c r="M43" s="93"/>
      <c r="N43" s="93"/>
      <c r="O43" s="93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0</v>
      </c>
      <c r="M44" s="93"/>
      <c r="N44" s="93"/>
      <c r="O44" s="93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0</v>
      </c>
      <c r="M45" s="93"/>
      <c r="N45" s="93"/>
      <c r="O45" s="93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0</v>
      </c>
      <c r="M46" s="93"/>
      <c r="N46" s="93"/>
      <c r="O46" s="93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0</v>
      </c>
      <c r="M47" s="93"/>
      <c r="N47" s="93"/>
      <c r="O47" s="93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0</v>
      </c>
      <c r="M48" s="93"/>
      <c r="N48" s="93"/>
      <c r="O48" s="93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17</v>
      </c>
      <c r="M49" s="93" t="n">
        <v>17</v>
      </c>
      <c r="N49" s="93"/>
      <c r="O49" s="93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0</v>
      </c>
      <c r="M50" s="93"/>
      <c r="N50" s="93"/>
      <c r="O50" s="93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0</v>
      </c>
      <c r="M51" s="93"/>
      <c r="N51" s="93"/>
      <c r="O51" s="93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0</v>
      </c>
      <c r="M52" s="93"/>
      <c r="N52" s="93"/>
      <c r="O52" s="93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0</v>
      </c>
      <c r="M53" s="93"/>
      <c r="N53" s="93"/>
      <c r="O53" s="93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0</v>
      </c>
      <c r="M54" s="93"/>
      <c r="N54" s="93"/>
      <c r="O54" s="93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0</v>
      </c>
      <c r="M55" s="93"/>
      <c r="N55" s="93"/>
      <c r="O55" s="93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17</v>
      </c>
      <c r="M56" s="93" t="n">
        <v>17</v>
      </c>
      <c r="N56" s="93"/>
      <c r="O56" s="93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0</v>
      </c>
      <c r="M57" s="93"/>
      <c r="N57" s="93"/>
      <c r="O57" s="93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0</v>
      </c>
      <c r="M58" s="93"/>
      <c r="N58" s="93"/>
      <c r="O58" s="93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0</v>
      </c>
      <c r="M59" s="93"/>
      <c r="N59" s="93"/>
      <c r="O59" s="93"/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0</v>
      </c>
      <c r="M60" s="93"/>
      <c r="N60" s="93"/>
      <c r="O60" s="93"/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0</v>
      </c>
      <c r="M61" s="93"/>
      <c r="N61" s="93"/>
      <c r="O61" s="93"/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0</v>
      </c>
      <c r="M62" s="93"/>
      <c r="N62" s="93"/>
      <c r="O62" s="93"/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85</v>
      </c>
      <c r="M63" s="94" t="n">
        <f aca="false">SUM(M8:M62)</f>
        <v>85</v>
      </c>
      <c r="N63" s="94" t="n">
        <f aca="false">SUM(N8:N62)</f>
        <v>0</v>
      </c>
      <c r="O63" s="94" t="n">
        <f aca="false">SUM(O8:O62)</f>
        <v>0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autoFilter ref="A5:E63"/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08333333333333" right="0.708333333333333" top="0.196527777777778" bottom="0.196527777777778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tru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M2" activeCellId="0" sqref="M2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9"/>
    <col collapsed="false" customWidth="true" hidden="false" outlineLevel="0" max="8" min="8" style="1" width="12.71"/>
    <col collapsed="false" customWidth="true" hidden="false" outlineLevel="0" max="9" min="9" style="1" width="11.43"/>
    <col collapsed="false" customWidth="true" hidden="false" outlineLevel="0" max="10" min="10" style="1" width="10.14"/>
    <col collapsed="false" customWidth="true" hidden="false" outlineLevel="0" max="11" min="11" style="1" width="11.57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7"/>
    <col collapsed="false" customWidth="true" hidden="false" outlineLevel="0" max="15" min="15" style="85" width="7.42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100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160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01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102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0</v>
      </c>
      <c r="M8" s="93"/>
      <c r="N8" s="93"/>
      <c r="O8" s="93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102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0</v>
      </c>
      <c r="M9" s="93"/>
      <c r="N9" s="93"/>
      <c r="O9" s="93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102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0</v>
      </c>
      <c r="M10" s="93"/>
      <c r="N10" s="93"/>
      <c r="O10" s="93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102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0</v>
      </c>
      <c r="M11" s="93"/>
      <c r="N11" s="93"/>
      <c r="O11" s="93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102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0</v>
      </c>
      <c r="M12" s="93"/>
      <c r="N12" s="93"/>
      <c r="O12" s="93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102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0</v>
      </c>
      <c r="M13" s="93"/>
      <c r="N13" s="93"/>
      <c r="O13" s="93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102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0</v>
      </c>
      <c r="M14" s="93"/>
      <c r="N14" s="93"/>
      <c r="O14" s="93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102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0</v>
      </c>
      <c r="M15" s="93"/>
      <c r="N15" s="93"/>
      <c r="O15" s="93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102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0</v>
      </c>
      <c r="M16" s="93"/>
      <c r="N16" s="93"/>
      <c r="O16" s="93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102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0</v>
      </c>
      <c r="M17" s="93"/>
      <c r="N17" s="93"/>
      <c r="O17" s="93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102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0</v>
      </c>
      <c r="M18" s="93"/>
      <c r="N18" s="93"/>
      <c r="O18" s="93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102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0</v>
      </c>
      <c r="M19" s="93"/>
      <c r="N19" s="93"/>
      <c r="O19" s="93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102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0</v>
      </c>
      <c r="M20" s="93"/>
      <c r="N20" s="93"/>
      <c r="O20" s="93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102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0</v>
      </c>
      <c r="M21" s="93"/>
      <c r="N21" s="93"/>
      <c r="O21" s="93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102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0</v>
      </c>
      <c r="M22" s="93"/>
      <c r="N22" s="93"/>
      <c r="O22" s="93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102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0</v>
      </c>
      <c r="M23" s="93"/>
      <c r="N23" s="93"/>
      <c r="O23" s="93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102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0</v>
      </c>
      <c r="M24" s="93"/>
      <c r="N24" s="93"/>
      <c r="O24" s="93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102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0</v>
      </c>
      <c r="M25" s="93"/>
      <c r="N25" s="93"/>
      <c r="O25" s="93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102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0</v>
      </c>
      <c r="M26" s="93"/>
      <c r="N26" s="93"/>
      <c r="O26" s="93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102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0</v>
      </c>
      <c r="M27" s="93"/>
      <c r="N27" s="93"/>
      <c r="O27" s="93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102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0</v>
      </c>
      <c r="M28" s="93"/>
      <c r="N28" s="93"/>
      <c r="O28" s="93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102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0</v>
      </c>
      <c r="M29" s="93"/>
      <c r="N29" s="93"/>
      <c r="O29" s="93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103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0</v>
      </c>
      <c r="M30" s="93"/>
      <c r="N30" s="93"/>
      <c r="O30" s="93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103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0</v>
      </c>
      <c r="M31" s="93"/>
      <c r="N31" s="93"/>
      <c r="O31" s="93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104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0</v>
      </c>
      <c r="M32" s="93"/>
      <c r="N32" s="93"/>
      <c r="O32" s="93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104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0</v>
      </c>
      <c r="M33" s="93"/>
      <c r="N33" s="93"/>
      <c r="O33" s="93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104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0</v>
      </c>
      <c r="M34" s="93"/>
      <c r="N34" s="93"/>
      <c r="O34" s="93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104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0</v>
      </c>
      <c r="M35" s="93"/>
      <c r="N35" s="93"/>
      <c r="O35" s="93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0</v>
      </c>
      <c r="M36" s="93"/>
      <c r="N36" s="93"/>
      <c r="O36" s="93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0</v>
      </c>
      <c r="M37" s="93"/>
      <c r="N37" s="93"/>
      <c r="O37" s="93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0</v>
      </c>
      <c r="M38" s="93"/>
      <c r="N38" s="93"/>
      <c r="O38" s="93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0</v>
      </c>
      <c r="M39" s="93"/>
      <c r="N39" s="93"/>
      <c r="O39" s="93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0</v>
      </c>
      <c r="M40" s="93"/>
      <c r="N40" s="93"/>
      <c r="O40" s="93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0</v>
      </c>
      <c r="M41" s="93"/>
      <c r="N41" s="93"/>
      <c r="O41" s="93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0</v>
      </c>
      <c r="M42" s="93"/>
      <c r="N42" s="93"/>
      <c r="O42" s="93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0</v>
      </c>
      <c r="M43" s="93"/>
      <c r="N43" s="93"/>
      <c r="O43" s="93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0</v>
      </c>
      <c r="M44" s="93"/>
      <c r="N44" s="93"/>
      <c r="O44" s="93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0</v>
      </c>
      <c r="M45" s="93"/>
      <c r="N45" s="93"/>
      <c r="O45" s="93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0</v>
      </c>
      <c r="M46" s="93"/>
      <c r="N46" s="93"/>
      <c r="O46" s="93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0</v>
      </c>
      <c r="M47" s="93"/>
      <c r="N47" s="93"/>
      <c r="O47" s="93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0</v>
      </c>
      <c r="M48" s="93"/>
      <c r="N48" s="93"/>
      <c r="O48" s="93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0</v>
      </c>
      <c r="M49" s="93"/>
      <c r="N49" s="93"/>
      <c r="O49" s="93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0</v>
      </c>
      <c r="M50" s="93"/>
      <c r="N50" s="93"/>
      <c r="O50" s="93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0</v>
      </c>
      <c r="M51" s="93"/>
      <c r="N51" s="93"/>
      <c r="O51" s="93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0</v>
      </c>
      <c r="M52" s="93"/>
      <c r="N52" s="93"/>
      <c r="O52" s="93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0</v>
      </c>
      <c r="M53" s="93"/>
      <c r="N53" s="93"/>
      <c r="O53" s="93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0</v>
      </c>
      <c r="M54" s="93"/>
      <c r="N54" s="93"/>
      <c r="O54" s="93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0</v>
      </c>
      <c r="M55" s="93"/>
      <c r="N55" s="93"/>
      <c r="O55" s="93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0</v>
      </c>
      <c r="M56" s="93"/>
      <c r="N56" s="93"/>
      <c r="O56" s="93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0</v>
      </c>
      <c r="M57" s="93"/>
      <c r="N57" s="93"/>
      <c r="O57" s="93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33.75" hidden="false" customHeight="false" outlineLevel="0" collapsed="false">
      <c r="A58" s="20" t="n">
        <v>59</v>
      </c>
      <c r="B58" s="32" t="s">
        <v>87</v>
      </c>
      <c r="C58" s="32" t="s">
        <v>161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0</v>
      </c>
      <c r="M58" s="93"/>
      <c r="N58" s="93"/>
      <c r="O58" s="93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105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0</v>
      </c>
      <c r="M59" s="93"/>
      <c r="N59" s="93"/>
      <c r="O59" s="93"/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105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0</v>
      </c>
      <c r="M60" s="93"/>
      <c r="N60" s="93"/>
      <c r="O60" s="93"/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105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0</v>
      </c>
      <c r="M61" s="93"/>
      <c r="N61" s="93"/>
      <c r="O61" s="93"/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105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0</v>
      </c>
      <c r="M62" s="93"/>
      <c r="N62" s="93"/>
      <c r="O62" s="93"/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0</v>
      </c>
      <c r="M63" s="94" t="n">
        <f aca="false">SUM(M8:M62)</f>
        <v>0</v>
      </c>
      <c r="N63" s="94" t="n">
        <f aca="false">SUM(N8:N62)</f>
        <v>0</v>
      </c>
      <c r="O63" s="94" t="n">
        <f aca="false">SUM(O8:O62)</f>
        <v>0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106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autoFilter ref="A5:E63"/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08333333333333" right="0.708333333333333" top="0.196527777777778" bottom="0.196527777777778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4" activeCellId="0" sqref="B5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4.86"/>
    <col collapsed="false" customWidth="true" hidden="false" outlineLevel="0" max="8" min="8" style="1" width="12.71"/>
    <col collapsed="false" customWidth="true" hidden="false" outlineLevel="0" max="9" min="9" style="1" width="11.43"/>
    <col collapsed="false" customWidth="true" hidden="false" outlineLevel="0" max="10" min="10" style="1" width="10.14"/>
    <col collapsed="false" customWidth="true" hidden="false" outlineLevel="0" max="11" min="11" style="1" width="11.57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8"/>
    <col collapsed="false" customWidth="true" hidden="false" outlineLevel="0" max="15" min="15" style="85" width="8.86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159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0</v>
      </c>
      <c r="M8" s="93"/>
      <c r="N8" s="93"/>
      <c r="O8" s="93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0</v>
      </c>
      <c r="M9" s="93"/>
      <c r="N9" s="93"/>
      <c r="O9" s="93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15</v>
      </c>
      <c r="M10" s="93" t="n">
        <v>5</v>
      </c>
      <c r="N10" s="93" t="n">
        <v>5</v>
      </c>
      <c r="O10" s="93" t="n">
        <v>5</v>
      </c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18</v>
      </c>
      <c r="M11" s="93" t="n">
        <v>6</v>
      </c>
      <c r="N11" s="93" t="n">
        <v>6</v>
      </c>
      <c r="O11" s="93" t="n">
        <v>6</v>
      </c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0</v>
      </c>
      <c r="M12" s="93"/>
      <c r="N12" s="93"/>
      <c r="O12" s="93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0</v>
      </c>
      <c r="M13" s="93"/>
      <c r="N13" s="93"/>
      <c r="O13" s="93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150</v>
      </c>
      <c r="M14" s="93" t="n">
        <v>48</v>
      </c>
      <c r="N14" s="93" t="n">
        <v>54</v>
      </c>
      <c r="O14" s="93" t="n">
        <v>48</v>
      </c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72</v>
      </c>
      <c r="M15" s="93" t="n">
        <v>23</v>
      </c>
      <c r="N15" s="93" t="n">
        <v>27</v>
      </c>
      <c r="O15" s="93" t="n">
        <v>22</v>
      </c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0</v>
      </c>
      <c r="M16" s="93"/>
      <c r="N16" s="93"/>
      <c r="O16" s="93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0</v>
      </c>
      <c r="M17" s="93"/>
      <c r="N17" s="93"/>
      <c r="O17" s="93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0</v>
      </c>
      <c r="M18" s="93"/>
      <c r="N18" s="93"/>
      <c r="O18" s="93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0</v>
      </c>
      <c r="M19" s="93"/>
      <c r="N19" s="93"/>
      <c r="O19" s="93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0</v>
      </c>
      <c r="M20" s="93"/>
      <c r="N20" s="93"/>
      <c r="O20" s="93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0</v>
      </c>
      <c r="M21" s="93"/>
      <c r="N21" s="93"/>
      <c r="O21" s="93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7</v>
      </c>
      <c r="M22" s="93" t="n">
        <v>2</v>
      </c>
      <c r="N22" s="93" t="n">
        <v>3</v>
      </c>
      <c r="O22" s="93" t="n">
        <v>2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8</v>
      </c>
      <c r="M23" s="93" t="n">
        <v>2</v>
      </c>
      <c r="N23" s="93" t="n">
        <v>4</v>
      </c>
      <c r="O23" s="93" t="n">
        <v>2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0</v>
      </c>
      <c r="M24" s="93"/>
      <c r="N24" s="93"/>
      <c r="O24" s="93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0</v>
      </c>
      <c r="M25" s="93"/>
      <c r="N25" s="93"/>
      <c r="O25" s="93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0</v>
      </c>
      <c r="M26" s="93"/>
      <c r="N26" s="93"/>
      <c r="O26" s="93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0</v>
      </c>
      <c r="M27" s="93"/>
      <c r="N27" s="93"/>
      <c r="O27" s="93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78</v>
      </c>
      <c r="M28" s="93" t="n">
        <v>27</v>
      </c>
      <c r="N28" s="93" t="n">
        <v>25</v>
      </c>
      <c r="O28" s="93" t="n">
        <v>26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40</v>
      </c>
      <c r="M29" s="93" t="n">
        <v>13</v>
      </c>
      <c r="N29" s="93" t="n">
        <v>13</v>
      </c>
      <c r="O29" s="93" t="n">
        <v>14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0</v>
      </c>
      <c r="M30" s="93"/>
      <c r="N30" s="93"/>
      <c r="O30" s="93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0</v>
      </c>
      <c r="M31" s="93"/>
      <c r="N31" s="93"/>
      <c r="O31" s="93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0</v>
      </c>
      <c r="M32" s="93"/>
      <c r="N32" s="93"/>
      <c r="O32" s="93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0</v>
      </c>
      <c r="M33" s="93"/>
      <c r="N33" s="93"/>
      <c r="O33" s="93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0</v>
      </c>
      <c r="M34" s="93"/>
      <c r="N34" s="93"/>
      <c r="O34" s="93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0</v>
      </c>
      <c r="M35" s="93"/>
      <c r="N35" s="93"/>
      <c r="O35" s="93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41</v>
      </c>
      <c r="M36" s="93" t="n">
        <v>14</v>
      </c>
      <c r="N36" s="93" t="n">
        <v>14</v>
      </c>
      <c r="O36" s="93" t="n">
        <v>13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35</v>
      </c>
      <c r="M37" s="93" t="n">
        <v>11</v>
      </c>
      <c r="N37" s="93" t="n">
        <v>13</v>
      </c>
      <c r="O37" s="93" t="n">
        <v>11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0</v>
      </c>
      <c r="M38" s="93"/>
      <c r="N38" s="93"/>
      <c r="O38" s="93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0</v>
      </c>
      <c r="M39" s="93"/>
      <c r="N39" s="93"/>
      <c r="O39" s="93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117</v>
      </c>
      <c r="M40" s="93" t="n">
        <v>45</v>
      </c>
      <c r="N40" s="93" t="n">
        <v>21</v>
      </c>
      <c r="O40" s="93" t="n">
        <v>51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28</v>
      </c>
      <c r="M41" s="93" t="n">
        <v>11</v>
      </c>
      <c r="N41" s="93" t="n">
        <v>6</v>
      </c>
      <c r="O41" s="93" t="n">
        <v>11</v>
      </c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0</v>
      </c>
      <c r="M42" s="93"/>
      <c r="N42" s="93"/>
      <c r="O42" s="93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0</v>
      </c>
      <c r="M43" s="93"/>
      <c r="N43" s="93"/>
      <c r="O43" s="93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0</v>
      </c>
      <c r="M44" s="93"/>
      <c r="N44" s="93"/>
      <c r="O44" s="93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0</v>
      </c>
      <c r="M45" s="93"/>
      <c r="N45" s="93"/>
      <c r="O45" s="93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0</v>
      </c>
      <c r="M46" s="93"/>
      <c r="N46" s="93"/>
      <c r="O46" s="93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0</v>
      </c>
      <c r="M47" s="93"/>
      <c r="N47" s="93"/>
      <c r="O47" s="93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0</v>
      </c>
      <c r="M48" s="93"/>
      <c r="N48" s="93"/>
      <c r="O48" s="93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255</v>
      </c>
      <c r="M49" s="93" t="n">
        <v>81</v>
      </c>
      <c r="N49" s="93" t="n">
        <v>93</v>
      </c>
      <c r="O49" s="93" t="n">
        <v>81</v>
      </c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0</v>
      </c>
      <c r="M50" s="93"/>
      <c r="N50" s="93"/>
      <c r="O50" s="93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0</v>
      </c>
      <c r="M51" s="93"/>
      <c r="N51" s="93"/>
      <c r="O51" s="93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116</v>
      </c>
      <c r="M52" s="93" t="n">
        <v>40</v>
      </c>
      <c r="N52" s="93" t="n">
        <v>40</v>
      </c>
      <c r="O52" s="93" t="n">
        <v>36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0</v>
      </c>
      <c r="M53" s="93"/>
      <c r="N53" s="93"/>
      <c r="O53" s="93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0</v>
      </c>
      <c r="M54" s="93"/>
      <c r="N54" s="93"/>
      <c r="O54" s="93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0</v>
      </c>
      <c r="M55" s="93"/>
      <c r="N55" s="93"/>
      <c r="O55" s="93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29</v>
      </c>
      <c r="M56" s="93" t="n">
        <v>8</v>
      </c>
      <c r="N56" s="93" t="n">
        <v>9</v>
      </c>
      <c r="O56" s="93" t="n">
        <v>12</v>
      </c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0</v>
      </c>
      <c r="M57" s="93"/>
      <c r="N57" s="93"/>
      <c r="O57" s="93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0</v>
      </c>
      <c r="M58" s="93"/>
      <c r="N58" s="93"/>
      <c r="O58" s="93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0</v>
      </c>
      <c r="M59" s="93"/>
      <c r="N59" s="93"/>
      <c r="O59" s="93"/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0</v>
      </c>
      <c r="M60" s="93"/>
      <c r="N60" s="93"/>
      <c r="O60" s="93"/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0</v>
      </c>
      <c r="M61" s="93"/>
      <c r="N61" s="93"/>
      <c r="O61" s="93"/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0</v>
      </c>
      <c r="M62" s="93"/>
      <c r="N62" s="93"/>
      <c r="O62" s="93"/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1009</v>
      </c>
      <c r="M63" s="94" t="n">
        <f aca="false">SUM(M8:M62)</f>
        <v>336</v>
      </c>
      <c r="N63" s="94" t="n">
        <f aca="false">SUM(N8:N62)</f>
        <v>333</v>
      </c>
      <c r="O63" s="94" t="n">
        <f aca="false">SUM(O8:O62)</f>
        <v>340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autoFilter ref="A5:E63"/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08333333333333" right="0.708333333333333" top="0.196527777777778" bottom="0.196527777777778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4" activeCellId="0" sqref="B5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9"/>
    <col collapsed="false" customWidth="true" hidden="false" outlineLevel="0" max="8" min="8" style="1" width="12.71"/>
    <col collapsed="false" customWidth="true" hidden="false" outlineLevel="0" max="9" min="9" style="1" width="11.43"/>
    <col collapsed="false" customWidth="true" hidden="false" outlineLevel="0" max="10" min="10" style="1" width="10.14"/>
    <col collapsed="false" customWidth="true" hidden="false" outlineLevel="0" max="11" min="11" style="1" width="11.57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7"/>
    <col collapsed="false" customWidth="true" hidden="false" outlineLevel="0" max="15" min="15" style="85" width="7.42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160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24</v>
      </c>
      <c r="M8" s="93" t="n">
        <v>8</v>
      </c>
      <c r="N8" s="93" t="n">
        <v>8</v>
      </c>
      <c r="O8" s="93" t="n">
        <v>8</v>
      </c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0</v>
      </c>
      <c r="M9" s="93" t="n">
        <v>0</v>
      </c>
      <c r="N9" s="93" t="n">
        <v>0</v>
      </c>
      <c r="O9" s="93" t="n">
        <v>0</v>
      </c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0</v>
      </c>
      <c r="M10" s="93" t="n">
        <v>0</v>
      </c>
      <c r="N10" s="93" t="n">
        <v>0</v>
      </c>
      <c r="O10" s="93" t="n">
        <v>0</v>
      </c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0</v>
      </c>
      <c r="M11" s="93" t="n">
        <v>0</v>
      </c>
      <c r="N11" s="93" t="n">
        <v>0</v>
      </c>
      <c r="O11" s="93" t="n">
        <v>0</v>
      </c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0</v>
      </c>
      <c r="M12" s="93" t="n">
        <v>0</v>
      </c>
      <c r="N12" s="93" t="n">
        <v>0</v>
      </c>
      <c r="O12" s="93" t="n">
        <v>0</v>
      </c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0</v>
      </c>
      <c r="M13" s="93" t="n">
        <v>0</v>
      </c>
      <c r="N13" s="93" t="n">
        <v>0</v>
      </c>
      <c r="O13" s="93" t="n">
        <v>0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84</v>
      </c>
      <c r="M14" s="93" t="n">
        <v>28</v>
      </c>
      <c r="N14" s="93" t="n">
        <v>28</v>
      </c>
      <c r="O14" s="93" t="n">
        <v>28</v>
      </c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17</v>
      </c>
      <c r="M15" s="93" t="n">
        <v>6</v>
      </c>
      <c r="N15" s="93" t="n">
        <v>5</v>
      </c>
      <c r="O15" s="93" t="n">
        <v>6</v>
      </c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78</v>
      </c>
      <c r="M16" s="93" t="n">
        <v>26</v>
      </c>
      <c r="N16" s="93" t="n">
        <v>26</v>
      </c>
      <c r="O16" s="93" t="n">
        <v>26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15</v>
      </c>
      <c r="M17" s="93" t="n">
        <v>5</v>
      </c>
      <c r="N17" s="93" t="n">
        <v>5</v>
      </c>
      <c r="O17" s="93" t="n">
        <v>5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0</v>
      </c>
      <c r="M18" s="93" t="n">
        <v>0</v>
      </c>
      <c r="N18" s="93" t="n">
        <v>0</v>
      </c>
      <c r="O18" s="93" t="n">
        <v>0</v>
      </c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0</v>
      </c>
      <c r="M19" s="93" t="n">
        <v>0</v>
      </c>
      <c r="N19" s="93" t="n">
        <v>0</v>
      </c>
      <c r="O19" s="93" t="n">
        <v>0</v>
      </c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0</v>
      </c>
      <c r="M20" s="93" t="n">
        <v>0</v>
      </c>
      <c r="N20" s="93" t="n">
        <v>0</v>
      </c>
      <c r="O20" s="93" t="n">
        <v>0</v>
      </c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0</v>
      </c>
      <c r="M21" s="93" t="n">
        <v>0</v>
      </c>
      <c r="N21" s="93" t="n">
        <v>0</v>
      </c>
      <c r="O21" s="93" t="n">
        <v>0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16</v>
      </c>
      <c r="M22" s="93" t="n">
        <v>6</v>
      </c>
      <c r="N22" s="93" t="n">
        <v>4</v>
      </c>
      <c r="O22" s="93" t="n">
        <v>6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0</v>
      </c>
      <c r="M23" s="93" t="n">
        <v>0</v>
      </c>
      <c r="N23" s="93" t="n">
        <v>0</v>
      </c>
      <c r="O23" s="93" t="n">
        <v>0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30</v>
      </c>
      <c r="M24" s="93" t="n">
        <v>6</v>
      </c>
      <c r="N24" s="93" t="n">
        <v>16</v>
      </c>
      <c r="O24" s="93" t="n">
        <v>8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5</v>
      </c>
      <c r="M25" s="93" t="n">
        <v>0</v>
      </c>
      <c r="N25" s="93" t="n">
        <v>5</v>
      </c>
      <c r="O25" s="93" t="n">
        <v>0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0</v>
      </c>
      <c r="M26" s="93" t="n">
        <v>0</v>
      </c>
      <c r="N26" s="93" t="n">
        <v>0</v>
      </c>
      <c r="O26" s="93" t="n">
        <v>0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0</v>
      </c>
      <c r="M27" s="93" t="n">
        <v>0</v>
      </c>
      <c r="N27" s="93" t="n">
        <v>0</v>
      </c>
      <c r="O27" s="93" t="n">
        <v>0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0</v>
      </c>
      <c r="M28" s="93" t="n">
        <v>0</v>
      </c>
      <c r="N28" s="93" t="n">
        <v>0</v>
      </c>
      <c r="O28" s="93" t="n">
        <v>0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0</v>
      </c>
      <c r="M29" s="93" t="n">
        <v>0</v>
      </c>
      <c r="N29" s="93" t="n">
        <v>0</v>
      </c>
      <c r="O29" s="93" t="n">
        <v>0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75</v>
      </c>
      <c r="M30" s="93" t="n">
        <v>25</v>
      </c>
      <c r="N30" s="93" t="n">
        <v>25</v>
      </c>
      <c r="O30" s="93" t="n">
        <v>25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15</v>
      </c>
      <c r="M31" s="93" t="n">
        <v>5</v>
      </c>
      <c r="N31" s="93" t="n">
        <v>5</v>
      </c>
      <c r="O31" s="93" t="n">
        <v>5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0</v>
      </c>
      <c r="M32" s="93" t="n">
        <v>0</v>
      </c>
      <c r="N32" s="93" t="n">
        <v>0</v>
      </c>
      <c r="O32" s="93" t="n">
        <v>0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0</v>
      </c>
      <c r="M33" s="93" t="n">
        <v>0</v>
      </c>
      <c r="N33" s="93" t="n">
        <v>0</v>
      </c>
      <c r="O33" s="93" t="n">
        <v>0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0</v>
      </c>
      <c r="M34" s="93" t="n">
        <v>0</v>
      </c>
      <c r="N34" s="93" t="n">
        <v>0</v>
      </c>
      <c r="O34" s="93" t="n">
        <v>0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0</v>
      </c>
      <c r="M35" s="93" t="n">
        <v>0</v>
      </c>
      <c r="N35" s="93" t="n">
        <v>0</v>
      </c>
      <c r="O35" s="93" t="n">
        <v>0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0</v>
      </c>
      <c r="M36" s="93" t="n">
        <v>0</v>
      </c>
      <c r="N36" s="93" t="n">
        <v>0</v>
      </c>
      <c r="O36" s="93" t="n">
        <v>0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0</v>
      </c>
      <c r="M37" s="93" t="n">
        <v>0</v>
      </c>
      <c r="N37" s="93" t="n">
        <v>0</v>
      </c>
      <c r="O37" s="93" t="n">
        <v>0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0</v>
      </c>
      <c r="M38" s="93" t="n">
        <v>0</v>
      </c>
      <c r="N38" s="93" t="n">
        <v>0</v>
      </c>
      <c r="O38" s="93" t="n">
        <v>0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0</v>
      </c>
      <c r="M39" s="93" t="n">
        <v>0</v>
      </c>
      <c r="N39" s="93" t="n">
        <v>0</v>
      </c>
      <c r="O39" s="93" t="n">
        <v>0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98</v>
      </c>
      <c r="M40" s="93" t="n">
        <v>30</v>
      </c>
      <c r="N40" s="93" t="n">
        <v>30</v>
      </c>
      <c r="O40" s="93" t="n">
        <v>38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0</v>
      </c>
      <c r="M41" s="93" t="n">
        <v>0</v>
      </c>
      <c r="N41" s="93" t="n">
        <v>0</v>
      </c>
      <c r="O41" s="93" t="n">
        <v>0</v>
      </c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24</v>
      </c>
      <c r="M42" s="93" t="n">
        <v>5</v>
      </c>
      <c r="N42" s="93" t="n">
        <v>14</v>
      </c>
      <c r="O42" s="93" t="n">
        <v>5</v>
      </c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0</v>
      </c>
      <c r="M43" s="93" t="n">
        <v>0</v>
      </c>
      <c r="N43" s="93" t="n">
        <v>0</v>
      </c>
      <c r="O43" s="93" t="n">
        <v>0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0</v>
      </c>
      <c r="M44" s="93" t="n">
        <v>0</v>
      </c>
      <c r="N44" s="93" t="n">
        <v>0</v>
      </c>
      <c r="O44" s="93" t="n">
        <v>0</v>
      </c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0</v>
      </c>
      <c r="M45" s="93" t="n">
        <v>0</v>
      </c>
      <c r="N45" s="93" t="n">
        <v>0</v>
      </c>
      <c r="O45" s="93" t="n">
        <v>0</v>
      </c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0</v>
      </c>
      <c r="M46" s="93" t="n">
        <v>0</v>
      </c>
      <c r="N46" s="93" t="n">
        <v>0</v>
      </c>
      <c r="O46" s="93" t="n">
        <v>0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0</v>
      </c>
      <c r="M47" s="93" t="n">
        <v>0</v>
      </c>
      <c r="N47" s="93" t="n">
        <v>0</v>
      </c>
      <c r="O47" s="93" t="n">
        <v>0</v>
      </c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0</v>
      </c>
      <c r="M48" s="93" t="n">
        <v>0</v>
      </c>
      <c r="N48" s="93" t="n">
        <v>0</v>
      </c>
      <c r="O48" s="93" t="n">
        <v>0</v>
      </c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102</v>
      </c>
      <c r="M49" s="93" t="n">
        <v>34</v>
      </c>
      <c r="N49" s="93" t="n">
        <v>34</v>
      </c>
      <c r="O49" s="93" t="n">
        <v>34</v>
      </c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63</v>
      </c>
      <c r="M50" s="93" t="n">
        <v>21</v>
      </c>
      <c r="N50" s="93" t="n">
        <v>21</v>
      </c>
      <c r="O50" s="93" t="n">
        <v>21</v>
      </c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0</v>
      </c>
      <c r="M51" s="93" t="n">
        <v>0</v>
      </c>
      <c r="N51" s="93" t="n">
        <v>0</v>
      </c>
      <c r="O51" s="93" t="n">
        <v>0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75</v>
      </c>
      <c r="M52" s="93" t="n">
        <v>25</v>
      </c>
      <c r="N52" s="93" t="n">
        <v>25</v>
      </c>
      <c r="O52" s="93" t="n">
        <v>25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90</v>
      </c>
      <c r="M53" s="93" t="n">
        <v>30</v>
      </c>
      <c r="N53" s="93" t="n">
        <v>30</v>
      </c>
      <c r="O53" s="93" t="n">
        <v>30</v>
      </c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1</v>
      </c>
      <c r="M54" s="93" t="n">
        <v>0</v>
      </c>
      <c r="N54" s="93" t="n">
        <v>1</v>
      </c>
      <c r="O54" s="93" t="n">
        <v>0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3</v>
      </c>
      <c r="M55" s="93" t="n">
        <v>1</v>
      </c>
      <c r="N55" s="93" t="n">
        <v>1</v>
      </c>
      <c r="O55" s="93" t="n">
        <v>1</v>
      </c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15</v>
      </c>
      <c r="M56" s="93" t="n">
        <v>5</v>
      </c>
      <c r="N56" s="93" t="n">
        <v>5</v>
      </c>
      <c r="O56" s="93" t="n">
        <v>5</v>
      </c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30</v>
      </c>
      <c r="M57" s="93" t="n">
        <v>10</v>
      </c>
      <c r="N57" s="93" t="n">
        <v>10</v>
      </c>
      <c r="O57" s="93" t="n">
        <v>10</v>
      </c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0</v>
      </c>
      <c r="M58" s="93" t="n">
        <v>0</v>
      </c>
      <c r="N58" s="93" t="n">
        <v>0</v>
      </c>
      <c r="O58" s="93" t="n">
        <v>0</v>
      </c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0</v>
      </c>
      <c r="M59" s="93" t="n">
        <v>0</v>
      </c>
      <c r="N59" s="93" t="n">
        <v>0</v>
      </c>
      <c r="O59" s="93" t="n">
        <v>0</v>
      </c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0</v>
      </c>
      <c r="M60" s="93" t="n">
        <v>0</v>
      </c>
      <c r="N60" s="93" t="n">
        <v>0</v>
      </c>
      <c r="O60" s="93" t="n">
        <v>0</v>
      </c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0</v>
      </c>
      <c r="M61" s="93" t="n">
        <v>0</v>
      </c>
      <c r="N61" s="93" t="n">
        <v>0</v>
      </c>
      <c r="O61" s="93" t="n">
        <v>0</v>
      </c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0</v>
      </c>
      <c r="M62" s="93" t="n">
        <v>0</v>
      </c>
      <c r="N62" s="93" t="n">
        <v>0</v>
      </c>
      <c r="O62" s="93" t="n">
        <v>0</v>
      </c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860</v>
      </c>
      <c r="M63" s="94" t="n">
        <f aca="false">SUM(M8:M62)</f>
        <v>276</v>
      </c>
      <c r="N63" s="94" t="n">
        <f aca="false">SUM(N8:N62)</f>
        <v>298</v>
      </c>
      <c r="O63" s="94" t="n">
        <f aca="false">SUM(O8:O62)</f>
        <v>286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autoFilter ref="A5:E63"/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08333333333333" right="0.708333333333333" top="0.196527777777778" bottom="0.196527777777778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4" activeCellId="0" sqref="B5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5.42"/>
    <col collapsed="false" customWidth="true" hidden="false" outlineLevel="0" max="8" min="8" style="1" width="12.71"/>
    <col collapsed="false" customWidth="true" hidden="false" outlineLevel="0" max="9" min="9" style="1" width="11.43"/>
    <col collapsed="false" customWidth="true" hidden="false" outlineLevel="0" max="10" min="10" style="1" width="10.14"/>
    <col collapsed="false" customWidth="true" hidden="false" outlineLevel="0" max="11" min="11" style="1" width="11.57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8.42"/>
    <col collapsed="false" customWidth="true" hidden="false" outlineLevel="0" max="15" min="15" style="85" width="9.42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159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0</v>
      </c>
      <c r="M8" s="93"/>
      <c r="N8" s="93"/>
      <c r="O8" s="93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0</v>
      </c>
      <c r="M9" s="93"/>
      <c r="N9" s="93"/>
      <c r="O9" s="93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310</v>
      </c>
      <c r="M10" s="93" t="n">
        <v>120</v>
      </c>
      <c r="N10" s="93" t="n">
        <v>70</v>
      </c>
      <c r="O10" s="93" t="n">
        <v>120</v>
      </c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18</v>
      </c>
      <c r="M11" s="93" t="n">
        <v>6</v>
      </c>
      <c r="N11" s="93" t="n">
        <v>6</v>
      </c>
      <c r="O11" s="93" t="n">
        <v>6</v>
      </c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0</v>
      </c>
      <c r="M12" s="93"/>
      <c r="N12" s="93"/>
      <c r="O12" s="93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0</v>
      </c>
      <c r="M13" s="93"/>
      <c r="N13" s="93"/>
      <c r="O13" s="93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0</v>
      </c>
      <c r="M14" s="93"/>
      <c r="N14" s="93"/>
      <c r="O14" s="93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0</v>
      </c>
      <c r="M15" s="93"/>
      <c r="N15" s="93"/>
      <c r="O15" s="93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190</v>
      </c>
      <c r="M16" s="93" t="n">
        <v>50</v>
      </c>
      <c r="N16" s="93" t="n">
        <v>70</v>
      </c>
      <c r="O16" s="93" t="n">
        <v>70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0</v>
      </c>
      <c r="M17" s="93"/>
      <c r="N17" s="93"/>
      <c r="O17" s="93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120</v>
      </c>
      <c r="M18" s="93" t="n">
        <v>40</v>
      </c>
      <c r="N18" s="93" t="n">
        <v>40</v>
      </c>
      <c r="O18" s="93" t="n">
        <v>40</v>
      </c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35</v>
      </c>
      <c r="M19" s="93" t="n">
        <v>11</v>
      </c>
      <c r="N19" s="93" t="n">
        <v>11</v>
      </c>
      <c r="O19" s="93" t="n">
        <v>13</v>
      </c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0</v>
      </c>
      <c r="M20" s="93"/>
      <c r="N20" s="93"/>
      <c r="O20" s="93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0</v>
      </c>
      <c r="M21" s="93"/>
      <c r="N21" s="93"/>
      <c r="O21" s="93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55</v>
      </c>
      <c r="M22" s="93" t="n">
        <v>23</v>
      </c>
      <c r="N22" s="93" t="n">
        <v>19</v>
      </c>
      <c r="O22" s="93" t="n">
        <v>13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32</v>
      </c>
      <c r="M23" s="93" t="n">
        <v>10</v>
      </c>
      <c r="N23" s="93" t="n">
        <v>13</v>
      </c>
      <c r="O23" s="93" t="n">
        <v>9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180</v>
      </c>
      <c r="M24" s="93" t="n">
        <v>30</v>
      </c>
      <c r="N24" s="93" t="n">
        <v>120</v>
      </c>
      <c r="O24" s="93" t="n">
        <v>30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6</v>
      </c>
      <c r="M25" s="93"/>
      <c r="N25" s="93" t="n">
        <v>6</v>
      </c>
      <c r="O25" s="93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18</v>
      </c>
      <c r="M26" s="93" t="n">
        <v>6</v>
      </c>
      <c r="N26" s="93" t="n">
        <v>6</v>
      </c>
      <c r="O26" s="93" t="n">
        <v>6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0</v>
      </c>
      <c r="M27" s="93"/>
      <c r="N27" s="93"/>
      <c r="O27" s="93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0</v>
      </c>
      <c r="M28" s="93"/>
      <c r="N28" s="93"/>
      <c r="O28" s="93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0</v>
      </c>
      <c r="M29" s="93"/>
      <c r="N29" s="93"/>
      <c r="O29" s="93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0</v>
      </c>
      <c r="M30" s="93"/>
      <c r="N30" s="93"/>
      <c r="O30" s="93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0</v>
      </c>
      <c r="M31" s="93"/>
      <c r="N31" s="93"/>
      <c r="O31" s="93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0</v>
      </c>
      <c r="M32" s="93"/>
      <c r="N32" s="93"/>
      <c r="O32" s="93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0</v>
      </c>
      <c r="M33" s="93"/>
      <c r="N33" s="93"/>
      <c r="O33" s="93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0</v>
      </c>
      <c r="M34" s="93"/>
      <c r="N34" s="93"/>
      <c r="O34" s="93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0</v>
      </c>
      <c r="M35" s="93"/>
      <c r="N35" s="93"/>
      <c r="O35" s="93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48</v>
      </c>
      <c r="M36" s="93" t="n">
        <v>16</v>
      </c>
      <c r="N36" s="93" t="n">
        <v>16</v>
      </c>
      <c r="O36" s="93" t="n">
        <v>16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0</v>
      </c>
      <c r="M37" s="93"/>
      <c r="N37" s="93"/>
      <c r="O37" s="93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0</v>
      </c>
      <c r="M38" s="93"/>
      <c r="N38" s="93"/>
      <c r="O38" s="93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0</v>
      </c>
      <c r="M39" s="93"/>
      <c r="N39" s="93"/>
      <c r="O39" s="93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35</v>
      </c>
      <c r="M40" s="93" t="n">
        <v>10</v>
      </c>
      <c r="N40" s="93" t="n">
        <v>15</v>
      </c>
      <c r="O40" s="93" t="n">
        <v>10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30</v>
      </c>
      <c r="M41" s="93"/>
      <c r="N41" s="93" t="n">
        <v>30</v>
      </c>
      <c r="O41" s="93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0</v>
      </c>
      <c r="M42" s="93"/>
      <c r="N42" s="93"/>
      <c r="O42" s="93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0</v>
      </c>
      <c r="M43" s="93"/>
      <c r="N43" s="93"/>
      <c r="O43" s="93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0</v>
      </c>
      <c r="M44" s="93"/>
      <c r="N44" s="93"/>
      <c r="O44" s="93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60</v>
      </c>
      <c r="M45" s="93"/>
      <c r="N45" s="93" t="n">
        <v>60</v>
      </c>
      <c r="O45" s="93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2</v>
      </c>
      <c r="M46" s="93"/>
      <c r="N46" s="93" t="n">
        <v>1</v>
      </c>
      <c r="O46" s="93" t="n">
        <v>1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225</v>
      </c>
      <c r="M47" s="93" t="n">
        <v>75</v>
      </c>
      <c r="N47" s="93" t="n">
        <v>75</v>
      </c>
      <c r="O47" s="93" t="n">
        <v>75</v>
      </c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82</v>
      </c>
      <c r="M48" s="93" t="n">
        <v>10</v>
      </c>
      <c r="N48" s="93" t="n">
        <v>10</v>
      </c>
      <c r="O48" s="93" t="n">
        <v>62</v>
      </c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205</v>
      </c>
      <c r="M49" s="93" t="n">
        <v>83</v>
      </c>
      <c r="N49" s="93" t="n">
        <v>87</v>
      </c>
      <c r="O49" s="93" t="n">
        <v>35</v>
      </c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0</v>
      </c>
      <c r="M50" s="93"/>
      <c r="N50" s="93"/>
      <c r="O50" s="93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0</v>
      </c>
      <c r="M51" s="93"/>
      <c r="N51" s="93"/>
      <c r="O51" s="93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0</v>
      </c>
      <c r="M52" s="93"/>
      <c r="N52" s="93"/>
      <c r="O52" s="93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0</v>
      </c>
      <c r="M53" s="93"/>
      <c r="N53" s="93"/>
      <c r="O53" s="93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11</v>
      </c>
      <c r="M54" s="93" t="n">
        <v>2</v>
      </c>
      <c r="N54" s="93" t="n">
        <v>6</v>
      </c>
      <c r="O54" s="93" t="n">
        <v>3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19</v>
      </c>
      <c r="M55" s="93" t="n">
        <v>6</v>
      </c>
      <c r="N55" s="93" t="n">
        <v>6</v>
      </c>
      <c r="O55" s="93" t="n">
        <v>7</v>
      </c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468</v>
      </c>
      <c r="M56" s="93" t="n">
        <v>154</v>
      </c>
      <c r="N56" s="93" t="n">
        <v>159</v>
      </c>
      <c r="O56" s="93" t="n">
        <v>155</v>
      </c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0</v>
      </c>
      <c r="M57" s="93"/>
      <c r="N57" s="93"/>
      <c r="O57" s="93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0</v>
      </c>
      <c r="M58" s="93"/>
      <c r="N58" s="93"/>
      <c r="O58" s="93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0</v>
      </c>
      <c r="M59" s="93"/>
      <c r="N59" s="93"/>
      <c r="O59" s="93"/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0</v>
      </c>
      <c r="M60" s="93"/>
      <c r="N60" s="93"/>
      <c r="O60" s="93"/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0</v>
      </c>
      <c r="M61" s="93"/>
      <c r="N61" s="93"/>
      <c r="O61" s="93"/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0</v>
      </c>
      <c r="M62" s="93"/>
      <c r="N62" s="93"/>
      <c r="O62" s="93"/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2149</v>
      </c>
      <c r="M63" s="94" t="n">
        <f aca="false">SUM(M8:M62)</f>
        <v>652</v>
      </c>
      <c r="N63" s="94" t="n">
        <f aca="false">SUM(N8:N62)</f>
        <v>826</v>
      </c>
      <c r="O63" s="94" t="n">
        <f aca="false">SUM(O8:O62)</f>
        <v>671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" activeCellId="0" sqref="C1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9"/>
    <col collapsed="false" customWidth="true" hidden="false" outlineLevel="0" max="8" min="8" style="1" width="14.86"/>
    <col collapsed="false" customWidth="true" hidden="false" outlineLevel="0" max="9" min="9" style="1" width="11.43"/>
    <col collapsed="false" customWidth="true" hidden="false" outlineLevel="0" max="10" min="10" style="1" width="10.14"/>
    <col collapsed="false" customWidth="true" hidden="false" outlineLevel="0" max="11" min="11" style="1" width="11.57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7"/>
    <col collapsed="false" customWidth="true" hidden="false" outlineLevel="0" max="15" min="15" style="85" width="7.42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100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159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01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102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0</v>
      </c>
      <c r="M8" s="93"/>
      <c r="N8" s="93"/>
      <c r="O8" s="93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102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0</v>
      </c>
      <c r="M9" s="93"/>
      <c r="N9" s="93"/>
      <c r="O9" s="93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102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669</v>
      </c>
      <c r="M10" s="93" t="n">
        <v>223</v>
      </c>
      <c r="N10" s="93" t="n">
        <v>223</v>
      </c>
      <c r="O10" s="93" t="n">
        <v>223</v>
      </c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102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540</v>
      </c>
      <c r="M11" s="93" t="n">
        <v>180</v>
      </c>
      <c r="N11" s="93" t="n">
        <v>180</v>
      </c>
      <c r="O11" s="93" t="n">
        <v>180</v>
      </c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102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0</v>
      </c>
      <c r="M12" s="93"/>
      <c r="N12" s="93"/>
      <c r="O12" s="93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102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0</v>
      </c>
      <c r="M13" s="93"/>
      <c r="N13" s="93"/>
      <c r="O13" s="93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102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0</v>
      </c>
      <c r="M14" s="93"/>
      <c r="N14" s="93"/>
      <c r="O14" s="93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102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0</v>
      </c>
      <c r="M15" s="93"/>
      <c r="N15" s="93"/>
      <c r="O15" s="93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102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546</v>
      </c>
      <c r="M16" s="93" t="n">
        <v>185</v>
      </c>
      <c r="N16" s="93" t="n">
        <v>175</v>
      </c>
      <c r="O16" s="93" t="n">
        <v>186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102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146</v>
      </c>
      <c r="M17" s="93" t="n">
        <v>52</v>
      </c>
      <c r="N17" s="93" t="n">
        <v>47</v>
      </c>
      <c r="O17" s="93" t="n">
        <v>47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102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0</v>
      </c>
      <c r="M18" s="93"/>
      <c r="N18" s="93"/>
      <c r="O18" s="93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102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0</v>
      </c>
      <c r="M19" s="93"/>
      <c r="N19" s="93"/>
      <c r="O19" s="93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102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0</v>
      </c>
      <c r="M20" s="93"/>
      <c r="N20" s="93"/>
      <c r="O20" s="93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102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0</v>
      </c>
      <c r="M21" s="93"/>
      <c r="N21" s="93"/>
      <c r="O21" s="93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102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2</v>
      </c>
      <c r="M22" s="93"/>
      <c r="N22" s="93" t="n">
        <v>2</v>
      </c>
      <c r="O22" s="93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102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0</v>
      </c>
      <c r="M23" s="93"/>
      <c r="N23" s="93"/>
      <c r="O23" s="93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102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12</v>
      </c>
      <c r="M24" s="93" t="n">
        <v>6</v>
      </c>
      <c r="N24" s="93"/>
      <c r="O24" s="93" t="n">
        <v>6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102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12</v>
      </c>
      <c r="M25" s="93" t="n">
        <v>6</v>
      </c>
      <c r="N25" s="93"/>
      <c r="O25" s="93" t="n">
        <v>6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102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0</v>
      </c>
      <c r="M26" s="93"/>
      <c r="N26" s="93"/>
      <c r="O26" s="93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102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0</v>
      </c>
      <c r="M27" s="93"/>
      <c r="N27" s="93"/>
      <c r="O27" s="93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102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40</v>
      </c>
      <c r="M28" s="93"/>
      <c r="N28" s="93" t="n">
        <v>40</v>
      </c>
      <c r="O28" s="93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102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54</v>
      </c>
      <c r="M29" s="93" t="n">
        <v>17</v>
      </c>
      <c r="N29" s="93" t="n">
        <v>20</v>
      </c>
      <c r="O29" s="93" t="n">
        <v>17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103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0</v>
      </c>
      <c r="M30" s="93"/>
      <c r="N30" s="93"/>
      <c r="O30" s="93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103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0</v>
      </c>
      <c r="M31" s="93"/>
      <c r="N31" s="93"/>
      <c r="O31" s="93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104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110</v>
      </c>
      <c r="M32" s="93" t="n">
        <v>16</v>
      </c>
      <c r="N32" s="93" t="n">
        <v>94</v>
      </c>
      <c r="O32" s="93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104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48</v>
      </c>
      <c r="M33" s="93"/>
      <c r="N33" s="93" t="n">
        <v>48</v>
      </c>
      <c r="O33" s="93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104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16</v>
      </c>
      <c r="M34" s="93" t="n">
        <v>8</v>
      </c>
      <c r="N34" s="93"/>
      <c r="O34" s="93" t="n">
        <v>8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104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9</v>
      </c>
      <c r="M35" s="93" t="n">
        <v>1</v>
      </c>
      <c r="N35" s="93"/>
      <c r="O35" s="93" t="n">
        <v>8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0</v>
      </c>
      <c r="M36" s="93"/>
      <c r="N36" s="93"/>
      <c r="O36" s="93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0</v>
      </c>
      <c r="M37" s="93"/>
      <c r="N37" s="93"/>
      <c r="O37" s="93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0</v>
      </c>
      <c r="M38" s="93"/>
      <c r="N38" s="93"/>
      <c r="O38" s="93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0</v>
      </c>
      <c r="M39" s="93"/>
      <c r="N39" s="93"/>
      <c r="O39" s="93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0</v>
      </c>
      <c r="M40" s="93"/>
      <c r="N40" s="93"/>
      <c r="O40" s="93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0</v>
      </c>
      <c r="M41" s="93"/>
      <c r="N41" s="93"/>
      <c r="O41" s="93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0</v>
      </c>
      <c r="M42" s="93"/>
      <c r="N42" s="93"/>
      <c r="O42" s="93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0</v>
      </c>
      <c r="M43" s="93"/>
      <c r="N43" s="93"/>
      <c r="O43" s="93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0</v>
      </c>
      <c r="M44" s="93"/>
      <c r="N44" s="93"/>
      <c r="O44" s="93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0</v>
      </c>
      <c r="M45" s="93"/>
      <c r="N45" s="93"/>
      <c r="O45" s="93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0</v>
      </c>
      <c r="M46" s="93"/>
      <c r="N46" s="93"/>
      <c r="O46" s="93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0</v>
      </c>
      <c r="M47" s="93"/>
      <c r="N47" s="93"/>
      <c r="O47" s="93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0</v>
      </c>
      <c r="M48" s="93"/>
      <c r="N48" s="93"/>
      <c r="O48" s="93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606</v>
      </c>
      <c r="M49" s="93" t="n">
        <v>207</v>
      </c>
      <c r="N49" s="93" t="n">
        <v>194</v>
      </c>
      <c r="O49" s="93" t="n">
        <v>205</v>
      </c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0</v>
      </c>
      <c r="M50" s="93"/>
      <c r="N50" s="93"/>
      <c r="O50" s="93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0</v>
      </c>
      <c r="M51" s="93"/>
      <c r="N51" s="93"/>
      <c r="O51" s="93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32</v>
      </c>
      <c r="M52" s="93" t="n">
        <v>7</v>
      </c>
      <c r="N52" s="93" t="n">
        <v>18</v>
      </c>
      <c r="O52" s="93" t="n">
        <v>7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523</v>
      </c>
      <c r="M53" s="93" t="n">
        <v>174</v>
      </c>
      <c r="N53" s="93" t="n">
        <v>177</v>
      </c>
      <c r="O53" s="93" t="n">
        <v>172</v>
      </c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0</v>
      </c>
      <c r="M54" s="93"/>
      <c r="N54" s="93"/>
      <c r="O54" s="93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0</v>
      </c>
      <c r="M55" s="93"/>
      <c r="N55" s="93"/>
      <c r="O55" s="93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0</v>
      </c>
      <c r="M56" s="93"/>
      <c r="N56" s="93"/>
      <c r="O56" s="93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0</v>
      </c>
      <c r="M57" s="93"/>
      <c r="N57" s="93"/>
      <c r="O57" s="93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162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0</v>
      </c>
      <c r="M58" s="93"/>
      <c r="N58" s="93"/>
      <c r="O58" s="93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105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0</v>
      </c>
      <c r="M59" s="93"/>
      <c r="N59" s="93"/>
      <c r="O59" s="93"/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105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0</v>
      </c>
      <c r="M60" s="93"/>
      <c r="N60" s="93"/>
      <c r="O60" s="93"/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105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0</v>
      </c>
      <c r="M61" s="93"/>
      <c r="N61" s="93"/>
      <c r="O61" s="93"/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105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0</v>
      </c>
      <c r="M62" s="93"/>
      <c r="N62" s="93"/>
      <c r="O62" s="93"/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3365</v>
      </c>
      <c r="M63" s="94" t="n">
        <f aca="false">SUM(M8:M62)</f>
        <v>1082</v>
      </c>
      <c r="N63" s="94" t="n">
        <f aca="false">SUM(N8:N62)</f>
        <v>1218</v>
      </c>
      <c r="O63" s="94" t="n">
        <f aca="false">SUM(O8:O62)</f>
        <v>1065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106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4" activeCellId="0" sqref="B5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6.29"/>
    <col collapsed="false" customWidth="true" hidden="false" outlineLevel="0" max="8" min="8" style="1" width="12.71"/>
    <col collapsed="false" customWidth="true" hidden="false" outlineLevel="0" max="9" min="9" style="1" width="11.43"/>
    <col collapsed="false" customWidth="true" hidden="false" outlineLevel="0" max="10" min="10" style="1" width="10.14"/>
    <col collapsed="false" customWidth="true" hidden="false" outlineLevel="0" max="11" min="11" style="1" width="11.57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7"/>
    <col collapsed="false" customWidth="true" hidden="false" outlineLevel="0" max="15" min="15" style="85" width="7.42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159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30</v>
      </c>
      <c r="M8" s="93" t="n">
        <v>8</v>
      </c>
      <c r="N8" s="93" t="n">
        <v>11</v>
      </c>
      <c r="O8" s="93" t="n">
        <v>11</v>
      </c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25</v>
      </c>
      <c r="M9" s="93" t="n">
        <v>8</v>
      </c>
      <c r="N9" s="93" t="n">
        <v>8</v>
      </c>
      <c r="O9" s="93" t="n">
        <v>9</v>
      </c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0</v>
      </c>
      <c r="M10" s="93"/>
      <c r="N10" s="93"/>
      <c r="O10" s="93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0</v>
      </c>
      <c r="M11" s="93"/>
      <c r="N11" s="93"/>
      <c r="O11" s="93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0</v>
      </c>
      <c r="M12" s="93"/>
      <c r="N12" s="93"/>
      <c r="O12" s="93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0</v>
      </c>
      <c r="M13" s="93"/>
      <c r="N13" s="93"/>
      <c r="O13" s="93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0</v>
      </c>
      <c r="M14" s="93"/>
      <c r="N14" s="93"/>
      <c r="O14" s="93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0</v>
      </c>
      <c r="M15" s="93"/>
      <c r="N15" s="93"/>
      <c r="O15" s="93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196</v>
      </c>
      <c r="M16" s="93" t="n">
        <v>61</v>
      </c>
      <c r="N16" s="93" t="n">
        <v>68</v>
      </c>
      <c r="O16" s="93" t="n">
        <v>67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48</v>
      </c>
      <c r="M17" s="93" t="n">
        <v>14</v>
      </c>
      <c r="N17" s="93" t="n">
        <v>17</v>
      </c>
      <c r="O17" s="93" t="n">
        <v>17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0</v>
      </c>
      <c r="M18" s="93"/>
      <c r="N18" s="93"/>
      <c r="O18" s="93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0</v>
      </c>
      <c r="M19" s="93"/>
      <c r="N19" s="93"/>
      <c r="O19" s="93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0</v>
      </c>
      <c r="M20" s="93"/>
      <c r="N20" s="93"/>
      <c r="O20" s="93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0</v>
      </c>
      <c r="M21" s="93"/>
      <c r="N21" s="93"/>
      <c r="O21" s="93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0</v>
      </c>
      <c r="M22" s="93"/>
      <c r="N22" s="93"/>
      <c r="O22" s="93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0</v>
      </c>
      <c r="M23" s="93"/>
      <c r="N23" s="93"/>
      <c r="O23" s="93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0</v>
      </c>
      <c r="M24" s="93"/>
      <c r="N24" s="93"/>
      <c r="O24" s="93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0</v>
      </c>
      <c r="M25" s="93"/>
      <c r="N25" s="93"/>
      <c r="O25" s="93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66</v>
      </c>
      <c r="M26" s="93"/>
      <c r="N26" s="93" t="n">
        <v>30</v>
      </c>
      <c r="O26" s="93" t="n">
        <v>36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22</v>
      </c>
      <c r="M27" s="93"/>
      <c r="N27" s="93" t="n">
        <v>12</v>
      </c>
      <c r="O27" s="93" t="n">
        <v>10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0</v>
      </c>
      <c r="M28" s="93"/>
      <c r="N28" s="93"/>
      <c r="O28" s="93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0</v>
      </c>
      <c r="M29" s="93"/>
      <c r="N29" s="93"/>
      <c r="O29" s="93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0</v>
      </c>
      <c r="M30" s="93"/>
      <c r="N30" s="93"/>
      <c r="O30" s="93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0</v>
      </c>
      <c r="M31" s="93"/>
      <c r="N31" s="93"/>
      <c r="O31" s="93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0</v>
      </c>
      <c r="M32" s="93"/>
      <c r="N32" s="93"/>
      <c r="O32" s="93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0</v>
      </c>
      <c r="M33" s="93"/>
      <c r="N33" s="93"/>
      <c r="O33" s="93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0</v>
      </c>
      <c r="M34" s="93"/>
      <c r="N34" s="93"/>
      <c r="O34" s="93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0</v>
      </c>
      <c r="M35" s="93"/>
      <c r="N35" s="93"/>
      <c r="O35" s="93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27</v>
      </c>
      <c r="M36" s="93" t="n">
        <v>9</v>
      </c>
      <c r="N36" s="93" t="n">
        <v>9</v>
      </c>
      <c r="O36" s="93" t="n">
        <v>9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18</v>
      </c>
      <c r="M37" s="93" t="n">
        <v>4</v>
      </c>
      <c r="N37" s="93" t="n">
        <v>7</v>
      </c>
      <c r="O37" s="93" t="n">
        <v>7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4</v>
      </c>
      <c r="M38" s="93"/>
      <c r="N38" s="93" t="n">
        <v>2</v>
      </c>
      <c r="O38" s="93" t="n">
        <v>2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6</v>
      </c>
      <c r="M39" s="93" t="n">
        <v>2</v>
      </c>
      <c r="N39" s="93" t="n">
        <v>2</v>
      </c>
      <c r="O39" s="93" t="n">
        <v>2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122</v>
      </c>
      <c r="M40" s="93" t="n">
        <v>39</v>
      </c>
      <c r="N40" s="93" t="n">
        <v>34</v>
      </c>
      <c r="O40" s="93" t="n">
        <v>49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26</v>
      </c>
      <c r="M41" s="93" t="n">
        <v>5</v>
      </c>
      <c r="N41" s="93" t="n">
        <v>15</v>
      </c>
      <c r="O41" s="93" t="n">
        <v>6</v>
      </c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0</v>
      </c>
      <c r="M42" s="93"/>
      <c r="N42" s="93"/>
      <c r="O42" s="93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0</v>
      </c>
      <c r="M43" s="93"/>
      <c r="N43" s="93"/>
      <c r="O43" s="93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0</v>
      </c>
      <c r="M44" s="93"/>
      <c r="N44" s="93"/>
      <c r="O44" s="93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0</v>
      </c>
      <c r="M45" s="93"/>
      <c r="N45" s="93"/>
      <c r="O45" s="93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0</v>
      </c>
      <c r="M46" s="93"/>
      <c r="N46" s="93"/>
      <c r="O46" s="93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0</v>
      </c>
      <c r="M47" s="93"/>
      <c r="N47" s="93"/>
      <c r="O47" s="93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0</v>
      </c>
      <c r="M48" s="93"/>
      <c r="N48" s="93"/>
      <c r="O48" s="93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212</v>
      </c>
      <c r="M49" s="93"/>
      <c r="N49" s="93" t="n">
        <v>106</v>
      </c>
      <c r="O49" s="93" t="n">
        <v>106</v>
      </c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0</v>
      </c>
      <c r="M50" s="93"/>
      <c r="N50" s="93"/>
      <c r="O50" s="93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142</v>
      </c>
      <c r="M51" s="93" t="n">
        <v>39</v>
      </c>
      <c r="N51" s="93" t="n">
        <v>57</v>
      </c>
      <c r="O51" s="93" t="n">
        <v>46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0</v>
      </c>
      <c r="M52" s="93"/>
      <c r="N52" s="93"/>
      <c r="O52" s="93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0</v>
      </c>
      <c r="M53" s="93"/>
      <c r="N53" s="93"/>
      <c r="O53" s="93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0</v>
      </c>
      <c r="M54" s="93"/>
      <c r="N54" s="93"/>
      <c r="O54" s="93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0</v>
      </c>
      <c r="M55" s="93"/>
      <c r="N55" s="93"/>
      <c r="O55" s="93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0</v>
      </c>
      <c r="M56" s="93"/>
      <c r="N56" s="93"/>
      <c r="O56" s="93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0</v>
      </c>
      <c r="M57" s="93"/>
      <c r="N57" s="93"/>
      <c r="O57" s="93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0</v>
      </c>
      <c r="M58" s="93"/>
      <c r="N58" s="93"/>
      <c r="O58" s="93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0</v>
      </c>
      <c r="M59" s="93"/>
      <c r="N59" s="93"/>
      <c r="O59" s="93"/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0</v>
      </c>
      <c r="M60" s="93"/>
      <c r="N60" s="93"/>
      <c r="O60" s="93"/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0</v>
      </c>
      <c r="M61" s="93"/>
      <c r="N61" s="93"/>
      <c r="O61" s="93"/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0</v>
      </c>
      <c r="M62" s="93"/>
      <c r="N62" s="93"/>
      <c r="O62" s="93"/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944</v>
      </c>
      <c r="M63" s="94" t="n">
        <f aca="false">SUM(M8:M62)</f>
        <v>189</v>
      </c>
      <c r="N63" s="94" t="n">
        <f aca="false">SUM(N8:N62)</f>
        <v>378</v>
      </c>
      <c r="O63" s="94" t="n">
        <f aca="false">SUM(O8:O62)</f>
        <v>377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autoFilter ref="A5:E63"/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08333333333333" right="0.708333333333333" top="0.196527777777778" bottom="0.196527777777778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4" activeCellId="0" sqref="B5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9"/>
    <col collapsed="false" customWidth="true" hidden="false" outlineLevel="0" max="8" min="8" style="1" width="12.71"/>
    <col collapsed="false" customWidth="true" hidden="false" outlineLevel="0" max="9" min="9" style="1" width="11.43"/>
    <col collapsed="false" customWidth="true" hidden="false" outlineLevel="0" max="10" min="10" style="1" width="10.14"/>
    <col collapsed="false" customWidth="true" hidden="false" outlineLevel="0" max="11" min="11" style="1" width="11.57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9.42"/>
    <col collapsed="false" customWidth="true" hidden="false" outlineLevel="0" max="15" min="15" style="85" width="10.57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160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0</v>
      </c>
      <c r="M8" s="93"/>
      <c r="N8" s="93"/>
      <c r="O8" s="93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0</v>
      </c>
      <c r="M9" s="93"/>
      <c r="N9" s="93"/>
      <c r="O9" s="93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0</v>
      </c>
      <c r="M10" s="93"/>
      <c r="N10" s="93"/>
      <c r="O10" s="93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0</v>
      </c>
      <c r="M11" s="93"/>
      <c r="N11" s="93"/>
      <c r="O11" s="93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0</v>
      </c>
      <c r="M12" s="93"/>
      <c r="N12" s="93"/>
      <c r="O12" s="93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0</v>
      </c>
      <c r="M13" s="93"/>
      <c r="N13" s="93"/>
      <c r="O13" s="93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33</v>
      </c>
      <c r="M14" s="93" t="n">
        <v>11</v>
      </c>
      <c r="N14" s="93" t="n">
        <v>11</v>
      </c>
      <c r="O14" s="93" t="n">
        <v>11</v>
      </c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18</v>
      </c>
      <c r="M15" s="93" t="n">
        <v>6</v>
      </c>
      <c r="N15" s="93" t="n">
        <v>6</v>
      </c>
      <c r="O15" s="93" t="n">
        <v>6</v>
      </c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147</v>
      </c>
      <c r="M16" s="93" t="n">
        <v>49</v>
      </c>
      <c r="N16" s="93" t="n">
        <v>49</v>
      </c>
      <c r="O16" s="93" t="n">
        <v>49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42</v>
      </c>
      <c r="M17" s="93" t="n">
        <v>14</v>
      </c>
      <c r="N17" s="93" t="n">
        <v>14</v>
      </c>
      <c r="O17" s="93" t="n">
        <v>14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0</v>
      </c>
      <c r="M18" s="93"/>
      <c r="N18" s="93"/>
      <c r="O18" s="93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0</v>
      </c>
      <c r="M19" s="93"/>
      <c r="N19" s="93"/>
      <c r="O19" s="93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0</v>
      </c>
      <c r="M20" s="93"/>
      <c r="N20" s="93"/>
      <c r="O20" s="93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0</v>
      </c>
      <c r="M21" s="93"/>
      <c r="N21" s="93"/>
      <c r="O21" s="93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0</v>
      </c>
      <c r="M22" s="93"/>
      <c r="N22" s="93"/>
      <c r="O22" s="93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0</v>
      </c>
      <c r="M23" s="93"/>
      <c r="N23" s="93"/>
      <c r="O23" s="93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0</v>
      </c>
      <c r="M24" s="93"/>
      <c r="N24" s="93"/>
      <c r="O24" s="93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0</v>
      </c>
      <c r="M25" s="93"/>
      <c r="N25" s="93"/>
      <c r="O25" s="93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0</v>
      </c>
      <c r="M26" s="93"/>
      <c r="N26" s="93"/>
      <c r="O26" s="93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0</v>
      </c>
      <c r="M27" s="93"/>
      <c r="N27" s="93"/>
      <c r="O27" s="93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118</v>
      </c>
      <c r="M28" s="93" t="n">
        <v>55</v>
      </c>
      <c r="N28" s="93" t="n">
        <v>8</v>
      </c>
      <c r="O28" s="93" t="n">
        <v>55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48</v>
      </c>
      <c r="M29" s="93" t="n">
        <v>20</v>
      </c>
      <c r="N29" s="93" t="n">
        <v>8</v>
      </c>
      <c r="O29" s="93" t="n">
        <v>20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0</v>
      </c>
      <c r="M30" s="93"/>
      <c r="N30" s="93"/>
      <c r="O30" s="93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0</v>
      </c>
      <c r="M31" s="93"/>
      <c r="N31" s="93"/>
      <c r="O31" s="93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0</v>
      </c>
      <c r="M32" s="93"/>
      <c r="N32" s="93"/>
      <c r="O32" s="93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0</v>
      </c>
      <c r="M33" s="93"/>
      <c r="N33" s="93"/>
      <c r="O33" s="93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0</v>
      </c>
      <c r="M34" s="93"/>
      <c r="N34" s="93"/>
      <c r="O34" s="93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0</v>
      </c>
      <c r="M35" s="93"/>
      <c r="N35" s="93"/>
      <c r="O35" s="93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0</v>
      </c>
      <c r="M36" s="93"/>
      <c r="N36" s="93"/>
      <c r="O36" s="93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0</v>
      </c>
      <c r="M37" s="93"/>
      <c r="N37" s="93"/>
      <c r="O37" s="93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0</v>
      </c>
      <c r="M38" s="93"/>
      <c r="N38" s="93"/>
      <c r="O38" s="93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0</v>
      </c>
      <c r="M39" s="93"/>
      <c r="N39" s="93"/>
      <c r="O39" s="93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128</v>
      </c>
      <c r="M40" s="93" t="n">
        <v>53</v>
      </c>
      <c r="N40" s="93" t="n">
        <v>22</v>
      </c>
      <c r="O40" s="93" t="n">
        <v>53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33</v>
      </c>
      <c r="M41" s="93" t="n">
        <v>14</v>
      </c>
      <c r="N41" s="93" t="n">
        <v>5</v>
      </c>
      <c r="O41" s="93" t="n">
        <v>14</v>
      </c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0</v>
      </c>
      <c r="M42" s="93"/>
      <c r="N42" s="93"/>
      <c r="O42" s="93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0</v>
      </c>
      <c r="M43" s="93"/>
      <c r="N43" s="93"/>
      <c r="O43" s="93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0</v>
      </c>
      <c r="M44" s="93"/>
      <c r="N44" s="93"/>
      <c r="O44" s="93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0</v>
      </c>
      <c r="M45" s="93"/>
      <c r="N45" s="93"/>
      <c r="O45" s="93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0</v>
      </c>
      <c r="M46" s="93"/>
      <c r="N46" s="93"/>
      <c r="O46" s="93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0</v>
      </c>
      <c r="M47" s="93"/>
      <c r="N47" s="93"/>
      <c r="O47" s="93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0</v>
      </c>
      <c r="M48" s="93"/>
      <c r="N48" s="93"/>
      <c r="O48" s="93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261</v>
      </c>
      <c r="M49" s="93" t="n">
        <v>87</v>
      </c>
      <c r="N49" s="93" t="n">
        <v>87</v>
      </c>
      <c r="O49" s="93" t="n">
        <v>87</v>
      </c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0</v>
      </c>
      <c r="M50" s="93"/>
      <c r="N50" s="93"/>
      <c r="O50" s="93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0</v>
      </c>
      <c r="M51" s="93"/>
      <c r="N51" s="93"/>
      <c r="O51" s="93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0</v>
      </c>
      <c r="M52" s="93"/>
      <c r="N52" s="93"/>
      <c r="O52" s="93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0</v>
      </c>
      <c r="M53" s="93"/>
      <c r="N53" s="93"/>
      <c r="O53" s="93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0</v>
      </c>
      <c r="M54" s="93"/>
      <c r="N54" s="93"/>
      <c r="O54" s="93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0</v>
      </c>
      <c r="M55" s="93"/>
      <c r="N55" s="93"/>
      <c r="O55" s="93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0</v>
      </c>
      <c r="M56" s="93"/>
      <c r="N56" s="93"/>
      <c r="O56" s="93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0</v>
      </c>
      <c r="M57" s="93"/>
      <c r="N57" s="93"/>
      <c r="O57" s="93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157</v>
      </c>
      <c r="M58" s="93" t="n">
        <v>71</v>
      </c>
      <c r="N58" s="93" t="n">
        <v>15</v>
      </c>
      <c r="O58" s="93" t="n">
        <v>71</v>
      </c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0</v>
      </c>
      <c r="M59" s="93"/>
      <c r="N59" s="93"/>
      <c r="O59" s="93"/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0</v>
      </c>
      <c r="M60" s="93"/>
      <c r="N60" s="93"/>
      <c r="O60" s="93"/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0</v>
      </c>
      <c r="M61" s="93"/>
      <c r="N61" s="93"/>
      <c r="O61" s="93"/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0</v>
      </c>
      <c r="M62" s="93"/>
      <c r="N62" s="93"/>
      <c r="O62" s="93"/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985</v>
      </c>
      <c r="M63" s="94" t="n">
        <f aca="false">SUM(M8:M62)</f>
        <v>380</v>
      </c>
      <c r="N63" s="94" t="n">
        <f aca="false">SUM(N8:N62)</f>
        <v>225</v>
      </c>
      <c r="O63" s="94" t="n">
        <f aca="false">SUM(O8:O62)</f>
        <v>380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autoFilter ref="A5:E63"/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08333333333333" right="0.708333333333333" top="0.196527777777778" bottom="0.196527777777778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A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4" activeCellId="0" sqref="B5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9"/>
    <col collapsed="false" customWidth="true" hidden="false" outlineLevel="0" max="8" min="8" style="1" width="12.71"/>
    <col collapsed="false" customWidth="true" hidden="false" outlineLevel="0" max="9" min="9" style="1" width="11.43"/>
    <col collapsed="false" customWidth="true" hidden="false" outlineLevel="0" max="10" min="10" style="1" width="10.14"/>
    <col collapsed="false" customWidth="true" hidden="false" outlineLevel="0" max="11" min="11" style="1" width="11.57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7"/>
    <col collapsed="false" customWidth="true" hidden="false" outlineLevel="0" max="15" min="15" style="85" width="7.42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159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705</v>
      </c>
      <c r="M8" s="93" t="n">
        <v>235</v>
      </c>
      <c r="N8" s="93" t="n">
        <v>235</v>
      </c>
      <c r="O8" s="93" t="n">
        <v>235</v>
      </c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114</v>
      </c>
      <c r="M9" s="93" t="n">
        <v>38</v>
      </c>
      <c r="N9" s="93" t="n">
        <v>38</v>
      </c>
      <c r="O9" s="93" t="n">
        <v>38</v>
      </c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0</v>
      </c>
      <c r="M10" s="93"/>
      <c r="N10" s="93"/>
      <c r="O10" s="93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0</v>
      </c>
      <c r="M11" s="93"/>
      <c r="N11" s="93"/>
      <c r="O11" s="93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0</v>
      </c>
      <c r="M12" s="93"/>
      <c r="N12" s="93"/>
      <c r="O12" s="93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0</v>
      </c>
      <c r="M13" s="93"/>
      <c r="N13" s="93"/>
      <c r="O13" s="93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0</v>
      </c>
      <c r="M14" s="93"/>
      <c r="N14" s="93"/>
      <c r="O14" s="93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0</v>
      </c>
      <c r="M15" s="93"/>
      <c r="N15" s="93"/>
      <c r="O15" s="93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0</v>
      </c>
      <c r="M16" s="93"/>
      <c r="N16" s="93"/>
      <c r="O16" s="93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0</v>
      </c>
      <c r="M17" s="93"/>
      <c r="N17" s="93"/>
      <c r="O17" s="93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0</v>
      </c>
      <c r="M18" s="93"/>
      <c r="N18" s="93"/>
      <c r="O18" s="93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0</v>
      </c>
      <c r="M19" s="93"/>
      <c r="N19" s="93"/>
      <c r="O19" s="93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0</v>
      </c>
      <c r="M20" s="93"/>
      <c r="N20" s="93"/>
      <c r="O20" s="93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0</v>
      </c>
      <c r="M21" s="93"/>
      <c r="N21" s="93"/>
      <c r="O21" s="93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204</v>
      </c>
      <c r="M22" s="93" t="n">
        <v>135</v>
      </c>
      <c r="N22" s="93" t="n">
        <v>0</v>
      </c>
      <c r="O22" s="93" t="n">
        <v>69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38</v>
      </c>
      <c r="M23" s="93" t="n">
        <v>0</v>
      </c>
      <c r="N23" s="93" t="n">
        <v>0</v>
      </c>
      <c r="O23" s="93" t="n">
        <v>38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0</v>
      </c>
      <c r="M24" s="93"/>
      <c r="N24" s="93"/>
      <c r="O24" s="93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0</v>
      </c>
      <c r="M25" s="93"/>
      <c r="N25" s="93"/>
      <c r="O25" s="93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0</v>
      </c>
      <c r="M26" s="93"/>
      <c r="N26" s="93"/>
      <c r="O26" s="93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0</v>
      </c>
      <c r="M27" s="93"/>
      <c r="N27" s="93"/>
      <c r="O27" s="93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0</v>
      </c>
      <c r="M28" s="93"/>
      <c r="N28" s="93"/>
      <c r="O28" s="93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0</v>
      </c>
      <c r="M29" s="93"/>
      <c r="N29" s="93"/>
      <c r="O29" s="93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0</v>
      </c>
      <c r="M30" s="93"/>
      <c r="N30" s="93"/>
      <c r="O30" s="93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0</v>
      </c>
      <c r="M31" s="93"/>
      <c r="N31" s="93"/>
      <c r="O31" s="93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0</v>
      </c>
      <c r="M32" s="93"/>
      <c r="N32" s="93"/>
      <c r="O32" s="93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0</v>
      </c>
      <c r="M33" s="93"/>
      <c r="N33" s="93"/>
      <c r="O33" s="93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0</v>
      </c>
      <c r="M34" s="93"/>
      <c r="N34" s="93"/>
      <c r="O34" s="93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0</v>
      </c>
      <c r="M35" s="93"/>
      <c r="N35" s="93"/>
      <c r="O35" s="93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0</v>
      </c>
      <c r="M36" s="93"/>
      <c r="N36" s="93"/>
      <c r="O36" s="93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0</v>
      </c>
      <c r="M37" s="93"/>
      <c r="N37" s="93"/>
      <c r="O37" s="93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255</v>
      </c>
      <c r="M38" s="93" t="n">
        <v>85</v>
      </c>
      <c r="N38" s="93" t="n">
        <v>85</v>
      </c>
      <c r="O38" s="93" t="n">
        <v>85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0</v>
      </c>
      <c r="M39" s="93"/>
      <c r="N39" s="93"/>
      <c r="O39" s="93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60</v>
      </c>
      <c r="M40" s="93" t="n">
        <v>30</v>
      </c>
      <c r="N40" s="93" t="n">
        <v>10</v>
      </c>
      <c r="O40" s="93" t="n">
        <v>20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0</v>
      </c>
      <c r="M41" s="93"/>
      <c r="N41" s="93"/>
      <c r="O41" s="93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0</v>
      </c>
      <c r="M42" s="93"/>
      <c r="N42" s="93"/>
      <c r="O42" s="93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0</v>
      </c>
      <c r="M43" s="93"/>
      <c r="N43" s="93"/>
      <c r="O43" s="93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0</v>
      </c>
      <c r="M44" s="93"/>
      <c r="N44" s="93"/>
      <c r="O44" s="93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301</v>
      </c>
      <c r="M45" s="93" t="n">
        <v>30</v>
      </c>
      <c r="N45" s="93" t="n">
        <v>241</v>
      </c>
      <c r="O45" s="93" t="n">
        <v>30</v>
      </c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0</v>
      </c>
      <c r="M46" s="93"/>
      <c r="N46" s="93"/>
      <c r="O46" s="93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0</v>
      </c>
      <c r="M47" s="93"/>
      <c r="N47" s="93"/>
      <c r="O47" s="93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0</v>
      </c>
      <c r="M48" s="93"/>
      <c r="N48" s="93"/>
      <c r="O48" s="93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819</v>
      </c>
      <c r="M49" s="93" t="n">
        <v>273</v>
      </c>
      <c r="N49" s="93" t="n">
        <v>273</v>
      </c>
      <c r="O49" s="93" t="n">
        <v>273</v>
      </c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0</v>
      </c>
      <c r="M50" s="93"/>
      <c r="N50" s="93"/>
      <c r="O50" s="93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0</v>
      </c>
      <c r="M51" s="93"/>
      <c r="N51" s="93"/>
      <c r="O51" s="93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0</v>
      </c>
      <c r="M52" s="93"/>
      <c r="N52" s="93"/>
      <c r="O52" s="93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65</v>
      </c>
      <c r="M53" s="93" t="n">
        <v>0</v>
      </c>
      <c r="N53" s="93" t="n">
        <v>0</v>
      </c>
      <c r="O53" s="93" t="n">
        <v>65</v>
      </c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30</v>
      </c>
      <c r="M54" s="93" t="n">
        <v>10</v>
      </c>
      <c r="N54" s="93" t="n">
        <v>10</v>
      </c>
      <c r="O54" s="93" t="n">
        <v>10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30</v>
      </c>
      <c r="M55" s="93" t="n">
        <v>10</v>
      </c>
      <c r="N55" s="93" t="n">
        <v>10</v>
      </c>
      <c r="O55" s="93" t="n">
        <v>10</v>
      </c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0</v>
      </c>
      <c r="M56" s="93"/>
      <c r="N56" s="93"/>
      <c r="O56" s="93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0</v>
      </c>
      <c r="M57" s="93"/>
      <c r="N57" s="93"/>
      <c r="O57" s="93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0</v>
      </c>
      <c r="M58" s="93"/>
      <c r="N58" s="93"/>
      <c r="O58" s="93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0</v>
      </c>
      <c r="M59" s="93"/>
      <c r="N59" s="93"/>
      <c r="O59" s="93"/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0</v>
      </c>
      <c r="M60" s="93"/>
      <c r="N60" s="93"/>
      <c r="O60" s="93"/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0</v>
      </c>
      <c r="M61" s="93"/>
      <c r="N61" s="93"/>
      <c r="O61" s="93"/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0</v>
      </c>
      <c r="M62" s="93"/>
      <c r="N62" s="93"/>
      <c r="O62" s="93"/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</f>
        <v>0</v>
      </c>
      <c r="J63" s="41" t="n">
        <f aca="false">SUM(J8:J62)</f>
        <v>0</v>
      </c>
      <c r="K63" s="41" t="n">
        <f aca="false">SUM(K8:K62)</f>
        <v>0</v>
      </c>
      <c r="L63" s="41" t="n">
        <f aca="false">SUM(L8:L62)</f>
        <v>2621</v>
      </c>
      <c r="M63" s="94" t="n">
        <f aca="false">SUM(M8:M62)</f>
        <v>846</v>
      </c>
      <c r="N63" s="94" t="n">
        <f aca="false">SUM(N8:N62)</f>
        <v>902</v>
      </c>
      <c r="O63" s="94" t="n">
        <f aca="false">SUM(O8:O62)</f>
        <v>873</v>
      </c>
    </row>
    <row r="64" customFormat="false" ht="15" hidden="false" customHeight="false" outlineLevel="0" collapsed="false">
      <c r="A64" s="38"/>
      <c r="B64" s="38"/>
      <c r="C64" s="38"/>
      <c r="D64" s="39"/>
      <c r="E64" s="38"/>
      <c r="F64" s="40"/>
      <c r="G64" s="43"/>
      <c r="H64" s="43"/>
      <c r="I64" s="43"/>
      <c r="J64" s="43"/>
      <c r="K64" s="43"/>
      <c r="L64" s="44"/>
    </row>
    <row r="65" customFormat="false" ht="15" hidden="false" customHeight="false" outlineLevel="0" collapsed="false">
      <c r="A65" s="38"/>
      <c r="D65" s="1"/>
      <c r="E65" s="38"/>
      <c r="F65" s="40"/>
    </row>
    <row r="66" customFormat="false" ht="15" hidden="false" customHeight="false" outlineLevel="0" collapsed="false">
      <c r="A66" s="38"/>
      <c r="D66" s="1"/>
      <c r="E66" s="38"/>
      <c r="F66" s="40"/>
    </row>
    <row r="67" customFormat="false" ht="15" hidden="false" customHeight="false" outlineLevel="0" collapsed="false">
      <c r="A67" s="38"/>
      <c r="B67" s="38"/>
      <c r="C67" s="38"/>
      <c r="D67" s="39"/>
      <c r="E67" s="38"/>
      <c r="F67" s="40"/>
      <c r="L67" s="43"/>
      <c r="M67" s="95"/>
    </row>
    <row r="68" customFormat="false" ht="15" hidden="false" customHeight="false" outlineLevel="0" collapsed="false">
      <c r="A68" s="38"/>
      <c r="B68" s="38"/>
      <c r="C68" s="38"/>
      <c r="D68" s="39"/>
      <c r="E68" s="45"/>
      <c r="F68" s="40"/>
      <c r="G68" s="46"/>
      <c r="H68" s="46"/>
      <c r="I68" s="46"/>
      <c r="L68" s="46"/>
      <c r="M68" s="96"/>
      <c r="N68" s="96"/>
      <c r="O68" s="96"/>
    </row>
    <row r="69" customFormat="false" ht="26.25" hidden="false" customHeight="true" outlineLevel="0" collapsed="false">
      <c r="A69" s="38"/>
      <c r="B69" s="47" t="s">
        <v>98</v>
      </c>
      <c r="C69" s="47"/>
      <c r="D69" s="47"/>
      <c r="E69" s="38"/>
      <c r="F69" s="40"/>
      <c r="G69" s="38"/>
      <c r="H69" s="48"/>
      <c r="I69" s="48"/>
      <c r="J69" s="48"/>
      <c r="K69" s="48"/>
      <c r="L69" s="38"/>
      <c r="M69" s="97"/>
      <c r="N69" s="97"/>
      <c r="O69" s="97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A136" s="38"/>
      <c r="B136" s="38"/>
      <c r="C136" s="38"/>
      <c r="D136" s="39"/>
      <c r="E136" s="38"/>
      <c r="F136" s="40"/>
      <c r="G136" s="38"/>
      <c r="H136" s="38"/>
      <c r="I136" s="38"/>
      <c r="J136" s="38"/>
      <c r="K136" s="38"/>
      <c r="L136" s="38"/>
      <c r="M136" s="98"/>
      <c r="N136" s="98"/>
      <c r="O136" s="98"/>
    </row>
    <row r="137" customFormat="false" ht="15" hidden="false" customHeight="false" outlineLevel="0" collapsed="false">
      <c r="A137" s="38"/>
      <c r="B137" s="38"/>
      <c r="C137" s="38"/>
      <c r="D137" s="39"/>
      <c r="E137" s="38"/>
      <c r="F137" s="40"/>
      <c r="G137" s="38"/>
      <c r="H137" s="38"/>
      <c r="I137" s="38"/>
      <c r="J137" s="38"/>
      <c r="K137" s="38"/>
      <c r="L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customFormat="fals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customFormat="fals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  <row r="192" s="1" customFormat="true" ht="15" hidden="false" customHeight="false" outlineLevel="0" collapsed="false">
      <c r="H192" s="38"/>
      <c r="I192" s="38"/>
      <c r="J192" s="38"/>
      <c r="K192" s="38"/>
      <c r="M192" s="98"/>
      <c r="N192" s="98"/>
      <c r="O192" s="98"/>
    </row>
    <row r="193" s="1" customFormat="true" ht="15" hidden="false" customHeight="false" outlineLevel="0" collapsed="false">
      <c r="H193" s="38"/>
      <c r="I193" s="38"/>
      <c r="J193" s="38"/>
      <c r="K193" s="38"/>
      <c r="M193" s="98"/>
      <c r="N193" s="98"/>
      <c r="O193" s="98"/>
    </row>
  </sheetData>
  <autoFilter ref="A5:E63"/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9:D69"/>
  </mergeCells>
  <printOptions headings="false" gridLines="false" gridLinesSet="true" horizontalCentered="false" verticalCentered="false"/>
  <pageMargins left="0.708333333333333" right="0.708333333333333" top="0.196527777777778" bottom="0.196527777777778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A191"/>
  <sheetViews>
    <sheetView showFormulas="false" showGridLines="true" showRowColHeaders="true" showZeros="true" rightToLeft="false" tabSelected="false" showOutlineSymbols="true" defaultGridColor="true" view="normal" topLeftCell="A56" colorId="64" zoomScale="100" zoomScaleNormal="100" zoomScalePageLayoutView="100" workbookViewId="0">
      <selection pane="topLeft" activeCell="C75" activeCellId="0" sqref="C75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35.85"/>
    <col collapsed="false" customWidth="true" hidden="false" outlineLevel="0" max="3" min="3" style="1" width="35.14"/>
    <col collapsed="false" customWidth="true" hidden="false" outlineLevel="0" max="4" min="4" style="2" width="11.85"/>
    <col collapsed="false" customWidth="true" hidden="false" outlineLevel="0" max="5" min="5" style="1" width="15.57"/>
    <col collapsed="false" customWidth="true" hidden="false" outlineLevel="0" max="6" min="6" style="3" width="7.57"/>
    <col collapsed="false" customWidth="true" hidden="false" outlineLevel="0" max="7" min="7" style="1" width="19"/>
    <col collapsed="false" customWidth="true" hidden="false" outlineLevel="0" max="8" min="8" style="1" width="12.71"/>
    <col collapsed="false" customWidth="true" hidden="false" outlineLevel="0" max="9" min="9" style="1" width="11.43"/>
    <col collapsed="false" customWidth="true" hidden="false" outlineLevel="0" max="10" min="10" style="1" width="12.15"/>
    <col collapsed="false" customWidth="true" hidden="false" outlineLevel="0" max="11" min="11" style="1" width="11.57"/>
    <col collapsed="false" customWidth="true" hidden="false" outlineLevel="0" max="12" min="12" style="1" width="11.29"/>
    <col collapsed="false" customWidth="true" hidden="false" outlineLevel="0" max="13" min="13" style="85" width="7.71"/>
    <col collapsed="false" customWidth="true" hidden="false" outlineLevel="0" max="14" min="14" style="85" width="9"/>
    <col collapsed="false" customWidth="false" hidden="false" outlineLevel="0" max="15" min="15" style="85" width="9.14"/>
    <col collapsed="false" customWidth="false" hidden="false" outlineLevel="0" max="236" min="16" style="1" width="9.14"/>
    <col collapsed="false" customWidth="true" hidden="false" outlineLevel="0" max="237" min="237" style="1" width="4.86"/>
    <col collapsed="false" customWidth="true" hidden="false" outlineLevel="0" max="238" min="238" style="1" width="28.57"/>
    <col collapsed="false" customWidth="true" hidden="false" outlineLevel="0" max="239" min="239" style="1" width="23.71"/>
    <col collapsed="false" customWidth="true" hidden="false" outlineLevel="0" max="240" min="240" style="1" width="14.86"/>
    <col collapsed="false" customWidth="true" hidden="false" outlineLevel="0" max="241" min="241" style="1" width="11.29"/>
    <col collapsed="false" customWidth="true" hidden="false" outlineLevel="0" max="242" min="242" style="1" width="10.85"/>
    <col collapsed="false" customWidth="true" hidden="false" outlineLevel="0" max="243" min="243" style="1" width="13.42"/>
    <col collapsed="false" customWidth="true" hidden="false" outlineLevel="0" max="244" min="244" style="1" width="12.29"/>
    <col collapsed="false" customWidth="true" hidden="false" outlineLevel="0" max="245" min="245" style="1" width="14"/>
    <col collapsed="false" customWidth="true" hidden="false" outlineLevel="0" max="246" min="246" style="1" width="11.57"/>
    <col collapsed="false" customWidth="true" hidden="false" outlineLevel="0" max="247" min="247" style="1" width="15.14"/>
    <col collapsed="false" customWidth="true" hidden="false" outlineLevel="0" max="248" min="248" style="1" width="11.57"/>
    <col collapsed="false" customWidth="true" hidden="false" outlineLevel="0" max="249" min="249" style="1" width="15.14"/>
    <col collapsed="false" customWidth="true" hidden="false" outlineLevel="0" max="250" min="250" style="1" width="10.29"/>
    <col collapsed="false" customWidth="false" hidden="false" outlineLevel="0" max="251" min="251" style="1" width="9.14"/>
    <col collapsed="false" customWidth="true" hidden="false" outlineLevel="0" max="252" min="252" style="1" width="22.29"/>
    <col collapsed="false" customWidth="true" hidden="false" outlineLevel="0" max="253" min="253" style="1" width="14.14"/>
    <col collapsed="false" customWidth="true" hidden="false" outlineLevel="0" max="254" min="254" style="1" width="15.57"/>
    <col collapsed="false" customWidth="true" hidden="false" outlineLevel="0" max="255" min="255" style="1" width="13.15"/>
    <col collapsed="false" customWidth="true" hidden="false" outlineLevel="0" max="256" min="256" style="1" width="13.57"/>
    <col collapsed="false" customWidth="true" hidden="false" outlineLevel="0" max="257" min="257" style="1" width="13.29"/>
    <col collapsed="false" customWidth="true" hidden="false" outlineLevel="0" max="258" min="258" style="1" width="14.57"/>
    <col collapsed="false" customWidth="true" hidden="false" outlineLevel="0" max="259" min="259" style="1" width="13.86"/>
    <col collapsed="false" customWidth="true" hidden="false" outlineLevel="0" max="260" min="260" style="1" width="13.57"/>
    <col collapsed="false" customWidth="true" hidden="false" outlineLevel="0" max="261" min="261" style="1" width="14.14"/>
    <col collapsed="false" customWidth="true" hidden="false" outlineLevel="0" max="262" min="262" style="1" width="16.43"/>
    <col collapsed="false" customWidth="true" hidden="false" outlineLevel="0" max="263" min="263" style="1" width="14.29"/>
    <col collapsed="false" customWidth="true" hidden="false" outlineLevel="0" max="264" min="264" style="1" width="13.71"/>
    <col collapsed="false" customWidth="true" hidden="false" outlineLevel="0" max="265" min="265" style="1" width="13.15"/>
    <col collapsed="false" customWidth="true" hidden="false" outlineLevel="0" max="266" min="266" style="1" width="13.29"/>
    <col collapsed="false" customWidth="true" hidden="false" outlineLevel="0" max="268" min="267" style="1" width="13.15"/>
    <col collapsed="false" customWidth="true" hidden="false" outlineLevel="0" max="269" min="269" style="1" width="13.42"/>
    <col collapsed="false" customWidth="true" hidden="false" outlineLevel="0" max="270" min="270" style="1" width="13.15"/>
    <col collapsed="false" customWidth="true" hidden="false" outlineLevel="0" max="271" min="271" style="1" width="14.14"/>
    <col collapsed="false" customWidth="true" hidden="false" outlineLevel="0" max="272" min="272" style="1" width="16.71"/>
    <col collapsed="false" customWidth="false" hidden="false" outlineLevel="0" max="492" min="273" style="1" width="9.14"/>
    <col collapsed="false" customWidth="true" hidden="false" outlineLevel="0" max="493" min="493" style="1" width="4.86"/>
    <col collapsed="false" customWidth="true" hidden="false" outlineLevel="0" max="494" min="494" style="1" width="28.57"/>
    <col collapsed="false" customWidth="true" hidden="false" outlineLevel="0" max="495" min="495" style="1" width="23.71"/>
    <col collapsed="false" customWidth="true" hidden="false" outlineLevel="0" max="496" min="496" style="1" width="14.86"/>
    <col collapsed="false" customWidth="true" hidden="false" outlineLevel="0" max="497" min="497" style="1" width="11.29"/>
    <col collapsed="false" customWidth="true" hidden="false" outlineLevel="0" max="498" min="498" style="1" width="10.85"/>
    <col collapsed="false" customWidth="true" hidden="false" outlineLevel="0" max="499" min="499" style="1" width="13.42"/>
    <col collapsed="false" customWidth="true" hidden="false" outlineLevel="0" max="500" min="500" style="1" width="12.29"/>
    <col collapsed="false" customWidth="true" hidden="false" outlineLevel="0" max="501" min="501" style="1" width="14"/>
    <col collapsed="false" customWidth="true" hidden="false" outlineLevel="0" max="502" min="502" style="1" width="11.57"/>
    <col collapsed="false" customWidth="true" hidden="false" outlineLevel="0" max="503" min="503" style="1" width="15.14"/>
    <col collapsed="false" customWidth="true" hidden="false" outlineLevel="0" max="504" min="504" style="1" width="11.57"/>
    <col collapsed="false" customWidth="true" hidden="false" outlineLevel="0" max="505" min="505" style="1" width="15.14"/>
    <col collapsed="false" customWidth="true" hidden="false" outlineLevel="0" max="506" min="506" style="1" width="10.29"/>
    <col collapsed="false" customWidth="false" hidden="false" outlineLevel="0" max="507" min="507" style="1" width="9.14"/>
    <col collapsed="false" customWidth="true" hidden="false" outlineLevel="0" max="508" min="508" style="1" width="22.29"/>
    <col collapsed="false" customWidth="true" hidden="false" outlineLevel="0" max="509" min="509" style="1" width="14.14"/>
    <col collapsed="false" customWidth="true" hidden="false" outlineLevel="0" max="510" min="510" style="1" width="15.57"/>
    <col collapsed="false" customWidth="true" hidden="false" outlineLevel="0" max="511" min="511" style="1" width="13.15"/>
    <col collapsed="false" customWidth="true" hidden="false" outlineLevel="0" max="512" min="512" style="1" width="13.57"/>
    <col collapsed="false" customWidth="true" hidden="false" outlineLevel="0" max="513" min="513" style="1" width="13.29"/>
    <col collapsed="false" customWidth="true" hidden="false" outlineLevel="0" max="514" min="514" style="1" width="14.57"/>
    <col collapsed="false" customWidth="true" hidden="false" outlineLevel="0" max="515" min="515" style="1" width="13.86"/>
    <col collapsed="false" customWidth="true" hidden="false" outlineLevel="0" max="516" min="516" style="1" width="13.57"/>
    <col collapsed="false" customWidth="true" hidden="false" outlineLevel="0" max="517" min="517" style="1" width="14.14"/>
    <col collapsed="false" customWidth="true" hidden="false" outlineLevel="0" max="518" min="518" style="1" width="16.43"/>
    <col collapsed="false" customWidth="true" hidden="false" outlineLevel="0" max="519" min="519" style="1" width="14.29"/>
    <col collapsed="false" customWidth="true" hidden="false" outlineLevel="0" max="520" min="520" style="1" width="13.71"/>
    <col collapsed="false" customWidth="true" hidden="false" outlineLevel="0" max="521" min="521" style="1" width="13.15"/>
    <col collapsed="false" customWidth="true" hidden="false" outlineLevel="0" max="522" min="522" style="1" width="13.29"/>
    <col collapsed="false" customWidth="true" hidden="false" outlineLevel="0" max="524" min="523" style="1" width="13.15"/>
    <col collapsed="false" customWidth="true" hidden="false" outlineLevel="0" max="525" min="525" style="1" width="13.42"/>
    <col collapsed="false" customWidth="true" hidden="false" outlineLevel="0" max="526" min="526" style="1" width="13.15"/>
    <col collapsed="false" customWidth="true" hidden="false" outlineLevel="0" max="527" min="527" style="1" width="14.14"/>
    <col collapsed="false" customWidth="true" hidden="false" outlineLevel="0" max="528" min="528" style="1" width="16.71"/>
    <col collapsed="false" customWidth="false" hidden="false" outlineLevel="0" max="748" min="529" style="1" width="9.14"/>
    <col collapsed="false" customWidth="true" hidden="false" outlineLevel="0" max="749" min="749" style="1" width="4.86"/>
    <col collapsed="false" customWidth="true" hidden="false" outlineLevel="0" max="750" min="750" style="1" width="28.57"/>
    <col collapsed="false" customWidth="true" hidden="false" outlineLevel="0" max="751" min="751" style="1" width="23.71"/>
    <col collapsed="false" customWidth="true" hidden="false" outlineLevel="0" max="752" min="752" style="1" width="14.86"/>
    <col collapsed="false" customWidth="true" hidden="false" outlineLevel="0" max="753" min="753" style="1" width="11.29"/>
    <col collapsed="false" customWidth="true" hidden="false" outlineLevel="0" max="754" min="754" style="1" width="10.85"/>
    <col collapsed="false" customWidth="true" hidden="false" outlineLevel="0" max="755" min="755" style="1" width="13.42"/>
    <col collapsed="false" customWidth="true" hidden="false" outlineLevel="0" max="756" min="756" style="1" width="12.29"/>
    <col collapsed="false" customWidth="true" hidden="false" outlineLevel="0" max="757" min="757" style="1" width="14"/>
    <col collapsed="false" customWidth="true" hidden="false" outlineLevel="0" max="758" min="758" style="1" width="11.57"/>
    <col collapsed="false" customWidth="true" hidden="false" outlineLevel="0" max="759" min="759" style="1" width="15.14"/>
    <col collapsed="false" customWidth="true" hidden="false" outlineLevel="0" max="760" min="760" style="1" width="11.57"/>
    <col collapsed="false" customWidth="true" hidden="false" outlineLevel="0" max="761" min="761" style="1" width="15.14"/>
    <col collapsed="false" customWidth="true" hidden="false" outlineLevel="0" max="762" min="762" style="1" width="10.29"/>
    <col collapsed="false" customWidth="false" hidden="false" outlineLevel="0" max="763" min="763" style="1" width="9.14"/>
    <col collapsed="false" customWidth="true" hidden="false" outlineLevel="0" max="764" min="764" style="1" width="22.29"/>
    <col collapsed="false" customWidth="true" hidden="false" outlineLevel="0" max="765" min="765" style="1" width="14.14"/>
    <col collapsed="false" customWidth="true" hidden="false" outlineLevel="0" max="766" min="766" style="1" width="15.57"/>
    <col collapsed="false" customWidth="true" hidden="false" outlineLevel="0" max="767" min="767" style="1" width="13.15"/>
    <col collapsed="false" customWidth="true" hidden="false" outlineLevel="0" max="768" min="768" style="1" width="13.57"/>
    <col collapsed="false" customWidth="true" hidden="false" outlineLevel="0" max="769" min="769" style="1" width="13.29"/>
    <col collapsed="false" customWidth="true" hidden="false" outlineLevel="0" max="770" min="770" style="1" width="14.57"/>
    <col collapsed="false" customWidth="true" hidden="false" outlineLevel="0" max="771" min="771" style="1" width="13.86"/>
    <col collapsed="false" customWidth="true" hidden="false" outlineLevel="0" max="772" min="772" style="1" width="13.57"/>
    <col collapsed="false" customWidth="true" hidden="false" outlineLevel="0" max="773" min="773" style="1" width="14.14"/>
    <col collapsed="false" customWidth="true" hidden="false" outlineLevel="0" max="774" min="774" style="1" width="16.43"/>
    <col collapsed="false" customWidth="true" hidden="false" outlineLevel="0" max="775" min="775" style="1" width="14.29"/>
    <col collapsed="false" customWidth="true" hidden="false" outlineLevel="0" max="776" min="776" style="1" width="13.71"/>
    <col collapsed="false" customWidth="true" hidden="false" outlineLevel="0" max="777" min="777" style="1" width="13.15"/>
    <col collapsed="false" customWidth="true" hidden="false" outlineLevel="0" max="778" min="778" style="1" width="13.29"/>
    <col collapsed="false" customWidth="true" hidden="false" outlineLevel="0" max="780" min="779" style="1" width="13.15"/>
    <col collapsed="false" customWidth="true" hidden="false" outlineLevel="0" max="781" min="781" style="1" width="13.42"/>
    <col collapsed="false" customWidth="true" hidden="false" outlineLevel="0" max="782" min="782" style="1" width="13.15"/>
    <col collapsed="false" customWidth="true" hidden="false" outlineLevel="0" max="783" min="783" style="1" width="14.14"/>
    <col collapsed="false" customWidth="true" hidden="false" outlineLevel="0" max="784" min="784" style="1" width="16.71"/>
    <col collapsed="false" customWidth="false" hidden="false" outlineLevel="0" max="1004" min="785" style="1" width="9.14"/>
    <col collapsed="false" customWidth="true" hidden="false" outlineLevel="0" max="1005" min="1005" style="1" width="4.86"/>
    <col collapsed="false" customWidth="true" hidden="false" outlineLevel="0" max="1006" min="1006" style="1" width="28.57"/>
    <col collapsed="false" customWidth="true" hidden="false" outlineLevel="0" max="1007" min="1007" style="1" width="23.71"/>
    <col collapsed="false" customWidth="true" hidden="false" outlineLevel="0" max="1008" min="1008" style="1" width="14.86"/>
    <col collapsed="false" customWidth="true" hidden="false" outlineLevel="0" max="1009" min="1009" style="1" width="11.29"/>
    <col collapsed="false" customWidth="true" hidden="false" outlineLevel="0" max="1010" min="1010" style="1" width="10.85"/>
    <col collapsed="false" customWidth="true" hidden="false" outlineLevel="0" max="1011" min="1011" style="1" width="13.42"/>
    <col collapsed="false" customWidth="true" hidden="false" outlineLevel="0" max="1012" min="1012" style="1" width="12.29"/>
    <col collapsed="false" customWidth="true" hidden="false" outlineLevel="0" max="1013" min="1013" style="1" width="14"/>
    <col collapsed="false" customWidth="true" hidden="false" outlineLevel="0" max="1014" min="1014" style="1" width="11.57"/>
    <col collapsed="false" customWidth="true" hidden="false" outlineLevel="0" max="1015" min="1015" style="1" width="15.14"/>
    <col collapsed="false" customWidth="true" hidden="false" outlineLevel="0" max="1016" min="1016" style="1" width="11.57"/>
    <col collapsed="false" customWidth="true" hidden="false" outlineLevel="0" max="1017" min="1017" style="1" width="15.14"/>
    <col collapsed="false" customWidth="true" hidden="false" outlineLevel="0" max="1018" min="1018" style="1" width="10.29"/>
    <col collapsed="false" customWidth="false" hidden="false" outlineLevel="0" max="1019" min="1019" style="1" width="9.14"/>
    <col collapsed="false" customWidth="true" hidden="false" outlineLevel="0" max="1020" min="1020" style="1" width="22.29"/>
    <col collapsed="false" customWidth="true" hidden="false" outlineLevel="0" max="1021" min="1021" style="1" width="14.14"/>
    <col collapsed="false" customWidth="true" hidden="false" outlineLevel="0" max="1022" min="1022" style="1" width="15.57"/>
    <col collapsed="false" customWidth="true" hidden="false" outlineLevel="0" max="1023" min="1023" style="1" width="13.15"/>
    <col collapsed="false" customWidth="true" hidden="false" outlineLevel="0" max="1024" min="1024" style="1" width="13.57"/>
    <col collapsed="false" customWidth="true" hidden="false" outlineLevel="0" max="1025" min="1025" style="1" width="13.29"/>
    <col collapsed="false" customWidth="true" hidden="false" outlineLevel="0" max="1026" min="1026" style="1" width="14.57"/>
    <col collapsed="false" customWidth="true" hidden="false" outlineLevel="0" max="1027" min="1027" style="1" width="13.86"/>
    <col collapsed="false" customWidth="true" hidden="false" outlineLevel="0" max="1028" min="1028" style="1" width="13.57"/>
    <col collapsed="false" customWidth="true" hidden="false" outlineLevel="0" max="1029" min="1029" style="1" width="14.14"/>
    <col collapsed="false" customWidth="true" hidden="false" outlineLevel="0" max="1030" min="1030" style="1" width="16.43"/>
    <col collapsed="false" customWidth="true" hidden="false" outlineLevel="0" max="1031" min="1031" style="1" width="14.29"/>
    <col collapsed="false" customWidth="true" hidden="false" outlineLevel="0" max="1032" min="1032" style="1" width="13.71"/>
    <col collapsed="false" customWidth="true" hidden="false" outlineLevel="0" max="1033" min="1033" style="1" width="13.15"/>
    <col collapsed="false" customWidth="true" hidden="false" outlineLevel="0" max="1034" min="1034" style="1" width="13.29"/>
    <col collapsed="false" customWidth="true" hidden="false" outlineLevel="0" max="1036" min="1035" style="1" width="13.15"/>
    <col collapsed="false" customWidth="true" hidden="false" outlineLevel="0" max="1037" min="1037" style="1" width="13.42"/>
    <col collapsed="false" customWidth="true" hidden="false" outlineLevel="0" max="1038" min="1038" style="1" width="13.15"/>
    <col collapsed="false" customWidth="true" hidden="false" outlineLevel="0" max="1039" min="1039" style="1" width="14.14"/>
    <col collapsed="false" customWidth="true" hidden="false" outlineLevel="0" max="1040" min="1040" style="1" width="16.71"/>
    <col collapsed="false" customWidth="false" hidden="false" outlineLevel="0" max="1260" min="1041" style="1" width="9.14"/>
    <col collapsed="false" customWidth="true" hidden="false" outlineLevel="0" max="1261" min="1261" style="1" width="4.86"/>
    <col collapsed="false" customWidth="true" hidden="false" outlineLevel="0" max="1262" min="1262" style="1" width="28.57"/>
    <col collapsed="false" customWidth="true" hidden="false" outlineLevel="0" max="1263" min="1263" style="1" width="23.71"/>
    <col collapsed="false" customWidth="true" hidden="false" outlineLevel="0" max="1264" min="1264" style="1" width="14.86"/>
    <col collapsed="false" customWidth="true" hidden="false" outlineLevel="0" max="1265" min="1265" style="1" width="11.29"/>
    <col collapsed="false" customWidth="true" hidden="false" outlineLevel="0" max="1266" min="1266" style="1" width="10.85"/>
    <col collapsed="false" customWidth="true" hidden="false" outlineLevel="0" max="1267" min="1267" style="1" width="13.42"/>
    <col collapsed="false" customWidth="true" hidden="false" outlineLevel="0" max="1268" min="1268" style="1" width="12.29"/>
    <col collapsed="false" customWidth="true" hidden="false" outlineLevel="0" max="1269" min="1269" style="1" width="14"/>
    <col collapsed="false" customWidth="true" hidden="false" outlineLevel="0" max="1270" min="1270" style="1" width="11.57"/>
    <col collapsed="false" customWidth="true" hidden="false" outlineLevel="0" max="1271" min="1271" style="1" width="15.14"/>
    <col collapsed="false" customWidth="true" hidden="false" outlineLevel="0" max="1272" min="1272" style="1" width="11.57"/>
    <col collapsed="false" customWidth="true" hidden="false" outlineLevel="0" max="1273" min="1273" style="1" width="15.14"/>
    <col collapsed="false" customWidth="true" hidden="false" outlineLevel="0" max="1274" min="1274" style="1" width="10.29"/>
    <col collapsed="false" customWidth="false" hidden="false" outlineLevel="0" max="1275" min="1275" style="1" width="9.14"/>
    <col collapsed="false" customWidth="true" hidden="false" outlineLevel="0" max="1276" min="1276" style="1" width="22.29"/>
    <col collapsed="false" customWidth="true" hidden="false" outlineLevel="0" max="1277" min="1277" style="1" width="14.14"/>
    <col collapsed="false" customWidth="true" hidden="false" outlineLevel="0" max="1278" min="1278" style="1" width="15.57"/>
    <col collapsed="false" customWidth="true" hidden="false" outlineLevel="0" max="1279" min="1279" style="1" width="13.15"/>
    <col collapsed="false" customWidth="true" hidden="false" outlineLevel="0" max="1280" min="1280" style="1" width="13.57"/>
    <col collapsed="false" customWidth="true" hidden="false" outlineLevel="0" max="1281" min="1281" style="1" width="13.29"/>
    <col collapsed="false" customWidth="true" hidden="false" outlineLevel="0" max="1282" min="1282" style="1" width="14.57"/>
    <col collapsed="false" customWidth="true" hidden="false" outlineLevel="0" max="1283" min="1283" style="1" width="13.86"/>
    <col collapsed="false" customWidth="true" hidden="false" outlineLevel="0" max="1284" min="1284" style="1" width="13.57"/>
    <col collapsed="false" customWidth="true" hidden="false" outlineLevel="0" max="1285" min="1285" style="1" width="14.14"/>
    <col collapsed="false" customWidth="true" hidden="false" outlineLevel="0" max="1286" min="1286" style="1" width="16.43"/>
    <col collapsed="false" customWidth="true" hidden="false" outlineLevel="0" max="1287" min="1287" style="1" width="14.29"/>
    <col collapsed="false" customWidth="true" hidden="false" outlineLevel="0" max="1288" min="1288" style="1" width="13.71"/>
    <col collapsed="false" customWidth="true" hidden="false" outlineLevel="0" max="1289" min="1289" style="1" width="13.15"/>
    <col collapsed="false" customWidth="true" hidden="false" outlineLevel="0" max="1290" min="1290" style="1" width="13.29"/>
    <col collapsed="false" customWidth="true" hidden="false" outlineLevel="0" max="1292" min="1291" style="1" width="13.15"/>
    <col collapsed="false" customWidth="true" hidden="false" outlineLevel="0" max="1293" min="1293" style="1" width="13.42"/>
    <col collapsed="false" customWidth="true" hidden="false" outlineLevel="0" max="1294" min="1294" style="1" width="13.15"/>
    <col collapsed="false" customWidth="true" hidden="false" outlineLevel="0" max="1295" min="1295" style="1" width="14.14"/>
    <col collapsed="false" customWidth="true" hidden="false" outlineLevel="0" max="1296" min="1296" style="1" width="16.71"/>
    <col collapsed="false" customWidth="false" hidden="false" outlineLevel="0" max="1516" min="1297" style="1" width="9.14"/>
    <col collapsed="false" customWidth="true" hidden="false" outlineLevel="0" max="1517" min="1517" style="1" width="4.86"/>
    <col collapsed="false" customWidth="true" hidden="false" outlineLevel="0" max="1518" min="1518" style="1" width="28.57"/>
    <col collapsed="false" customWidth="true" hidden="false" outlineLevel="0" max="1519" min="1519" style="1" width="23.71"/>
    <col collapsed="false" customWidth="true" hidden="false" outlineLevel="0" max="1520" min="1520" style="1" width="14.86"/>
    <col collapsed="false" customWidth="true" hidden="false" outlineLevel="0" max="1521" min="1521" style="1" width="11.29"/>
    <col collapsed="false" customWidth="true" hidden="false" outlineLevel="0" max="1522" min="1522" style="1" width="10.85"/>
    <col collapsed="false" customWidth="true" hidden="false" outlineLevel="0" max="1523" min="1523" style="1" width="13.42"/>
    <col collapsed="false" customWidth="true" hidden="false" outlineLevel="0" max="1524" min="1524" style="1" width="12.29"/>
    <col collapsed="false" customWidth="true" hidden="false" outlineLevel="0" max="1525" min="1525" style="1" width="14"/>
    <col collapsed="false" customWidth="true" hidden="false" outlineLevel="0" max="1526" min="1526" style="1" width="11.57"/>
    <col collapsed="false" customWidth="true" hidden="false" outlineLevel="0" max="1527" min="1527" style="1" width="15.14"/>
    <col collapsed="false" customWidth="true" hidden="false" outlineLevel="0" max="1528" min="1528" style="1" width="11.57"/>
    <col collapsed="false" customWidth="true" hidden="false" outlineLevel="0" max="1529" min="1529" style="1" width="15.14"/>
    <col collapsed="false" customWidth="true" hidden="false" outlineLevel="0" max="1530" min="1530" style="1" width="10.29"/>
    <col collapsed="false" customWidth="false" hidden="false" outlineLevel="0" max="1531" min="1531" style="1" width="9.14"/>
    <col collapsed="false" customWidth="true" hidden="false" outlineLevel="0" max="1532" min="1532" style="1" width="22.29"/>
    <col collapsed="false" customWidth="true" hidden="false" outlineLevel="0" max="1533" min="1533" style="1" width="14.14"/>
    <col collapsed="false" customWidth="true" hidden="false" outlineLevel="0" max="1534" min="1534" style="1" width="15.57"/>
    <col collapsed="false" customWidth="true" hidden="false" outlineLevel="0" max="1535" min="1535" style="1" width="13.15"/>
    <col collapsed="false" customWidth="true" hidden="false" outlineLevel="0" max="1536" min="1536" style="1" width="13.57"/>
    <col collapsed="false" customWidth="true" hidden="false" outlineLevel="0" max="1537" min="1537" style="1" width="13.29"/>
    <col collapsed="false" customWidth="true" hidden="false" outlineLevel="0" max="1538" min="1538" style="1" width="14.57"/>
    <col collapsed="false" customWidth="true" hidden="false" outlineLevel="0" max="1539" min="1539" style="1" width="13.86"/>
    <col collapsed="false" customWidth="true" hidden="false" outlineLevel="0" max="1540" min="1540" style="1" width="13.57"/>
    <col collapsed="false" customWidth="true" hidden="false" outlineLevel="0" max="1541" min="1541" style="1" width="14.14"/>
    <col collapsed="false" customWidth="true" hidden="false" outlineLevel="0" max="1542" min="1542" style="1" width="16.43"/>
    <col collapsed="false" customWidth="true" hidden="false" outlineLevel="0" max="1543" min="1543" style="1" width="14.29"/>
    <col collapsed="false" customWidth="true" hidden="false" outlineLevel="0" max="1544" min="1544" style="1" width="13.71"/>
    <col collapsed="false" customWidth="true" hidden="false" outlineLevel="0" max="1545" min="1545" style="1" width="13.15"/>
    <col collapsed="false" customWidth="true" hidden="false" outlineLevel="0" max="1546" min="1546" style="1" width="13.29"/>
    <col collapsed="false" customWidth="true" hidden="false" outlineLevel="0" max="1548" min="1547" style="1" width="13.15"/>
    <col collapsed="false" customWidth="true" hidden="false" outlineLevel="0" max="1549" min="1549" style="1" width="13.42"/>
    <col collapsed="false" customWidth="true" hidden="false" outlineLevel="0" max="1550" min="1550" style="1" width="13.15"/>
    <col collapsed="false" customWidth="true" hidden="false" outlineLevel="0" max="1551" min="1551" style="1" width="14.14"/>
    <col collapsed="false" customWidth="true" hidden="false" outlineLevel="0" max="1552" min="1552" style="1" width="16.71"/>
    <col collapsed="false" customWidth="false" hidden="false" outlineLevel="0" max="1772" min="1553" style="1" width="9.14"/>
    <col collapsed="false" customWidth="true" hidden="false" outlineLevel="0" max="1773" min="1773" style="1" width="4.86"/>
    <col collapsed="false" customWidth="true" hidden="false" outlineLevel="0" max="1774" min="1774" style="1" width="28.57"/>
    <col collapsed="false" customWidth="true" hidden="false" outlineLevel="0" max="1775" min="1775" style="1" width="23.71"/>
    <col collapsed="false" customWidth="true" hidden="false" outlineLevel="0" max="1776" min="1776" style="1" width="14.86"/>
    <col collapsed="false" customWidth="true" hidden="false" outlineLevel="0" max="1777" min="1777" style="1" width="11.29"/>
    <col collapsed="false" customWidth="true" hidden="false" outlineLevel="0" max="1778" min="1778" style="1" width="10.85"/>
    <col collapsed="false" customWidth="true" hidden="false" outlineLevel="0" max="1779" min="1779" style="1" width="13.42"/>
    <col collapsed="false" customWidth="true" hidden="false" outlineLevel="0" max="1780" min="1780" style="1" width="12.29"/>
    <col collapsed="false" customWidth="true" hidden="false" outlineLevel="0" max="1781" min="1781" style="1" width="14"/>
    <col collapsed="false" customWidth="true" hidden="false" outlineLevel="0" max="1782" min="1782" style="1" width="11.57"/>
    <col collapsed="false" customWidth="true" hidden="false" outlineLevel="0" max="1783" min="1783" style="1" width="15.14"/>
    <col collapsed="false" customWidth="true" hidden="false" outlineLevel="0" max="1784" min="1784" style="1" width="11.57"/>
    <col collapsed="false" customWidth="true" hidden="false" outlineLevel="0" max="1785" min="1785" style="1" width="15.14"/>
    <col collapsed="false" customWidth="true" hidden="false" outlineLevel="0" max="1786" min="1786" style="1" width="10.29"/>
    <col collapsed="false" customWidth="false" hidden="false" outlineLevel="0" max="1787" min="1787" style="1" width="9.14"/>
    <col collapsed="false" customWidth="true" hidden="false" outlineLevel="0" max="1788" min="1788" style="1" width="22.29"/>
    <col collapsed="false" customWidth="true" hidden="false" outlineLevel="0" max="1789" min="1789" style="1" width="14.14"/>
    <col collapsed="false" customWidth="true" hidden="false" outlineLevel="0" max="1790" min="1790" style="1" width="15.57"/>
    <col collapsed="false" customWidth="true" hidden="false" outlineLevel="0" max="1791" min="1791" style="1" width="13.15"/>
    <col collapsed="false" customWidth="true" hidden="false" outlineLevel="0" max="1792" min="1792" style="1" width="13.57"/>
    <col collapsed="false" customWidth="true" hidden="false" outlineLevel="0" max="1793" min="1793" style="1" width="13.29"/>
    <col collapsed="false" customWidth="true" hidden="false" outlineLevel="0" max="1794" min="1794" style="1" width="14.57"/>
    <col collapsed="false" customWidth="true" hidden="false" outlineLevel="0" max="1795" min="1795" style="1" width="13.86"/>
    <col collapsed="false" customWidth="true" hidden="false" outlineLevel="0" max="1796" min="1796" style="1" width="13.57"/>
    <col collapsed="false" customWidth="true" hidden="false" outlineLevel="0" max="1797" min="1797" style="1" width="14.14"/>
    <col collapsed="false" customWidth="true" hidden="false" outlineLevel="0" max="1798" min="1798" style="1" width="16.43"/>
    <col collapsed="false" customWidth="true" hidden="false" outlineLevel="0" max="1799" min="1799" style="1" width="14.29"/>
    <col collapsed="false" customWidth="true" hidden="false" outlineLevel="0" max="1800" min="1800" style="1" width="13.71"/>
    <col collapsed="false" customWidth="true" hidden="false" outlineLevel="0" max="1801" min="1801" style="1" width="13.15"/>
    <col collapsed="false" customWidth="true" hidden="false" outlineLevel="0" max="1802" min="1802" style="1" width="13.29"/>
    <col collapsed="false" customWidth="true" hidden="false" outlineLevel="0" max="1804" min="1803" style="1" width="13.15"/>
    <col collapsed="false" customWidth="true" hidden="false" outlineLevel="0" max="1805" min="1805" style="1" width="13.42"/>
    <col collapsed="false" customWidth="true" hidden="false" outlineLevel="0" max="1806" min="1806" style="1" width="13.15"/>
    <col collapsed="false" customWidth="true" hidden="false" outlineLevel="0" max="1807" min="1807" style="1" width="14.14"/>
    <col collapsed="false" customWidth="true" hidden="false" outlineLevel="0" max="1808" min="1808" style="1" width="16.71"/>
    <col collapsed="false" customWidth="false" hidden="false" outlineLevel="0" max="2028" min="1809" style="1" width="9.14"/>
    <col collapsed="false" customWidth="true" hidden="false" outlineLevel="0" max="2029" min="2029" style="1" width="4.86"/>
    <col collapsed="false" customWidth="true" hidden="false" outlineLevel="0" max="2030" min="2030" style="1" width="28.57"/>
    <col collapsed="false" customWidth="true" hidden="false" outlineLevel="0" max="2031" min="2031" style="1" width="23.71"/>
    <col collapsed="false" customWidth="true" hidden="false" outlineLevel="0" max="2032" min="2032" style="1" width="14.86"/>
    <col collapsed="false" customWidth="true" hidden="false" outlineLevel="0" max="2033" min="2033" style="1" width="11.29"/>
    <col collapsed="false" customWidth="true" hidden="false" outlineLevel="0" max="2034" min="2034" style="1" width="10.85"/>
    <col collapsed="false" customWidth="true" hidden="false" outlineLevel="0" max="2035" min="2035" style="1" width="13.42"/>
    <col collapsed="false" customWidth="true" hidden="false" outlineLevel="0" max="2036" min="2036" style="1" width="12.29"/>
    <col collapsed="false" customWidth="true" hidden="false" outlineLevel="0" max="2037" min="2037" style="1" width="14"/>
    <col collapsed="false" customWidth="true" hidden="false" outlineLevel="0" max="2038" min="2038" style="1" width="11.57"/>
    <col collapsed="false" customWidth="true" hidden="false" outlineLevel="0" max="2039" min="2039" style="1" width="15.14"/>
    <col collapsed="false" customWidth="true" hidden="false" outlineLevel="0" max="2040" min="2040" style="1" width="11.57"/>
    <col collapsed="false" customWidth="true" hidden="false" outlineLevel="0" max="2041" min="2041" style="1" width="15.14"/>
    <col collapsed="false" customWidth="true" hidden="false" outlineLevel="0" max="2042" min="2042" style="1" width="10.29"/>
    <col collapsed="false" customWidth="false" hidden="false" outlineLevel="0" max="2043" min="2043" style="1" width="9.14"/>
    <col collapsed="false" customWidth="true" hidden="false" outlineLevel="0" max="2044" min="2044" style="1" width="22.29"/>
    <col collapsed="false" customWidth="true" hidden="false" outlineLevel="0" max="2045" min="2045" style="1" width="14.14"/>
    <col collapsed="false" customWidth="true" hidden="false" outlineLevel="0" max="2046" min="2046" style="1" width="15.57"/>
    <col collapsed="false" customWidth="true" hidden="false" outlineLevel="0" max="2047" min="2047" style="1" width="13.15"/>
    <col collapsed="false" customWidth="true" hidden="false" outlineLevel="0" max="2048" min="2048" style="1" width="13.57"/>
    <col collapsed="false" customWidth="true" hidden="false" outlineLevel="0" max="2049" min="2049" style="1" width="13.29"/>
    <col collapsed="false" customWidth="true" hidden="false" outlineLevel="0" max="2050" min="2050" style="1" width="14.57"/>
    <col collapsed="false" customWidth="true" hidden="false" outlineLevel="0" max="2051" min="2051" style="1" width="13.86"/>
    <col collapsed="false" customWidth="true" hidden="false" outlineLevel="0" max="2052" min="2052" style="1" width="13.57"/>
    <col collapsed="false" customWidth="true" hidden="false" outlineLevel="0" max="2053" min="2053" style="1" width="14.14"/>
    <col collapsed="false" customWidth="true" hidden="false" outlineLevel="0" max="2054" min="2054" style="1" width="16.43"/>
    <col collapsed="false" customWidth="true" hidden="false" outlineLevel="0" max="2055" min="2055" style="1" width="14.29"/>
    <col collapsed="false" customWidth="true" hidden="false" outlineLevel="0" max="2056" min="2056" style="1" width="13.71"/>
    <col collapsed="false" customWidth="true" hidden="false" outlineLevel="0" max="2057" min="2057" style="1" width="13.15"/>
    <col collapsed="false" customWidth="true" hidden="false" outlineLevel="0" max="2058" min="2058" style="1" width="13.29"/>
    <col collapsed="false" customWidth="true" hidden="false" outlineLevel="0" max="2060" min="2059" style="1" width="13.15"/>
    <col collapsed="false" customWidth="true" hidden="false" outlineLevel="0" max="2061" min="2061" style="1" width="13.42"/>
    <col collapsed="false" customWidth="true" hidden="false" outlineLevel="0" max="2062" min="2062" style="1" width="13.15"/>
    <col collapsed="false" customWidth="true" hidden="false" outlineLevel="0" max="2063" min="2063" style="1" width="14.14"/>
    <col collapsed="false" customWidth="true" hidden="false" outlineLevel="0" max="2064" min="2064" style="1" width="16.71"/>
    <col collapsed="false" customWidth="false" hidden="false" outlineLevel="0" max="2284" min="2065" style="1" width="9.14"/>
    <col collapsed="false" customWidth="true" hidden="false" outlineLevel="0" max="2285" min="2285" style="1" width="4.86"/>
    <col collapsed="false" customWidth="true" hidden="false" outlineLevel="0" max="2286" min="2286" style="1" width="28.57"/>
    <col collapsed="false" customWidth="true" hidden="false" outlineLevel="0" max="2287" min="2287" style="1" width="23.71"/>
    <col collapsed="false" customWidth="true" hidden="false" outlineLevel="0" max="2288" min="2288" style="1" width="14.86"/>
    <col collapsed="false" customWidth="true" hidden="false" outlineLevel="0" max="2289" min="2289" style="1" width="11.29"/>
    <col collapsed="false" customWidth="true" hidden="false" outlineLevel="0" max="2290" min="2290" style="1" width="10.85"/>
    <col collapsed="false" customWidth="true" hidden="false" outlineLevel="0" max="2291" min="2291" style="1" width="13.42"/>
    <col collapsed="false" customWidth="true" hidden="false" outlineLevel="0" max="2292" min="2292" style="1" width="12.29"/>
    <col collapsed="false" customWidth="true" hidden="false" outlineLevel="0" max="2293" min="2293" style="1" width="14"/>
    <col collapsed="false" customWidth="true" hidden="false" outlineLevel="0" max="2294" min="2294" style="1" width="11.57"/>
    <col collapsed="false" customWidth="true" hidden="false" outlineLevel="0" max="2295" min="2295" style="1" width="15.14"/>
    <col collapsed="false" customWidth="true" hidden="false" outlineLevel="0" max="2296" min="2296" style="1" width="11.57"/>
    <col collapsed="false" customWidth="true" hidden="false" outlineLevel="0" max="2297" min="2297" style="1" width="15.14"/>
    <col collapsed="false" customWidth="true" hidden="false" outlineLevel="0" max="2298" min="2298" style="1" width="10.29"/>
    <col collapsed="false" customWidth="false" hidden="false" outlineLevel="0" max="2299" min="2299" style="1" width="9.14"/>
    <col collapsed="false" customWidth="true" hidden="false" outlineLevel="0" max="2300" min="2300" style="1" width="22.29"/>
    <col collapsed="false" customWidth="true" hidden="false" outlineLevel="0" max="2301" min="2301" style="1" width="14.14"/>
    <col collapsed="false" customWidth="true" hidden="false" outlineLevel="0" max="2302" min="2302" style="1" width="15.57"/>
    <col collapsed="false" customWidth="true" hidden="false" outlineLevel="0" max="2303" min="2303" style="1" width="13.15"/>
    <col collapsed="false" customWidth="true" hidden="false" outlineLevel="0" max="2304" min="2304" style="1" width="13.57"/>
    <col collapsed="false" customWidth="true" hidden="false" outlineLevel="0" max="2305" min="2305" style="1" width="13.29"/>
    <col collapsed="false" customWidth="true" hidden="false" outlineLevel="0" max="2306" min="2306" style="1" width="14.57"/>
    <col collapsed="false" customWidth="true" hidden="false" outlineLevel="0" max="2307" min="2307" style="1" width="13.86"/>
    <col collapsed="false" customWidth="true" hidden="false" outlineLevel="0" max="2308" min="2308" style="1" width="13.57"/>
    <col collapsed="false" customWidth="true" hidden="false" outlineLevel="0" max="2309" min="2309" style="1" width="14.14"/>
    <col collapsed="false" customWidth="true" hidden="false" outlineLevel="0" max="2310" min="2310" style="1" width="16.43"/>
    <col collapsed="false" customWidth="true" hidden="false" outlineLevel="0" max="2311" min="2311" style="1" width="14.29"/>
    <col collapsed="false" customWidth="true" hidden="false" outlineLevel="0" max="2312" min="2312" style="1" width="13.71"/>
    <col collapsed="false" customWidth="true" hidden="false" outlineLevel="0" max="2313" min="2313" style="1" width="13.15"/>
    <col collapsed="false" customWidth="true" hidden="false" outlineLevel="0" max="2314" min="2314" style="1" width="13.29"/>
    <col collapsed="false" customWidth="true" hidden="false" outlineLevel="0" max="2316" min="2315" style="1" width="13.15"/>
    <col collapsed="false" customWidth="true" hidden="false" outlineLevel="0" max="2317" min="2317" style="1" width="13.42"/>
    <col collapsed="false" customWidth="true" hidden="false" outlineLevel="0" max="2318" min="2318" style="1" width="13.15"/>
    <col collapsed="false" customWidth="true" hidden="false" outlineLevel="0" max="2319" min="2319" style="1" width="14.14"/>
    <col collapsed="false" customWidth="true" hidden="false" outlineLevel="0" max="2320" min="2320" style="1" width="16.71"/>
    <col collapsed="false" customWidth="false" hidden="false" outlineLevel="0" max="2540" min="2321" style="1" width="9.14"/>
    <col collapsed="false" customWidth="true" hidden="false" outlineLevel="0" max="2541" min="2541" style="1" width="4.86"/>
    <col collapsed="false" customWidth="true" hidden="false" outlineLevel="0" max="2542" min="2542" style="1" width="28.57"/>
    <col collapsed="false" customWidth="true" hidden="false" outlineLevel="0" max="2543" min="2543" style="1" width="23.71"/>
    <col collapsed="false" customWidth="true" hidden="false" outlineLevel="0" max="2544" min="2544" style="1" width="14.86"/>
    <col collapsed="false" customWidth="true" hidden="false" outlineLevel="0" max="2545" min="2545" style="1" width="11.29"/>
    <col collapsed="false" customWidth="true" hidden="false" outlineLevel="0" max="2546" min="2546" style="1" width="10.85"/>
    <col collapsed="false" customWidth="true" hidden="false" outlineLevel="0" max="2547" min="2547" style="1" width="13.42"/>
    <col collapsed="false" customWidth="true" hidden="false" outlineLevel="0" max="2548" min="2548" style="1" width="12.29"/>
    <col collapsed="false" customWidth="true" hidden="false" outlineLevel="0" max="2549" min="2549" style="1" width="14"/>
    <col collapsed="false" customWidth="true" hidden="false" outlineLevel="0" max="2550" min="2550" style="1" width="11.57"/>
    <col collapsed="false" customWidth="true" hidden="false" outlineLevel="0" max="2551" min="2551" style="1" width="15.14"/>
    <col collapsed="false" customWidth="true" hidden="false" outlineLevel="0" max="2552" min="2552" style="1" width="11.57"/>
    <col collapsed="false" customWidth="true" hidden="false" outlineLevel="0" max="2553" min="2553" style="1" width="15.14"/>
    <col collapsed="false" customWidth="true" hidden="false" outlineLevel="0" max="2554" min="2554" style="1" width="10.29"/>
    <col collapsed="false" customWidth="false" hidden="false" outlineLevel="0" max="2555" min="2555" style="1" width="9.14"/>
    <col collapsed="false" customWidth="true" hidden="false" outlineLevel="0" max="2556" min="2556" style="1" width="22.29"/>
    <col collapsed="false" customWidth="true" hidden="false" outlineLevel="0" max="2557" min="2557" style="1" width="14.14"/>
    <col collapsed="false" customWidth="true" hidden="false" outlineLevel="0" max="2558" min="2558" style="1" width="15.57"/>
    <col collapsed="false" customWidth="true" hidden="false" outlineLevel="0" max="2559" min="2559" style="1" width="13.15"/>
    <col collapsed="false" customWidth="true" hidden="false" outlineLevel="0" max="2560" min="2560" style="1" width="13.57"/>
    <col collapsed="false" customWidth="true" hidden="false" outlineLevel="0" max="2561" min="2561" style="1" width="13.29"/>
    <col collapsed="false" customWidth="true" hidden="false" outlineLevel="0" max="2562" min="2562" style="1" width="14.57"/>
    <col collapsed="false" customWidth="true" hidden="false" outlineLevel="0" max="2563" min="2563" style="1" width="13.86"/>
    <col collapsed="false" customWidth="true" hidden="false" outlineLevel="0" max="2564" min="2564" style="1" width="13.57"/>
    <col collapsed="false" customWidth="true" hidden="false" outlineLevel="0" max="2565" min="2565" style="1" width="14.14"/>
    <col collapsed="false" customWidth="true" hidden="false" outlineLevel="0" max="2566" min="2566" style="1" width="16.43"/>
    <col collapsed="false" customWidth="true" hidden="false" outlineLevel="0" max="2567" min="2567" style="1" width="14.29"/>
    <col collapsed="false" customWidth="true" hidden="false" outlineLevel="0" max="2568" min="2568" style="1" width="13.71"/>
    <col collapsed="false" customWidth="true" hidden="false" outlineLevel="0" max="2569" min="2569" style="1" width="13.15"/>
    <col collapsed="false" customWidth="true" hidden="false" outlineLevel="0" max="2570" min="2570" style="1" width="13.29"/>
    <col collapsed="false" customWidth="true" hidden="false" outlineLevel="0" max="2572" min="2571" style="1" width="13.15"/>
    <col collapsed="false" customWidth="true" hidden="false" outlineLevel="0" max="2573" min="2573" style="1" width="13.42"/>
    <col collapsed="false" customWidth="true" hidden="false" outlineLevel="0" max="2574" min="2574" style="1" width="13.15"/>
    <col collapsed="false" customWidth="true" hidden="false" outlineLevel="0" max="2575" min="2575" style="1" width="14.14"/>
    <col collapsed="false" customWidth="true" hidden="false" outlineLevel="0" max="2576" min="2576" style="1" width="16.71"/>
    <col collapsed="false" customWidth="false" hidden="false" outlineLevel="0" max="2796" min="2577" style="1" width="9.14"/>
    <col collapsed="false" customWidth="true" hidden="false" outlineLevel="0" max="2797" min="2797" style="1" width="4.86"/>
    <col collapsed="false" customWidth="true" hidden="false" outlineLevel="0" max="2798" min="2798" style="1" width="28.57"/>
    <col collapsed="false" customWidth="true" hidden="false" outlineLevel="0" max="2799" min="2799" style="1" width="23.71"/>
    <col collapsed="false" customWidth="true" hidden="false" outlineLevel="0" max="2800" min="2800" style="1" width="14.86"/>
    <col collapsed="false" customWidth="true" hidden="false" outlineLevel="0" max="2801" min="2801" style="1" width="11.29"/>
    <col collapsed="false" customWidth="true" hidden="false" outlineLevel="0" max="2802" min="2802" style="1" width="10.85"/>
    <col collapsed="false" customWidth="true" hidden="false" outlineLevel="0" max="2803" min="2803" style="1" width="13.42"/>
    <col collapsed="false" customWidth="true" hidden="false" outlineLevel="0" max="2804" min="2804" style="1" width="12.29"/>
    <col collapsed="false" customWidth="true" hidden="false" outlineLevel="0" max="2805" min="2805" style="1" width="14"/>
    <col collapsed="false" customWidth="true" hidden="false" outlineLevel="0" max="2806" min="2806" style="1" width="11.57"/>
    <col collapsed="false" customWidth="true" hidden="false" outlineLevel="0" max="2807" min="2807" style="1" width="15.14"/>
    <col collapsed="false" customWidth="true" hidden="false" outlineLevel="0" max="2808" min="2808" style="1" width="11.57"/>
    <col collapsed="false" customWidth="true" hidden="false" outlineLevel="0" max="2809" min="2809" style="1" width="15.14"/>
    <col collapsed="false" customWidth="true" hidden="false" outlineLevel="0" max="2810" min="2810" style="1" width="10.29"/>
    <col collapsed="false" customWidth="false" hidden="false" outlineLevel="0" max="2811" min="2811" style="1" width="9.14"/>
    <col collapsed="false" customWidth="true" hidden="false" outlineLevel="0" max="2812" min="2812" style="1" width="22.29"/>
    <col collapsed="false" customWidth="true" hidden="false" outlineLevel="0" max="2813" min="2813" style="1" width="14.14"/>
    <col collapsed="false" customWidth="true" hidden="false" outlineLevel="0" max="2814" min="2814" style="1" width="15.57"/>
    <col collapsed="false" customWidth="true" hidden="false" outlineLevel="0" max="2815" min="2815" style="1" width="13.15"/>
    <col collapsed="false" customWidth="true" hidden="false" outlineLevel="0" max="2816" min="2816" style="1" width="13.57"/>
    <col collapsed="false" customWidth="true" hidden="false" outlineLevel="0" max="2817" min="2817" style="1" width="13.29"/>
    <col collapsed="false" customWidth="true" hidden="false" outlineLevel="0" max="2818" min="2818" style="1" width="14.57"/>
    <col collapsed="false" customWidth="true" hidden="false" outlineLevel="0" max="2819" min="2819" style="1" width="13.86"/>
    <col collapsed="false" customWidth="true" hidden="false" outlineLevel="0" max="2820" min="2820" style="1" width="13.57"/>
    <col collapsed="false" customWidth="true" hidden="false" outlineLevel="0" max="2821" min="2821" style="1" width="14.14"/>
    <col collapsed="false" customWidth="true" hidden="false" outlineLevel="0" max="2822" min="2822" style="1" width="16.43"/>
    <col collapsed="false" customWidth="true" hidden="false" outlineLevel="0" max="2823" min="2823" style="1" width="14.29"/>
    <col collapsed="false" customWidth="true" hidden="false" outlineLevel="0" max="2824" min="2824" style="1" width="13.71"/>
    <col collapsed="false" customWidth="true" hidden="false" outlineLevel="0" max="2825" min="2825" style="1" width="13.15"/>
    <col collapsed="false" customWidth="true" hidden="false" outlineLevel="0" max="2826" min="2826" style="1" width="13.29"/>
    <col collapsed="false" customWidth="true" hidden="false" outlineLevel="0" max="2828" min="2827" style="1" width="13.15"/>
    <col collapsed="false" customWidth="true" hidden="false" outlineLevel="0" max="2829" min="2829" style="1" width="13.42"/>
    <col collapsed="false" customWidth="true" hidden="false" outlineLevel="0" max="2830" min="2830" style="1" width="13.15"/>
    <col collapsed="false" customWidth="true" hidden="false" outlineLevel="0" max="2831" min="2831" style="1" width="14.14"/>
    <col collapsed="false" customWidth="true" hidden="false" outlineLevel="0" max="2832" min="2832" style="1" width="16.71"/>
    <col collapsed="false" customWidth="false" hidden="false" outlineLevel="0" max="3052" min="2833" style="1" width="9.14"/>
    <col collapsed="false" customWidth="true" hidden="false" outlineLevel="0" max="3053" min="3053" style="1" width="4.86"/>
    <col collapsed="false" customWidth="true" hidden="false" outlineLevel="0" max="3054" min="3054" style="1" width="28.57"/>
    <col collapsed="false" customWidth="true" hidden="false" outlineLevel="0" max="3055" min="3055" style="1" width="23.71"/>
    <col collapsed="false" customWidth="true" hidden="false" outlineLevel="0" max="3056" min="3056" style="1" width="14.86"/>
    <col collapsed="false" customWidth="true" hidden="false" outlineLevel="0" max="3057" min="3057" style="1" width="11.29"/>
    <col collapsed="false" customWidth="true" hidden="false" outlineLevel="0" max="3058" min="3058" style="1" width="10.85"/>
    <col collapsed="false" customWidth="true" hidden="false" outlineLevel="0" max="3059" min="3059" style="1" width="13.42"/>
    <col collapsed="false" customWidth="true" hidden="false" outlineLevel="0" max="3060" min="3060" style="1" width="12.29"/>
    <col collapsed="false" customWidth="true" hidden="false" outlineLevel="0" max="3061" min="3061" style="1" width="14"/>
    <col collapsed="false" customWidth="true" hidden="false" outlineLevel="0" max="3062" min="3062" style="1" width="11.57"/>
    <col collapsed="false" customWidth="true" hidden="false" outlineLevel="0" max="3063" min="3063" style="1" width="15.14"/>
    <col collapsed="false" customWidth="true" hidden="false" outlineLevel="0" max="3064" min="3064" style="1" width="11.57"/>
    <col collapsed="false" customWidth="true" hidden="false" outlineLevel="0" max="3065" min="3065" style="1" width="15.14"/>
    <col collapsed="false" customWidth="true" hidden="false" outlineLevel="0" max="3066" min="3066" style="1" width="10.29"/>
    <col collapsed="false" customWidth="false" hidden="false" outlineLevel="0" max="3067" min="3067" style="1" width="9.14"/>
    <col collapsed="false" customWidth="true" hidden="false" outlineLevel="0" max="3068" min="3068" style="1" width="22.29"/>
    <col collapsed="false" customWidth="true" hidden="false" outlineLevel="0" max="3069" min="3069" style="1" width="14.14"/>
    <col collapsed="false" customWidth="true" hidden="false" outlineLevel="0" max="3070" min="3070" style="1" width="15.57"/>
    <col collapsed="false" customWidth="true" hidden="false" outlineLevel="0" max="3071" min="3071" style="1" width="13.15"/>
    <col collapsed="false" customWidth="true" hidden="false" outlineLevel="0" max="3072" min="3072" style="1" width="13.57"/>
    <col collapsed="false" customWidth="true" hidden="false" outlineLevel="0" max="3073" min="3073" style="1" width="13.29"/>
    <col collapsed="false" customWidth="true" hidden="false" outlineLevel="0" max="3074" min="3074" style="1" width="14.57"/>
    <col collapsed="false" customWidth="true" hidden="false" outlineLevel="0" max="3075" min="3075" style="1" width="13.86"/>
    <col collapsed="false" customWidth="true" hidden="false" outlineLevel="0" max="3076" min="3076" style="1" width="13.57"/>
    <col collapsed="false" customWidth="true" hidden="false" outlineLevel="0" max="3077" min="3077" style="1" width="14.14"/>
    <col collapsed="false" customWidth="true" hidden="false" outlineLevel="0" max="3078" min="3078" style="1" width="16.43"/>
    <col collapsed="false" customWidth="true" hidden="false" outlineLevel="0" max="3079" min="3079" style="1" width="14.29"/>
    <col collapsed="false" customWidth="true" hidden="false" outlineLevel="0" max="3080" min="3080" style="1" width="13.71"/>
    <col collapsed="false" customWidth="true" hidden="false" outlineLevel="0" max="3081" min="3081" style="1" width="13.15"/>
    <col collapsed="false" customWidth="true" hidden="false" outlineLevel="0" max="3082" min="3082" style="1" width="13.29"/>
    <col collapsed="false" customWidth="true" hidden="false" outlineLevel="0" max="3084" min="3083" style="1" width="13.15"/>
    <col collapsed="false" customWidth="true" hidden="false" outlineLevel="0" max="3085" min="3085" style="1" width="13.42"/>
    <col collapsed="false" customWidth="true" hidden="false" outlineLevel="0" max="3086" min="3086" style="1" width="13.15"/>
    <col collapsed="false" customWidth="true" hidden="false" outlineLevel="0" max="3087" min="3087" style="1" width="14.14"/>
    <col collapsed="false" customWidth="true" hidden="false" outlineLevel="0" max="3088" min="3088" style="1" width="16.71"/>
    <col collapsed="false" customWidth="false" hidden="false" outlineLevel="0" max="3308" min="3089" style="1" width="9.14"/>
    <col collapsed="false" customWidth="true" hidden="false" outlineLevel="0" max="3309" min="3309" style="1" width="4.86"/>
    <col collapsed="false" customWidth="true" hidden="false" outlineLevel="0" max="3310" min="3310" style="1" width="28.57"/>
    <col collapsed="false" customWidth="true" hidden="false" outlineLevel="0" max="3311" min="3311" style="1" width="23.71"/>
    <col collapsed="false" customWidth="true" hidden="false" outlineLevel="0" max="3312" min="3312" style="1" width="14.86"/>
    <col collapsed="false" customWidth="true" hidden="false" outlineLevel="0" max="3313" min="3313" style="1" width="11.29"/>
    <col collapsed="false" customWidth="true" hidden="false" outlineLevel="0" max="3314" min="3314" style="1" width="10.85"/>
    <col collapsed="false" customWidth="true" hidden="false" outlineLevel="0" max="3315" min="3315" style="1" width="13.42"/>
    <col collapsed="false" customWidth="true" hidden="false" outlineLevel="0" max="3316" min="3316" style="1" width="12.29"/>
    <col collapsed="false" customWidth="true" hidden="false" outlineLevel="0" max="3317" min="3317" style="1" width="14"/>
    <col collapsed="false" customWidth="true" hidden="false" outlineLevel="0" max="3318" min="3318" style="1" width="11.57"/>
    <col collapsed="false" customWidth="true" hidden="false" outlineLevel="0" max="3319" min="3319" style="1" width="15.14"/>
    <col collapsed="false" customWidth="true" hidden="false" outlineLevel="0" max="3320" min="3320" style="1" width="11.57"/>
    <col collapsed="false" customWidth="true" hidden="false" outlineLevel="0" max="3321" min="3321" style="1" width="15.14"/>
    <col collapsed="false" customWidth="true" hidden="false" outlineLevel="0" max="3322" min="3322" style="1" width="10.29"/>
    <col collapsed="false" customWidth="false" hidden="false" outlineLevel="0" max="3323" min="3323" style="1" width="9.14"/>
    <col collapsed="false" customWidth="true" hidden="false" outlineLevel="0" max="3324" min="3324" style="1" width="22.29"/>
    <col collapsed="false" customWidth="true" hidden="false" outlineLevel="0" max="3325" min="3325" style="1" width="14.14"/>
    <col collapsed="false" customWidth="true" hidden="false" outlineLevel="0" max="3326" min="3326" style="1" width="15.57"/>
    <col collapsed="false" customWidth="true" hidden="false" outlineLevel="0" max="3327" min="3327" style="1" width="13.15"/>
    <col collapsed="false" customWidth="true" hidden="false" outlineLevel="0" max="3328" min="3328" style="1" width="13.57"/>
    <col collapsed="false" customWidth="true" hidden="false" outlineLevel="0" max="3329" min="3329" style="1" width="13.29"/>
    <col collapsed="false" customWidth="true" hidden="false" outlineLevel="0" max="3330" min="3330" style="1" width="14.57"/>
    <col collapsed="false" customWidth="true" hidden="false" outlineLevel="0" max="3331" min="3331" style="1" width="13.86"/>
    <col collapsed="false" customWidth="true" hidden="false" outlineLevel="0" max="3332" min="3332" style="1" width="13.57"/>
    <col collapsed="false" customWidth="true" hidden="false" outlineLevel="0" max="3333" min="3333" style="1" width="14.14"/>
    <col collapsed="false" customWidth="true" hidden="false" outlineLevel="0" max="3334" min="3334" style="1" width="16.43"/>
    <col collapsed="false" customWidth="true" hidden="false" outlineLevel="0" max="3335" min="3335" style="1" width="14.29"/>
    <col collapsed="false" customWidth="true" hidden="false" outlineLevel="0" max="3336" min="3336" style="1" width="13.71"/>
    <col collapsed="false" customWidth="true" hidden="false" outlineLevel="0" max="3337" min="3337" style="1" width="13.15"/>
    <col collapsed="false" customWidth="true" hidden="false" outlineLevel="0" max="3338" min="3338" style="1" width="13.29"/>
    <col collapsed="false" customWidth="true" hidden="false" outlineLevel="0" max="3340" min="3339" style="1" width="13.15"/>
    <col collapsed="false" customWidth="true" hidden="false" outlineLevel="0" max="3341" min="3341" style="1" width="13.42"/>
    <col collapsed="false" customWidth="true" hidden="false" outlineLevel="0" max="3342" min="3342" style="1" width="13.15"/>
    <col collapsed="false" customWidth="true" hidden="false" outlineLevel="0" max="3343" min="3343" style="1" width="14.14"/>
    <col collapsed="false" customWidth="true" hidden="false" outlineLevel="0" max="3344" min="3344" style="1" width="16.71"/>
    <col collapsed="false" customWidth="false" hidden="false" outlineLevel="0" max="3564" min="3345" style="1" width="9.14"/>
    <col collapsed="false" customWidth="true" hidden="false" outlineLevel="0" max="3565" min="3565" style="1" width="4.86"/>
    <col collapsed="false" customWidth="true" hidden="false" outlineLevel="0" max="3566" min="3566" style="1" width="28.57"/>
    <col collapsed="false" customWidth="true" hidden="false" outlineLevel="0" max="3567" min="3567" style="1" width="23.71"/>
    <col collapsed="false" customWidth="true" hidden="false" outlineLevel="0" max="3568" min="3568" style="1" width="14.86"/>
    <col collapsed="false" customWidth="true" hidden="false" outlineLevel="0" max="3569" min="3569" style="1" width="11.29"/>
    <col collapsed="false" customWidth="true" hidden="false" outlineLevel="0" max="3570" min="3570" style="1" width="10.85"/>
    <col collapsed="false" customWidth="true" hidden="false" outlineLevel="0" max="3571" min="3571" style="1" width="13.42"/>
    <col collapsed="false" customWidth="true" hidden="false" outlineLevel="0" max="3572" min="3572" style="1" width="12.29"/>
    <col collapsed="false" customWidth="true" hidden="false" outlineLevel="0" max="3573" min="3573" style="1" width="14"/>
    <col collapsed="false" customWidth="true" hidden="false" outlineLevel="0" max="3574" min="3574" style="1" width="11.57"/>
    <col collapsed="false" customWidth="true" hidden="false" outlineLevel="0" max="3575" min="3575" style="1" width="15.14"/>
    <col collapsed="false" customWidth="true" hidden="false" outlineLevel="0" max="3576" min="3576" style="1" width="11.57"/>
    <col collapsed="false" customWidth="true" hidden="false" outlineLevel="0" max="3577" min="3577" style="1" width="15.14"/>
    <col collapsed="false" customWidth="true" hidden="false" outlineLevel="0" max="3578" min="3578" style="1" width="10.29"/>
    <col collapsed="false" customWidth="false" hidden="false" outlineLevel="0" max="3579" min="3579" style="1" width="9.14"/>
    <col collapsed="false" customWidth="true" hidden="false" outlineLevel="0" max="3580" min="3580" style="1" width="22.29"/>
    <col collapsed="false" customWidth="true" hidden="false" outlineLevel="0" max="3581" min="3581" style="1" width="14.14"/>
    <col collapsed="false" customWidth="true" hidden="false" outlineLevel="0" max="3582" min="3582" style="1" width="15.57"/>
    <col collapsed="false" customWidth="true" hidden="false" outlineLevel="0" max="3583" min="3583" style="1" width="13.15"/>
    <col collapsed="false" customWidth="true" hidden="false" outlineLevel="0" max="3584" min="3584" style="1" width="13.57"/>
    <col collapsed="false" customWidth="true" hidden="false" outlineLevel="0" max="3585" min="3585" style="1" width="13.29"/>
    <col collapsed="false" customWidth="true" hidden="false" outlineLevel="0" max="3586" min="3586" style="1" width="14.57"/>
    <col collapsed="false" customWidth="true" hidden="false" outlineLevel="0" max="3587" min="3587" style="1" width="13.86"/>
    <col collapsed="false" customWidth="true" hidden="false" outlineLevel="0" max="3588" min="3588" style="1" width="13.57"/>
    <col collapsed="false" customWidth="true" hidden="false" outlineLevel="0" max="3589" min="3589" style="1" width="14.14"/>
    <col collapsed="false" customWidth="true" hidden="false" outlineLevel="0" max="3590" min="3590" style="1" width="16.43"/>
    <col collapsed="false" customWidth="true" hidden="false" outlineLevel="0" max="3591" min="3591" style="1" width="14.29"/>
    <col collapsed="false" customWidth="true" hidden="false" outlineLevel="0" max="3592" min="3592" style="1" width="13.71"/>
    <col collapsed="false" customWidth="true" hidden="false" outlineLevel="0" max="3593" min="3593" style="1" width="13.15"/>
    <col collapsed="false" customWidth="true" hidden="false" outlineLevel="0" max="3594" min="3594" style="1" width="13.29"/>
    <col collapsed="false" customWidth="true" hidden="false" outlineLevel="0" max="3596" min="3595" style="1" width="13.15"/>
    <col collapsed="false" customWidth="true" hidden="false" outlineLevel="0" max="3597" min="3597" style="1" width="13.42"/>
    <col collapsed="false" customWidth="true" hidden="false" outlineLevel="0" max="3598" min="3598" style="1" width="13.15"/>
    <col collapsed="false" customWidth="true" hidden="false" outlineLevel="0" max="3599" min="3599" style="1" width="14.14"/>
    <col collapsed="false" customWidth="true" hidden="false" outlineLevel="0" max="3600" min="3600" style="1" width="16.71"/>
    <col collapsed="false" customWidth="false" hidden="false" outlineLevel="0" max="3820" min="3601" style="1" width="9.14"/>
    <col collapsed="false" customWidth="true" hidden="false" outlineLevel="0" max="3821" min="3821" style="1" width="4.86"/>
    <col collapsed="false" customWidth="true" hidden="false" outlineLevel="0" max="3822" min="3822" style="1" width="28.57"/>
    <col collapsed="false" customWidth="true" hidden="false" outlineLevel="0" max="3823" min="3823" style="1" width="23.71"/>
    <col collapsed="false" customWidth="true" hidden="false" outlineLevel="0" max="3824" min="3824" style="1" width="14.86"/>
    <col collapsed="false" customWidth="true" hidden="false" outlineLevel="0" max="3825" min="3825" style="1" width="11.29"/>
    <col collapsed="false" customWidth="true" hidden="false" outlineLevel="0" max="3826" min="3826" style="1" width="10.85"/>
    <col collapsed="false" customWidth="true" hidden="false" outlineLevel="0" max="3827" min="3827" style="1" width="13.42"/>
    <col collapsed="false" customWidth="true" hidden="false" outlineLevel="0" max="3828" min="3828" style="1" width="12.29"/>
    <col collapsed="false" customWidth="true" hidden="false" outlineLevel="0" max="3829" min="3829" style="1" width="14"/>
    <col collapsed="false" customWidth="true" hidden="false" outlineLevel="0" max="3830" min="3830" style="1" width="11.57"/>
    <col collapsed="false" customWidth="true" hidden="false" outlineLevel="0" max="3831" min="3831" style="1" width="15.14"/>
    <col collapsed="false" customWidth="true" hidden="false" outlineLevel="0" max="3832" min="3832" style="1" width="11.57"/>
    <col collapsed="false" customWidth="true" hidden="false" outlineLevel="0" max="3833" min="3833" style="1" width="15.14"/>
    <col collapsed="false" customWidth="true" hidden="false" outlineLevel="0" max="3834" min="3834" style="1" width="10.29"/>
    <col collapsed="false" customWidth="false" hidden="false" outlineLevel="0" max="3835" min="3835" style="1" width="9.14"/>
    <col collapsed="false" customWidth="true" hidden="false" outlineLevel="0" max="3836" min="3836" style="1" width="22.29"/>
    <col collapsed="false" customWidth="true" hidden="false" outlineLevel="0" max="3837" min="3837" style="1" width="14.14"/>
    <col collapsed="false" customWidth="true" hidden="false" outlineLevel="0" max="3838" min="3838" style="1" width="15.57"/>
    <col collapsed="false" customWidth="true" hidden="false" outlineLevel="0" max="3839" min="3839" style="1" width="13.15"/>
    <col collapsed="false" customWidth="true" hidden="false" outlineLevel="0" max="3840" min="3840" style="1" width="13.57"/>
    <col collapsed="false" customWidth="true" hidden="false" outlineLevel="0" max="3841" min="3841" style="1" width="13.29"/>
    <col collapsed="false" customWidth="true" hidden="false" outlineLevel="0" max="3842" min="3842" style="1" width="14.57"/>
    <col collapsed="false" customWidth="true" hidden="false" outlineLevel="0" max="3843" min="3843" style="1" width="13.86"/>
    <col collapsed="false" customWidth="true" hidden="false" outlineLevel="0" max="3844" min="3844" style="1" width="13.57"/>
    <col collapsed="false" customWidth="true" hidden="false" outlineLevel="0" max="3845" min="3845" style="1" width="14.14"/>
    <col collapsed="false" customWidth="true" hidden="false" outlineLevel="0" max="3846" min="3846" style="1" width="16.43"/>
    <col collapsed="false" customWidth="true" hidden="false" outlineLevel="0" max="3847" min="3847" style="1" width="14.29"/>
    <col collapsed="false" customWidth="true" hidden="false" outlineLevel="0" max="3848" min="3848" style="1" width="13.71"/>
    <col collapsed="false" customWidth="true" hidden="false" outlineLevel="0" max="3849" min="3849" style="1" width="13.15"/>
    <col collapsed="false" customWidth="true" hidden="false" outlineLevel="0" max="3850" min="3850" style="1" width="13.29"/>
    <col collapsed="false" customWidth="true" hidden="false" outlineLevel="0" max="3852" min="3851" style="1" width="13.15"/>
    <col collapsed="false" customWidth="true" hidden="false" outlineLevel="0" max="3853" min="3853" style="1" width="13.42"/>
    <col collapsed="false" customWidth="true" hidden="false" outlineLevel="0" max="3854" min="3854" style="1" width="13.15"/>
    <col collapsed="false" customWidth="true" hidden="false" outlineLevel="0" max="3855" min="3855" style="1" width="14.14"/>
    <col collapsed="false" customWidth="true" hidden="false" outlineLevel="0" max="3856" min="3856" style="1" width="16.71"/>
    <col collapsed="false" customWidth="false" hidden="false" outlineLevel="0" max="4076" min="3857" style="1" width="9.14"/>
    <col collapsed="false" customWidth="true" hidden="false" outlineLevel="0" max="4077" min="4077" style="1" width="4.86"/>
    <col collapsed="false" customWidth="true" hidden="false" outlineLevel="0" max="4078" min="4078" style="1" width="28.57"/>
    <col collapsed="false" customWidth="true" hidden="false" outlineLevel="0" max="4079" min="4079" style="1" width="23.71"/>
    <col collapsed="false" customWidth="true" hidden="false" outlineLevel="0" max="4080" min="4080" style="1" width="14.86"/>
    <col collapsed="false" customWidth="true" hidden="false" outlineLevel="0" max="4081" min="4081" style="1" width="11.29"/>
    <col collapsed="false" customWidth="true" hidden="false" outlineLevel="0" max="4082" min="4082" style="1" width="10.85"/>
    <col collapsed="false" customWidth="true" hidden="false" outlineLevel="0" max="4083" min="4083" style="1" width="13.42"/>
    <col collapsed="false" customWidth="true" hidden="false" outlineLevel="0" max="4084" min="4084" style="1" width="12.29"/>
    <col collapsed="false" customWidth="true" hidden="false" outlineLevel="0" max="4085" min="4085" style="1" width="14"/>
    <col collapsed="false" customWidth="true" hidden="false" outlineLevel="0" max="4086" min="4086" style="1" width="11.57"/>
    <col collapsed="false" customWidth="true" hidden="false" outlineLevel="0" max="4087" min="4087" style="1" width="15.14"/>
    <col collapsed="false" customWidth="true" hidden="false" outlineLevel="0" max="4088" min="4088" style="1" width="11.57"/>
    <col collapsed="false" customWidth="true" hidden="false" outlineLevel="0" max="4089" min="4089" style="1" width="15.14"/>
    <col collapsed="false" customWidth="true" hidden="false" outlineLevel="0" max="4090" min="4090" style="1" width="10.29"/>
    <col collapsed="false" customWidth="false" hidden="false" outlineLevel="0" max="4091" min="4091" style="1" width="9.14"/>
    <col collapsed="false" customWidth="true" hidden="false" outlineLevel="0" max="4092" min="4092" style="1" width="22.29"/>
    <col collapsed="false" customWidth="true" hidden="false" outlineLevel="0" max="4093" min="4093" style="1" width="14.14"/>
    <col collapsed="false" customWidth="true" hidden="false" outlineLevel="0" max="4094" min="4094" style="1" width="15.57"/>
    <col collapsed="false" customWidth="true" hidden="false" outlineLevel="0" max="4095" min="4095" style="1" width="13.15"/>
    <col collapsed="false" customWidth="true" hidden="false" outlineLevel="0" max="4096" min="4096" style="1" width="13.57"/>
    <col collapsed="false" customWidth="true" hidden="false" outlineLevel="0" max="4097" min="4097" style="1" width="13.29"/>
    <col collapsed="false" customWidth="true" hidden="false" outlineLevel="0" max="4098" min="4098" style="1" width="14.57"/>
    <col collapsed="false" customWidth="true" hidden="false" outlineLevel="0" max="4099" min="4099" style="1" width="13.86"/>
    <col collapsed="false" customWidth="true" hidden="false" outlineLevel="0" max="4100" min="4100" style="1" width="13.57"/>
    <col collapsed="false" customWidth="true" hidden="false" outlineLevel="0" max="4101" min="4101" style="1" width="14.14"/>
    <col collapsed="false" customWidth="true" hidden="false" outlineLevel="0" max="4102" min="4102" style="1" width="16.43"/>
    <col collapsed="false" customWidth="true" hidden="false" outlineLevel="0" max="4103" min="4103" style="1" width="14.29"/>
    <col collapsed="false" customWidth="true" hidden="false" outlineLevel="0" max="4104" min="4104" style="1" width="13.71"/>
    <col collapsed="false" customWidth="true" hidden="false" outlineLevel="0" max="4105" min="4105" style="1" width="13.15"/>
    <col collapsed="false" customWidth="true" hidden="false" outlineLevel="0" max="4106" min="4106" style="1" width="13.29"/>
    <col collapsed="false" customWidth="true" hidden="false" outlineLevel="0" max="4108" min="4107" style="1" width="13.15"/>
    <col collapsed="false" customWidth="true" hidden="false" outlineLevel="0" max="4109" min="4109" style="1" width="13.42"/>
    <col collapsed="false" customWidth="true" hidden="false" outlineLevel="0" max="4110" min="4110" style="1" width="13.15"/>
    <col collapsed="false" customWidth="true" hidden="false" outlineLevel="0" max="4111" min="4111" style="1" width="14.14"/>
    <col collapsed="false" customWidth="true" hidden="false" outlineLevel="0" max="4112" min="4112" style="1" width="16.71"/>
    <col collapsed="false" customWidth="false" hidden="false" outlineLevel="0" max="4332" min="4113" style="1" width="9.14"/>
    <col collapsed="false" customWidth="true" hidden="false" outlineLevel="0" max="4333" min="4333" style="1" width="4.86"/>
    <col collapsed="false" customWidth="true" hidden="false" outlineLevel="0" max="4334" min="4334" style="1" width="28.57"/>
    <col collapsed="false" customWidth="true" hidden="false" outlineLevel="0" max="4335" min="4335" style="1" width="23.71"/>
    <col collapsed="false" customWidth="true" hidden="false" outlineLevel="0" max="4336" min="4336" style="1" width="14.86"/>
    <col collapsed="false" customWidth="true" hidden="false" outlineLevel="0" max="4337" min="4337" style="1" width="11.29"/>
    <col collapsed="false" customWidth="true" hidden="false" outlineLevel="0" max="4338" min="4338" style="1" width="10.85"/>
    <col collapsed="false" customWidth="true" hidden="false" outlineLevel="0" max="4339" min="4339" style="1" width="13.42"/>
    <col collapsed="false" customWidth="true" hidden="false" outlineLevel="0" max="4340" min="4340" style="1" width="12.29"/>
    <col collapsed="false" customWidth="true" hidden="false" outlineLevel="0" max="4341" min="4341" style="1" width="14"/>
    <col collapsed="false" customWidth="true" hidden="false" outlineLevel="0" max="4342" min="4342" style="1" width="11.57"/>
    <col collapsed="false" customWidth="true" hidden="false" outlineLevel="0" max="4343" min="4343" style="1" width="15.14"/>
    <col collapsed="false" customWidth="true" hidden="false" outlineLevel="0" max="4344" min="4344" style="1" width="11.57"/>
    <col collapsed="false" customWidth="true" hidden="false" outlineLevel="0" max="4345" min="4345" style="1" width="15.14"/>
    <col collapsed="false" customWidth="true" hidden="false" outlineLevel="0" max="4346" min="4346" style="1" width="10.29"/>
    <col collapsed="false" customWidth="false" hidden="false" outlineLevel="0" max="4347" min="4347" style="1" width="9.14"/>
    <col collapsed="false" customWidth="true" hidden="false" outlineLevel="0" max="4348" min="4348" style="1" width="22.29"/>
    <col collapsed="false" customWidth="true" hidden="false" outlineLevel="0" max="4349" min="4349" style="1" width="14.14"/>
    <col collapsed="false" customWidth="true" hidden="false" outlineLevel="0" max="4350" min="4350" style="1" width="15.57"/>
    <col collapsed="false" customWidth="true" hidden="false" outlineLevel="0" max="4351" min="4351" style="1" width="13.15"/>
    <col collapsed="false" customWidth="true" hidden="false" outlineLevel="0" max="4352" min="4352" style="1" width="13.57"/>
    <col collapsed="false" customWidth="true" hidden="false" outlineLevel="0" max="4353" min="4353" style="1" width="13.29"/>
    <col collapsed="false" customWidth="true" hidden="false" outlineLevel="0" max="4354" min="4354" style="1" width="14.57"/>
    <col collapsed="false" customWidth="true" hidden="false" outlineLevel="0" max="4355" min="4355" style="1" width="13.86"/>
    <col collapsed="false" customWidth="true" hidden="false" outlineLevel="0" max="4356" min="4356" style="1" width="13.57"/>
    <col collapsed="false" customWidth="true" hidden="false" outlineLevel="0" max="4357" min="4357" style="1" width="14.14"/>
    <col collapsed="false" customWidth="true" hidden="false" outlineLevel="0" max="4358" min="4358" style="1" width="16.43"/>
    <col collapsed="false" customWidth="true" hidden="false" outlineLevel="0" max="4359" min="4359" style="1" width="14.29"/>
    <col collapsed="false" customWidth="true" hidden="false" outlineLevel="0" max="4360" min="4360" style="1" width="13.71"/>
    <col collapsed="false" customWidth="true" hidden="false" outlineLevel="0" max="4361" min="4361" style="1" width="13.15"/>
    <col collapsed="false" customWidth="true" hidden="false" outlineLevel="0" max="4362" min="4362" style="1" width="13.29"/>
    <col collapsed="false" customWidth="true" hidden="false" outlineLevel="0" max="4364" min="4363" style="1" width="13.15"/>
    <col collapsed="false" customWidth="true" hidden="false" outlineLevel="0" max="4365" min="4365" style="1" width="13.42"/>
    <col collapsed="false" customWidth="true" hidden="false" outlineLevel="0" max="4366" min="4366" style="1" width="13.15"/>
    <col collapsed="false" customWidth="true" hidden="false" outlineLevel="0" max="4367" min="4367" style="1" width="14.14"/>
    <col collapsed="false" customWidth="true" hidden="false" outlineLevel="0" max="4368" min="4368" style="1" width="16.71"/>
    <col collapsed="false" customWidth="false" hidden="false" outlineLevel="0" max="4588" min="4369" style="1" width="9.14"/>
    <col collapsed="false" customWidth="true" hidden="false" outlineLevel="0" max="4589" min="4589" style="1" width="4.86"/>
    <col collapsed="false" customWidth="true" hidden="false" outlineLevel="0" max="4590" min="4590" style="1" width="28.57"/>
    <col collapsed="false" customWidth="true" hidden="false" outlineLevel="0" max="4591" min="4591" style="1" width="23.71"/>
    <col collapsed="false" customWidth="true" hidden="false" outlineLevel="0" max="4592" min="4592" style="1" width="14.86"/>
    <col collapsed="false" customWidth="true" hidden="false" outlineLevel="0" max="4593" min="4593" style="1" width="11.29"/>
    <col collapsed="false" customWidth="true" hidden="false" outlineLevel="0" max="4594" min="4594" style="1" width="10.85"/>
    <col collapsed="false" customWidth="true" hidden="false" outlineLevel="0" max="4595" min="4595" style="1" width="13.42"/>
    <col collapsed="false" customWidth="true" hidden="false" outlineLevel="0" max="4596" min="4596" style="1" width="12.29"/>
    <col collapsed="false" customWidth="true" hidden="false" outlineLevel="0" max="4597" min="4597" style="1" width="14"/>
    <col collapsed="false" customWidth="true" hidden="false" outlineLevel="0" max="4598" min="4598" style="1" width="11.57"/>
    <col collapsed="false" customWidth="true" hidden="false" outlineLevel="0" max="4599" min="4599" style="1" width="15.14"/>
    <col collapsed="false" customWidth="true" hidden="false" outlineLevel="0" max="4600" min="4600" style="1" width="11.57"/>
    <col collapsed="false" customWidth="true" hidden="false" outlineLevel="0" max="4601" min="4601" style="1" width="15.14"/>
    <col collapsed="false" customWidth="true" hidden="false" outlineLevel="0" max="4602" min="4602" style="1" width="10.29"/>
    <col collapsed="false" customWidth="false" hidden="false" outlineLevel="0" max="4603" min="4603" style="1" width="9.14"/>
    <col collapsed="false" customWidth="true" hidden="false" outlineLevel="0" max="4604" min="4604" style="1" width="22.29"/>
    <col collapsed="false" customWidth="true" hidden="false" outlineLevel="0" max="4605" min="4605" style="1" width="14.14"/>
    <col collapsed="false" customWidth="true" hidden="false" outlineLevel="0" max="4606" min="4606" style="1" width="15.57"/>
    <col collapsed="false" customWidth="true" hidden="false" outlineLevel="0" max="4607" min="4607" style="1" width="13.15"/>
    <col collapsed="false" customWidth="true" hidden="false" outlineLevel="0" max="4608" min="4608" style="1" width="13.57"/>
    <col collapsed="false" customWidth="true" hidden="false" outlineLevel="0" max="4609" min="4609" style="1" width="13.29"/>
    <col collapsed="false" customWidth="true" hidden="false" outlineLevel="0" max="4610" min="4610" style="1" width="14.57"/>
    <col collapsed="false" customWidth="true" hidden="false" outlineLevel="0" max="4611" min="4611" style="1" width="13.86"/>
    <col collapsed="false" customWidth="true" hidden="false" outlineLevel="0" max="4612" min="4612" style="1" width="13.57"/>
    <col collapsed="false" customWidth="true" hidden="false" outlineLevel="0" max="4613" min="4613" style="1" width="14.14"/>
    <col collapsed="false" customWidth="true" hidden="false" outlineLevel="0" max="4614" min="4614" style="1" width="16.43"/>
    <col collapsed="false" customWidth="true" hidden="false" outlineLevel="0" max="4615" min="4615" style="1" width="14.29"/>
    <col collapsed="false" customWidth="true" hidden="false" outlineLevel="0" max="4616" min="4616" style="1" width="13.71"/>
    <col collapsed="false" customWidth="true" hidden="false" outlineLevel="0" max="4617" min="4617" style="1" width="13.15"/>
    <col collapsed="false" customWidth="true" hidden="false" outlineLevel="0" max="4618" min="4618" style="1" width="13.29"/>
    <col collapsed="false" customWidth="true" hidden="false" outlineLevel="0" max="4620" min="4619" style="1" width="13.15"/>
    <col collapsed="false" customWidth="true" hidden="false" outlineLevel="0" max="4621" min="4621" style="1" width="13.42"/>
    <col collapsed="false" customWidth="true" hidden="false" outlineLevel="0" max="4622" min="4622" style="1" width="13.15"/>
    <col collapsed="false" customWidth="true" hidden="false" outlineLevel="0" max="4623" min="4623" style="1" width="14.14"/>
    <col collapsed="false" customWidth="true" hidden="false" outlineLevel="0" max="4624" min="4624" style="1" width="16.71"/>
    <col collapsed="false" customWidth="false" hidden="false" outlineLevel="0" max="4844" min="4625" style="1" width="9.14"/>
    <col collapsed="false" customWidth="true" hidden="false" outlineLevel="0" max="4845" min="4845" style="1" width="4.86"/>
    <col collapsed="false" customWidth="true" hidden="false" outlineLevel="0" max="4846" min="4846" style="1" width="28.57"/>
    <col collapsed="false" customWidth="true" hidden="false" outlineLevel="0" max="4847" min="4847" style="1" width="23.71"/>
    <col collapsed="false" customWidth="true" hidden="false" outlineLevel="0" max="4848" min="4848" style="1" width="14.86"/>
    <col collapsed="false" customWidth="true" hidden="false" outlineLevel="0" max="4849" min="4849" style="1" width="11.29"/>
    <col collapsed="false" customWidth="true" hidden="false" outlineLevel="0" max="4850" min="4850" style="1" width="10.85"/>
    <col collapsed="false" customWidth="true" hidden="false" outlineLevel="0" max="4851" min="4851" style="1" width="13.42"/>
    <col collapsed="false" customWidth="true" hidden="false" outlineLevel="0" max="4852" min="4852" style="1" width="12.29"/>
    <col collapsed="false" customWidth="true" hidden="false" outlineLevel="0" max="4853" min="4853" style="1" width="14"/>
    <col collapsed="false" customWidth="true" hidden="false" outlineLevel="0" max="4854" min="4854" style="1" width="11.57"/>
    <col collapsed="false" customWidth="true" hidden="false" outlineLevel="0" max="4855" min="4855" style="1" width="15.14"/>
    <col collapsed="false" customWidth="true" hidden="false" outlineLevel="0" max="4856" min="4856" style="1" width="11.57"/>
    <col collapsed="false" customWidth="true" hidden="false" outlineLevel="0" max="4857" min="4857" style="1" width="15.14"/>
    <col collapsed="false" customWidth="true" hidden="false" outlineLevel="0" max="4858" min="4858" style="1" width="10.29"/>
    <col collapsed="false" customWidth="false" hidden="false" outlineLevel="0" max="4859" min="4859" style="1" width="9.14"/>
    <col collapsed="false" customWidth="true" hidden="false" outlineLevel="0" max="4860" min="4860" style="1" width="22.29"/>
    <col collapsed="false" customWidth="true" hidden="false" outlineLevel="0" max="4861" min="4861" style="1" width="14.14"/>
    <col collapsed="false" customWidth="true" hidden="false" outlineLevel="0" max="4862" min="4862" style="1" width="15.57"/>
    <col collapsed="false" customWidth="true" hidden="false" outlineLevel="0" max="4863" min="4863" style="1" width="13.15"/>
    <col collapsed="false" customWidth="true" hidden="false" outlineLevel="0" max="4864" min="4864" style="1" width="13.57"/>
    <col collapsed="false" customWidth="true" hidden="false" outlineLevel="0" max="4865" min="4865" style="1" width="13.29"/>
    <col collapsed="false" customWidth="true" hidden="false" outlineLevel="0" max="4866" min="4866" style="1" width="14.57"/>
    <col collapsed="false" customWidth="true" hidden="false" outlineLevel="0" max="4867" min="4867" style="1" width="13.86"/>
    <col collapsed="false" customWidth="true" hidden="false" outlineLevel="0" max="4868" min="4868" style="1" width="13.57"/>
    <col collapsed="false" customWidth="true" hidden="false" outlineLevel="0" max="4869" min="4869" style="1" width="14.14"/>
    <col collapsed="false" customWidth="true" hidden="false" outlineLevel="0" max="4870" min="4870" style="1" width="16.43"/>
    <col collapsed="false" customWidth="true" hidden="false" outlineLevel="0" max="4871" min="4871" style="1" width="14.29"/>
    <col collapsed="false" customWidth="true" hidden="false" outlineLevel="0" max="4872" min="4872" style="1" width="13.71"/>
    <col collapsed="false" customWidth="true" hidden="false" outlineLevel="0" max="4873" min="4873" style="1" width="13.15"/>
    <col collapsed="false" customWidth="true" hidden="false" outlineLevel="0" max="4874" min="4874" style="1" width="13.29"/>
    <col collapsed="false" customWidth="true" hidden="false" outlineLevel="0" max="4876" min="4875" style="1" width="13.15"/>
    <col collapsed="false" customWidth="true" hidden="false" outlineLevel="0" max="4877" min="4877" style="1" width="13.42"/>
    <col collapsed="false" customWidth="true" hidden="false" outlineLevel="0" max="4878" min="4878" style="1" width="13.15"/>
    <col collapsed="false" customWidth="true" hidden="false" outlineLevel="0" max="4879" min="4879" style="1" width="14.14"/>
    <col collapsed="false" customWidth="true" hidden="false" outlineLevel="0" max="4880" min="4880" style="1" width="16.71"/>
    <col collapsed="false" customWidth="false" hidden="false" outlineLevel="0" max="5100" min="4881" style="1" width="9.14"/>
    <col collapsed="false" customWidth="true" hidden="false" outlineLevel="0" max="5101" min="5101" style="1" width="4.86"/>
    <col collapsed="false" customWidth="true" hidden="false" outlineLevel="0" max="5102" min="5102" style="1" width="28.57"/>
    <col collapsed="false" customWidth="true" hidden="false" outlineLevel="0" max="5103" min="5103" style="1" width="23.71"/>
    <col collapsed="false" customWidth="true" hidden="false" outlineLevel="0" max="5104" min="5104" style="1" width="14.86"/>
    <col collapsed="false" customWidth="true" hidden="false" outlineLevel="0" max="5105" min="5105" style="1" width="11.29"/>
    <col collapsed="false" customWidth="true" hidden="false" outlineLevel="0" max="5106" min="5106" style="1" width="10.85"/>
    <col collapsed="false" customWidth="true" hidden="false" outlineLevel="0" max="5107" min="5107" style="1" width="13.42"/>
    <col collapsed="false" customWidth="true" hidden="false" outlineLevel="0" max="5108" min="5108" style="1" width="12.29"/>
    <col collapsed="false" customWidth="true" hidden="false" outlineLevel="0" max="5109" min="5109" style="1" width="14"/>
    <col collapsed="false" customWidth="true" hidden="false" outlineLevel="0" max="5110" min="5110" style="1" width="11.57"/>
    <col collapsed="false" customWidth="true" hidden="false" outlineLevel="0" max="5111" min="5111" style="1" width="15.14"/>
    <col collapsed="false" customWidth="true" hidden="false" outlineLevel="0" max="5112" min="5112" style="1" width="11.57"/>
    <col collapsed="false" customWidth="true" hidden="false" outlineLevel="0" max="5113" min="5113" style="1" width="15.14"/>
    <col collapsed="false" customWidth="true" hidden="false" outlineLevel="0" max="5114" min="5114" style="1" width="10.29"/>
    <col collapsed="false" customWidth="false" hidden="false" outlineLevel="0" max="5115" min="5115" style="1" width="9.14"/>
    <col collapsed="false" customWidth="true" hidden="false" outlineLevel="0" max="5116" min="5116" style="1" width="22.29"/>
    <col collapsed="false" customWidth="true" hidden="false" outlineLevel="0" max="5117" min="5117" style="1" width="14.14"/>
    <col collapsed="false" customWidth="true" hidden="false" outlineLevel="0" max="5118" min="5118" style="1" width="15.57"/>
    <col collapsed="false" customWidth="true" hidden="false" outlineLevel="0" max="5119" min="5119" style="1" width="13.15"/>
    <col collapsed="false" customWidth="true" hidden="false" outlineLevel="0" max="5120" min="5120" style="1" width="13.57"/>
    <col collapsed="false" customWidth="true" hidden="false" outlineLevel="0" max="5121" min="5121" style="1" width="13.29"/>
    <col collapsed="false" customWidth="true" hidden="false" outlineLevel="0" max="5122" min="5122" style="1" width="14.57"/>
    <col collapsed="false" customWidth="true" hidden="false" outlineLevel="0" max="5123" min="5123" style="1" width="13.86"/>
    <col collapsed="false" customWidth="true" hidden="false" outlineLevel="0" max="5124" min="5124" style="1" width="13.57"/>
    <col collapsed="false" customWidth="true" hidden="false" outlineLevel="0" max="5125" min="5125" style="1" width="14.14"/>
    <col collapsed="false" customWidth="true" hidden="false" outlineLevel="0" max="5126" min="5126" style="1" width="16.43"/>
    <col collapsed="false" customWidth="true" hidden="false" outlineLevel="0" max="5127" min="5127" style="1" width="14.29"/>
    <col collapsed="false" customWidth="true" hidden="false" outlineLevel="0" max="5128" min="5128" style="1" width="13.71"/>
    <col collapsed="false" customWidth="true" hidden="false" outlineLevel="0" max="5129" min="5129" style="1" width="13.15"/>
    <col collapsed="false" customWidth="true" hidden="false" outlineLevel="0" max="5130" min="5130" style="1" width="13.29"/>
    <col collapsed="false" customWidth="true" hidden="false" outlineLevel="0" max="5132" min="5131" style="1" width="13.15"/>
    <col collapsed="false" customWidth="true" hidden="false" outlineLevel="0" max="5133" min="5133" style="1" width="13.42"/>
    <col collapsed="false" customWidth="true" hidden="false" outlineLevel="0" max="5134" min="5134" style="1" width="13.15"/>
    <col collapsed="false" customWidth="true" hidden="false" outlineLevel="0" max="5135" min="5135" style="1" width="14.14"/>
    <col collapsed="false" customWidth="true" hidden="false" outlineLevel="0" max="5136" min="5136" style="1" width="16.71"/>
    <col collapsed="false" customWidth="false" hidden="false" outlineLevel="0" max="5356" min="5137" style="1" width="9.14"/>
    <col collapsed="false" customWidth="true" hidden="false" outlineLevel="0" max="5357" min="5357" style="1" width="4.86"/>
    <col collapsed="false" customWidth="true" hidden="false" outlineLevel="0" max="5358" min="5358" style="1" width="28.57"/>
    <col collapsed="false" customWidth="true" hidden="false" outlineLevel="0" max="5359" min="5359" style="1" width="23.71"/>
    <col collapsed="false" customWidth="true" hidden="false" outlineLevel="0" max="5360" min="5360" style="1" width="14.86"/>
    <col collapsed="false" customWidth="true" hidden="false" outlineLevel="0" max="5361" min="5361" style="1" width="11.29"/>
    <col collapsed="false" customWidth="true" hidden="false" outlineLevel="0" max="5362" min="5362" style="1" width="10.85"/>
    <col collapsed="false" customWidth="true" hidden="false" outlineLevel="0" max="5363" min="5363" style="1" width="13.42"/>
    <col collapsed="false" customWidth="true" hidden="false" outlineLevel="0" max="5364" min="5364" style="1" width="12.29"/>
    <col collapsed="false" customWidth="true" hidden="false" outlineLevel="0" max="5365" min="5365" style="1" width="14"/>
    <col collapsed="false" customWidth="true" hidden="false" outlineLevel="0" max="5366" min="5366" style="1" width="11.57"/>
    <col collapsed="false" customWidth="true" hidden="false" outlineLevel="0" max="5367" min="5367" style="1" width="15.14"/>
    <col collapsed="false" customWidth="true" hidden="false" outlineLevel="0" max="5368" min="5368" style="1" width="11.57"/>
    <col collapsed="false" customWidth="true" hidden="false" outlineLevel="0" max="5369" min="5369" style="1" width="15.14"/>
    <col collapsed="false" customWidth="true" hidden="false" outlineLevel="0" max="5370" min="5370" style="1" width="10.29"/>
    <col collapsed="false" customWidth="false" hidden="false" outlineLevel="0" max="5371" min="5371" style="1" width="9.14"/>
    <col collapsed="false" customWidth="true" hidden="false" outlineLevel="0" max="5372" min="5372" style="1" width="22.29"/>
    <col collapsed="false" customWidth="true" hidden="false" outlineLevel="0" max="5373" min="5373" style="1" width="14.14"/>
    <col collapsed="false" customWidth="true" hidden="false" outlineLevel="0" max="5374" min="5374" style="1" width="15.57"/>
    <col collapsed="false" customWidth="true" hidden="false" outlineLevel="0" max="5375" min="5375" style="1" width="13.15"/>
    <col collapsed="false" customWidth="true" hidden="false" outlineLevel="0" max="5376" min="5376" style="1" width="13.57"/>
    <col collapsed="false" customWidth="true" hidden="false" outlineLevel="0" max="5377" min="5377" style="1" width="13.29"/>
    <col collapsed="false" customWidth="true" hidden="false" outlineLevel="0" max="5378" min="5378" style="1" width="14.57"/>
    <col collapsed="false" customWidth="true" hidden="false" outlineLevel="0" max="5379" min="5379" style="1" width="13.86"/>
    <col collapsed="false" customWidth="true" hidden="false" outlineLevel="0" max="5380" min="5380" style="1" width="13.57"/>
    <col collapsed="false" customWidth="true" hidden="false" outlineLevel="0" max="5381" min="5381" style="1" width="14.14"/>
    <col collapsed="false" customWidth="true" hidden="false" outlineLevel="0" max="5382" min="5382" style="1" width="16.43"/>
    <col collapsed="false" customWidth="true" hidden="false" outlineLevel="0" max="5383" min="5383" style="1" width="14.29"/>
    <col collapsed="false" customWidth="true" hidden="false" outlineLevel="0" max="5384" min="5384" style="1" width="13.71"/>
    <col collapsed="false" customWidth="true" hidden="false" outlineLevel="0" max="5385" min="5385" style="1" width="13.15"/>
    <col collapsed="false" customWidth="true" hidden="false" outlineLevel="0" max="5386" min="5386" style="1" width="13.29"/>
    <col collapsed="false" customWidth="true" hidden="false" outlineLevel="0" max="5388" min="5387" style="1" width="13.15"/>
    <col collapsed="false" customWidth="true" hidden="false" outlineLevel="0" max="5389" min="5389" style="1" width="13.42"/>
    <col collapsed="false" customWidth="true" hidden="false" outlineLevel="0" max="5390" min="5390" style="1" width="13.15"/>
    <col collapsed="false" customWidth="true" hidden="false" outlineLevel="0" max="5391" min="5391" style="1" width="14.14"/>
    <col collapsed="false" customWidth="true" hidden="false" outlineLevel="0" max="5392" min="5392" style="1" width="16.71"/>
    <col collapsed="false" customWidth="false" hidden="false" outlineLevel="0" max="5612" min="5393" style="1" width="9.14"/>
    <col collapsed="false" customWidth="true" hidden="false" outlineLevel="0" max="5613" min="5613" style="1" width="4.86"/>
    <col collapsed="false" customWidth="true" hidden="false" outlineLevel="0" max="5614" min="5614" style="1" width="28.57"/>
    <col collapsed="false" customWidth="true" hidden="false" outlineLevel="0" max="5615" min="5615" style="1" width="23.71"/>
    <col collapsed="false" customWidth="true" hidden="false" outlineLevel="0" max="5616" min="5616" style="1" width="14.86"/>
    <col collapsed="false" customWidth="true" hidden="false" outlineLevel="0" max="5617" min="5617" style="1" width="11.29"/>
    <col collapsed="false" customWidth="true" hidden="false" outlineLevel="0" max="5618" min="5618" style="1" width="10.85"/>
    <col collapsed="false" customWidth="true" hidden="false" outlineLevel="0" max="5619" min="5619" style="1" width="13.42"/>
    <col collapsed="false" customWidth="true" hidden="false" outlineLevel="0" max="5620" min="5620" style="1" width="12.29"/>
    <col collapsed="false" customWidth="true" hidden="false" outlineLevel="0" max="5621" min="5621" style="1" width="14"/>
    <col collapsed="false" customWidth="true" hidden="false" outlineLevel="0" max="5622" min="5622" style="1" width="11.57"/>
    <col collapsed="false" customWidth="true" hidden="false" outlineLevel="0" max="5623" min="5623" style="1" width="15.14"/>
    <col collapsed="false" customWidth="true" hidden="false" outlineLevel="0" max="5624" min="5624" style="1" width="11.57"/>
    <col collapsed="false" customWidth="true" hidden="false" outlineLevel="0" max="5625" min="5625" style="1" width="15.14"/>
    <col collapsed="false" customWidth="true" hidden="false" outlineLevel="0" max="5626" min="5626" style="1" width="10.29"/>
    <col collapsed="false" customWidth="false" hidden="false" outlineLevel="0" max="5627" min="5627" style="1" width="9.14"/>
    <col collapsed="false" customWidth="true" hidden="false" outlineLevel="0" max="5628" min="5628" style="1" width="22.29"/>
    <col collapsed="false" customWidth="true" hidden="false" outlineLevel="0" max="5629" min="5629" style="1" width="14.14"/>
    <col collapsed="false" customWidth="true" hidden="false" outlineLevel="0" max="5630" min="5630" style="1" width="15.57"/>
    <col collapsed="false" customWidth="true" hidden="false" outlineLevel="0" max="5631" min="5631" style="1" width="13.15"/>
    <col collapsed="false" customWidth="true" hidden="false" outlineLevel="0" max="5632" min="5632" style="1" width="13.57"/>
    <col collapsed="false" customWidth="true" hidden="false" outlineLevel="0" max="5633" min="5633" style="1" width="13.29"/>
    <col collapsed="false" customWidth="true" hidden="false" outlineLevel="0" max="5634" min="5634" style="1" width="14.57"/>
    <col collapsed="false" customWidth="true" hidden="false" outlineLevel="0" max="5635" min="5635" style="1" width="13.86"/>
    <col collapsed="false" customWidth="true" hidden="false" outlineLevel="0" max="5636" min="5636" style="1" width="13.57"/>
    <col collapsed="false" customWidth="true" hidden="false" outlineLevel="0" max="5637" min="5637" style="1" width="14.14"/>
    <col collapsed="false" customWidth="true" hidden="false" outlineLevel="0" max="5638" min="5638" style="1" width="16.43"/>
    <col collapsed="false" customWidth="true" hidden="false" outlineLevel="0" max="5639" min="5639" style="1" width="14.29"/>
    <col collapsed="false" customWidth="true" hidden="false" outlineLevel="0" max="5640" min="5640" style="1" width="13.71"/>
    <col collapsed="false" customWidth="true" hidden="false" outlineLevel="0" max="5641" min="5641" style="1" width="13.15"/>
    <col collapsed="false" customWidth="true" hidden="false" outlineLevel="0" max="5642" min="5642" style="1" width="13.29"/>
    <col collapsed="false" customWidth="true" hidden="false" outlineLevel="0" max="5644" min="5643" style="1" width="13.15"/>
    <col collapsed="false" customWidth="true" hidden="false" outlineLevel="0" max="5645" min="5645" style="1" width="13.42"/>
    <col collapsed="false" customWidth="true" hidden="false" outlineLevel="0" max="5646" min="5646" style="1" width="13.15"/>
    <col collapsed="false" customWidth="true" hidden="false" outlineLevel="0" max="5647" min="5647" style="1" width="14.14"/>
    <col collapsed="false" customWidth="true" hidden="false" outlineLevel="0" max="5648" min="5648" style="1" width="16.71"/>
    <col collapsed="false" customWidth="false" hidden="false" outlineLevel="0" max="5868" min="5649" style="1" width="9.14"/>
    <col collapsed="false" customWidth="true" hidden="false" outlineLevel="0" max="5869" min="5869" style="1" width="4.86"/>
    <col collapsed="false" customWidth="true" hidden="false" outlineLevel="0" max="5870" min="5870" style="1" width="28.57"/>
    <col collapsed="false" customWidth="true" hidden="false" outlineLevel="0" max="5871" min="5871" style="1" width="23.71"/>
    <col collapsed="false" customWidth="true" hidden="false" outlineLevel="0" max="5872" min="5872" style="1" width="14.86"/>
    <col collapsed="false" customWidth="true" hidden="false" outlineLevel="0" max="5873" min="5873" style="1" width="11.29"/>
    <col collapsed="false" customWidth="true" hidden="false" outlineLevel="0" max="5874" min="5874" style="1" width="10.85"/>
    <col collapsed="false" customWidth="true" hidden="false" outlineLevel="0" max="5875" min="5875" style="1" width="13.42"/>
    <col collapsed="false" customWidth="true" hidden="false" outlineLevel="0" max="5876" min="5876" style="1" width="12.29"/>
    <col collapsed="false" customWidth="true" hidden="false" outlineLevel="0" max="5877" min="5877" style="1" width="14"/>
    <col collapsed="false" customWidth="true" hidden="false" outlineLevel="0" max="5878" min="5878" style="1" width="11.57"/>
    <col collapsed="false" customWidth="true" hidden="false" outlineLevel="0" max="5879" min="5879" style="1" width="15.14"/>
    <col collapsed="false" customWidth="true" hidden="false" outlineLevel="0" max="5880" min="5880" style="1" width="11.57"/>
    <col collapsed="false" customWidth="true" hidden="false" outlineLevel="0" max="5881" min="5881" style="1" width="15.14"/>
    <col collapsed="false" customWidth="true" hidden="false" outlineLevel="0" max="5882" min="5882" style="1" width="10.29"/>
    <col collapsed="false" customWidth="false" hidden="false" outlineLevel="0" max="5883" min="5883" style="1" width="9.14"/>
    <col collapsed="false" customWidth="true" hidden="false" outlineLevel="0" max="5884" min="5884" style="1" width="22.29"/>
    <col collapsed="false" customWidth="true" hidden="false" outlineLevel="0" max="5885" min="5885" style="1" width="14.14"/>
    <col collapsed="false" customWidth="true" hidden="false" outlineLevel="0" max="5886" min="5886" style="1" width="15.57"/>
    <col collapsed="false" customWidth="true" hidden="false" outlineLevel="0" max="5887" min="5887" style="1" width="13.15"/>
    <col collapsed="false" customWidth="true" hidden="false" outlineLevel="0" max="5888" min="5888" style="1" width="13.57"/>
    <col collapsed="false" customWidth="true" hidden="false" outlineLevel="0" max="5889" min="5889" style="1" width="13.29"/>
    <col collapsed="false" customWidth="true" hidden="false" outlineLevel="0" max="5890" min="5890" style="1" width="14.57"/>
    <col collapsed="false" customWidth="true" hidden="false" outlineLevel="0" max="5891" min="5891" style="1" width="13.86"/>
    <col collapsed="false" customWidth="true" hidden="false" outlineLevel="0" max="5892" min="5892" style="1" width="13.57"/>
    <col collapsed="false" customWidth="true" hidden="false" outlineLevel="0" max="5893" min="5893" style="1" width="14.14"/>
    <col collapsed="false" customWidth="true" hidden="false" outlineLevel="0" max="5894" min="5894" style="1" width="16.43"/>
    <col collapsed="false" customWidth="true" hidden="false" outlineLevel="0" max="5895" min="5895" style="1" width="14.29"/>
    <col collapsed="false" customWidth="true" hidden="false" outlineLevel="0" max="5896" min="5896" style="1" width="13.71"/>
    <col collapsed="false" customWidth="true" hidden="false" outlineLevel="0" max="5897" min="5897" style="1" width="13.15"/>
    <col collapsed="false" customWidth="true" hidden="false" outlineLevel="0" max="5898" min="5898" style="1" width="13.29"/>
    <col collapsed="false" customWidth="true" hidden="false" outlineLevel="0" max="5900" min="5899" style="1" width="13.15"/>
    <col collapsed="false" customWidth="true" hidden="false" outlineLevel="0" max="5901" min="5901" style="1" width="13.42"/>
    <col collapsed="false" customWidth="true" hidden="false" outlineLevel="0" max="5902" min="5902" style="1" width="13.15"/>
    <col collapsed="false" customWidth="true" hidden="false" outlineLevel="0" max="5903" min="5903" style="1" width="14.14"/>
    <col collapsed="false" customWidth="true" hidden="false" outlineLevel="0" max="5904" min="5904" style="1" width="16.71"/>
    <col collapsed="false" customWidth="false" hidden="false" outlineLevel="0" max="6124" min="5905" style="1" width="9.14"/>
    <col collapsed="false" customWidth="true" hidden="false" outlineLevel="0" max="6125" min="6125" style="1" width="4.86"/>
    <col collapsed="false" customWidth="true" hidden="false" outlineLevel="0" max="6126" min="6126" style="1" width="28.57"/>
    <col collapsed="false" customWidth="true" hidden="false" outlineLevel="0" max="6127" min="6127" style="1" width="23.71"/>
    <col collapsed="false" customWidth="true" hidden="false" outlineLevel="0" max="6128" min="6128" style="1" width="14.86"/>
    <col collapsed="false" customWidth="true" hidden="false" outlineLevel="0" max="6129" min="6129" style="1" width="11.29"/>
    <col collapsed="false" customWidth="true" hidden="false" outlineLevel="0" max="6130" min="6130" style="1" width="10.85"/>
    <col collapsed="false" customWidth="true" hidden="false" outlineLevel="0" max="6131" min="6131" style="1" width="13.42"/>
    <col collapsed="false" customWidth="true" hidden="false" outlineLevel="0" max="6132" min="6132" style="1" width="12.29"/>
    <col collapsed="false" customWidth="true" hidden="false" outlineLevel="0" max="6133" min="6133" style="1" width="14"/>
    <col collapsed="false" customWidth="true" hidden="false" outlineLevel="0" max="6134" min="6134" style="1" width="11.57"/>
    <col collapsed="false" customWidth="true" hidden="false" outlineLevel="0" max="6135" min="6135" style="1" width="15.14"/>
    <col collapsed="false" customWidth="true" hidden="false" outlineLevel="0" max="6136" min="6136" style="1" width="11.57"/>
    <col collapsed="false" customWidth="true" hidden="false" outlineLevel="0" max="6137" min="6137" style="1" width="15.14"/>
    <col collapsed="false" customWidth="true" hidden="false" outlineLevel="0" max="6138" min="6138" style="1" width="10.29"/>
    <col collapsed="false" customWidth="false" hidden="false" outlineLevel="0" max="6139" min="6139" style="1" width="9.14"/>
    <col collapsed="false" customWidth="true" hidden="false" outlineLevel="0" max="6140" min="6140" style="1" width="22.29"/>
    <col collapsed="false" customWidth="true" hidden="false" outlineLevel="0" max="6141" min="6141" style="1" width="14.14"/>
    <col collapsed="false" customWidth="true" hidden="false" outlineLevel="0" max="6142" min="6142" style="1" width="15.57"/>
    <col collapsed="false" customWidth="true" hidden="false" outlineLevel="0" max="6143" min="6143" style="1" width="13.15"/>
    <col collapsed="false" customWidth="true" hidden="false" outlineLevel="0" max="6144" min="6144" style="1" width="13.57"/>
    <col collapsed="false" customWidth="true" hidden="false" outlineLevel="0" max="6145" min="6145" style="1" width="13.29"/>
    <col collapsed="false" customWidth="true" hidden="false" outlineLevel="0" max="6146" min="6146" style="1" width="14.57"/>
    <col collapsed="false" customWidth="true" hidden="false" outlineLevel="0" max="6147" min="6147" style="1" width="13.86"/>
    <col collapsed="false" customWidth="true" hidden="false" outlineLevel="0" max="6148" min="6148" style="1" width="13.57"/>
    <col collapsed="false" customWidth="true" hidden="false" outlineLevel="0" max="6149" min="6149" style="1" width="14.14"/>
    <col collapsed="false" customWidth="true" hidden="false" outlineLevel="0" max="6150" min="6150" style="1" width="16.43"/>
    <col collapsed="false" customWidth="true" hidden="false" outlineLevel="0" max="6151" min="6151" style="1" width="14.29"/>
    <col collapsed="false" customWidth="true" hidden="false" outlineLevel="0" max="6152" min="6152" style="1" width="13.71"/>
    <col collapsed="false" customWidth="true" hidden="false" outlineLevel="0" max="6153" min="6153" style="1" width="13.15"/>
    <col collapsed="false" customWidth="true" hidden="false" outlineLevel="0" max="6154" min="6154" style="1" width="13.29"/>
    <col collapsed="false" customWidth="true" hidden="false" outlineLevel="0" max="6156" min="6155" style="1" width="13.15"/>
    <col collapsed="false" customWidth="true" hidden="false" outlineLevel="0" max="6157" min="6157" style="1" width="13.42"/>
    <col collapsed="false" customWidth="true" hidden="false" outlineLevel="0" max="6158" min="6158" style="1" width="13.15"/>
    <col collapsed="false" customWidth="true" hidden="false" outlineLevel="0" max="6159" min="6159" style="1" width="14.14"/>
    <col collapsed="false" customWidth="true" hidden="false" outlineLevel="0" max="6160" min="6160" style="1" width="16.71"/>
    <col collapsed="false" customWidth="false" hidden="false" outlineLevel="0" max="6380" min="6161" style="1" width="9.14"/>
    <col collapsed="false" customWidth="true" hidden="false" outlineLevel="0" max="6381" min="6381" style="1" width="4.86"/>
    <col collapsed="false" customWidth="true" hidden="false" outlineLevel="0" max="6382" min="6382" style="1" width="28.57"/>
    <col collapsed="false" customWidth="true" hidden="false" outlineLevel="0" max="6383" min="6383" style="1" width="23.71"/>
    <col collapsed="false" customWidth="true" hidden="false" outlineLevel="0" max="6384" min="6384" style="1" width="14.86"/>
    <col collapsed="false" customWidth="true" hidden="false" outlineLevel="0" max="6385" min="6385" style="1" width="11.29"/>
    <col collapsed="false" customWidth="true" hidden="false" outlineLevel="0" max="6386" min="6386" style="1" width="10.85"/>
    <col collapsed="false" customWidth="true" hidden="false" outlineLevel="0" max="6387" min="6387" style="1" width="13.42"/>
    <col collapsed="false" customWidth="true" hidden="false" outlineLevel="0" max="6388" min="6388" style="1" width="12.29"/>
    <col collapsed="false" customWidth="true" hidden="false" outlineLevel="0" max="6389" min="6389" style="1" width="14"/>
    <col collapsed="false" customWidth="true" hidden="false" outlineLevel="0" max="6390" min="6390" style="1" width="11.57"/>
    <col collapsed="false" customWidth="true" hidden="false" outlineLevel="0" max="6391" min="6391" style="1" width="15.14"/>
    <col collapsed="false" customWidth="true" hidden="false" outlineLevel="0" max="6392" min="6392" style="1" width="11.57"/>
    <col collapsed="false" customWidth="true" hidden="false" outlineLevel="0" max="6393" min="6393" style="1" width="15.14"/>
    <col collapsed="false" customWidth="true" hidden="false" outlineLevel="0" max="6394" min="6394" style="1" width="10.29"/>
    <col collapsed="false" customWidth="false" hidden="false" outlineLevel="0" max="6395" min="6395" style="1" width="9.14"/>
    <col collapsed="false" customWidth="true" hidden="false" outlineLevel="0" max="6396" min="6396" style="1" width="22.29"/>
    <col collapsed="false" customWidth="true" hidden="false" outlineLevel="0" max="6397" min="6397" style="1" width="14.14"/>
    <col collapsed="false" customWidth="true" hidden="false" outlineLevel="0" max="6398" min="6398" style="1" width="15.57"/>
    <col collapsed="false" customWidth="true" hidden="false" outlineLevel="0" max="6399" min="6399" style="1" width="13.15"/>
    <col collapsed="false" customWidth="true" hidden="false" outlineLevel="0" max="6400" min="6400" style="1" width="13.57"/>
    <col collapsed="false" customWidth="true" hidden="false" outlineLevel="0" max="6401" min="6401" style="1" width="13.29"/>
    <col collapsed="false" customWidth="true" hidden="false" outlineLevel="0" max="6402" min="6402" style="1" width="14.57"/>
    <col collapsed="false" customWidth="true" hidden="false" outlineLevel="0" max="6403" min="6403" style="1" width="13.86"/>
    <col collapsed="false" customWidth="true" hidden="false" outlineLevel="0" max="6404" min="6404" style="1" width="13.57"/>
    <col collapsed="false" customWidth="true" hidden="false" outlineLevel="0" max="6405" min="6405" style="1" width="14.14"/>
    <col collapsed="false" customWidth="true" hidden="false" outlineLevel="0" max="6406" min="6406" style="1" width="16.43"/>
    <col collapsed="false" customWidth="true" hidden="false" outlineLevel="0" max="6407" min="6407" style="1" width="14.29"/>
    <col collapsed="false" customWidth="true" hidden="false" outlineLevel="0" max="6408" min="6408" style="1" width="13.71"/>
    <col collapsed="false" customWidth="true" hidden="false" outlineLevel="0" max="6409" min="6409" style="1" width="13.15"/>
    <col collapsed="false" customWidth="true" hidden="false" outlineLevel="0" max="6410" min="6410" style="1" width="13.29"/>
    <col collapsed="false" customWidth="true" hidden="false" outlineLevel="0" max="6412" min="6411" style="1" width="13.15"/>
    <col collapsed="false" customWidth="true" hidden="false" outlineLevel="0" max="6413" min="6413" style="1" width="13.42"/>
    <col collapsed="false" customWidth="true" hidden="false" outlineLevel="0" max="6414" min="6414" style="1" width="13.15"/>
    <col collapsed="false" customWidth="true" hidden="false" outlineLevel="0" max="6415" min="6415" style="1" width="14.14"/>
    <col collapsed="false" customWidth="true" hidden="false" outlineLevel="0" max="6416" min="6416" style="1" width="16.71"/>
    <col collapsed="false" customWidth="false" hidden="false" outlineLevel="0" max="6636" min="6417" style="1" width="9.14"/>
    <col collapsed="false" customWidth="true" hidden="false" outlineLevel="0" max="6637" min="6637" style="1" width="4.86"/>
    <col collapsed="false" customWidth="true" hidden="false" outlineLevel="0" max="6638" min="6638" style="1" width="28.57"/>
    <col collapsed="false" customWidth="true" hidden="false" outlineLevel="0" max="6639" min="6639" style="1" width="23.71"/>
    <col collapsed="false" customWidth="true" hidden="false" outlineLevel="0" max="6640" min="6640" style="1" width="14.86"/>
    <col collapsed="false" customWidth="true" hidden="false" outlineLevel="0" max="6641" min="6641" style="1" width="11.29"/>
    <col collapsed="false" customWidth="true" hidden="false" outlineLevel="0" max="6642" min="6642" style="1" width="10.85"/>
    <col collapsed="false" customWidth="true" hidden="false" outlineLevel="0" max="6643" min="6643" style="1" width="13.42"/>
    <col collapsed="false" customWidth="true" hidden="false" outlineLevel="0" max="6644" min="6644" style="1" width="12.29"/>
    <col collapsed="false" customWidth="true" hidden="false" outlineLevel="0" max="6645" min="6645" style="1" width="14"/>
    <col collapsed="false" customWidth="true" hidden="false" outlineLevel="0" max="6646" min="6646" style="1" width="11.57"/>
    <col collapsed="false" customWidth="true" hidden="false" outlineLevel="0" max="6647" min="6647" style="1" width="15.14"/>
    <col collapsed="false" customWidth="true" hidden="false" outlineLevel="0" max="6648" min="6648" style="1" width="11.57"/>
    <col collapsed="false" customWidth="true" hidden="false" outlineLevel="0" max="6649" min="6649" style="1" width="15.14"/>
    <col collapsed="false" customWidth="true" hidden="false" outlineLevel="0" max="6650" min="6650" style="1" width="10.29"/>
    <col collapsed="false" customWidth="false" hidden="false" outlineLevel="0" max="6651" min="6651" style="1" width="9.14"/>
    <col collapsed="false" customWidth="true" hidden="false" outlineLevel="0" max="6652" min="6652" style="1" width="22.29"/>
    <col collapsed="false" customWidth="true" hidden="false" outlineLevel="0" max="6653" min="6653" style="1" width="14.14"/>
    <col collapsed="false" customWidth="true" hidden="false" outlineLevel="0" max="6654" min="6654" style="1" width="15.57"/>
    <col collapsed="false" customWidth="true" hidden="false" outlineLevel="0" max="6655" min="6655" style="1" width="13.15"/>
    <col collapsed="false" customWidth="true" hidden="false" outlineLevel="0" max="6656" min="6656" style="1" width="13.57"/>
    <col collapsed="false" customWidth="true" hidden="false" outlineLevel="0" max="6657" min="6657" style="1" width="13.29"/>
    <col collapsed="false" customWidth="true" hidden="false" outlineLevel="0" max="6658" min="6658" style="1" width="14.57"/>
    <col collapsed="false" customWidth="true" hidden="false" outlineLevel="0" max="6659" min="6659" style="1" width="13.86"/>
    <col collapsed="false" customWidth="true" hidden="false" outlineLevel="0" max="6660" min="6660" style="1" width="13.57"/>
    <col collapsed="false" customWidth="true" hidden="false" outlineLevel="0" max="6661" min="6661" style="1" width="14.14"/>
    <col collapsed="false" customWidth="true" hidden="false" outlineLevel="0" max="6662" min="6662" style="1" width="16.43"/>
    <col collapsed="false" customWidth="true" hidden="false" outlineLevel="0" max="6663" min="6663" style="1" width="14.29"/>
    <col collapsed="false" customWidth="true" hidden="false" outlineLevel="0" max="6664" min="6664" style="1" width="13.71"/>
    <col collapsed="false" customWidth="true" hidden="false" outlineLevel="0" max="6665" min="6665" style="1" width="13.15"/>
    <col collapsed="false" customWidth="true" hidden="false" outlineLevel="0" max="6666" min="6666" style="1" width="13.29"/>
    <col collapsed="false" customWidth="true" hidden="false" outlineLevel="0" max="6668" min="6667" style="1" width="13.15"/>
    <col collapsed="false" customWidth="true" hidden="false" outlineLevel="0" max="6669" min="6669" style="1" width="13.42"/>
    <col collapsed="false" customWidth="true" hidden="false" outlineLevel="0" max="6670" min="6670" style="1" width="13.15"/>
    <col collapsed="false" customWidth="true" hidden="false" outlineLevel="0" max="6671" min="6671" style="1" width="14.14"/>
    <col collapsed="false" customWidth="true" hidden="false" outlineLevel="0" max="6672" min="6672" style="1" width="16.71"/>
    <col collapsed="false" customWidth="false" hidden="false" outlineLevel="0" max="6892" min="6673" style="1" width="9.14"/>
    <col collapsed="false" customWidth="true" hidden="false" outlineLevel="0" max="6893" min="6893" style="1" width="4.86"/>
    <col collapsed="false" customWidth="true" hidden="false" outlineLevel="0" max="6894" min="6894" style="1" width="28.57"/>
    <col collapsed="false" customWidth="true" hidden="false" outlineLevel="0" max="6895" min="6895" style="1" width="23.71"/>
    <col collapsed="false" customWidth="true" hidden="false" outlineLevel="0" max="6896" min="6896" style="1" width="14.86"/>
    <col collapsed="false" customWidth="true" hidden="false" outlineLevel="0" max="6897" min="6897" style="1" width="11.29"/>
    <col collapsed="false" customWidth="true" hidden="false" outlineLevel="0" max="6898" min="6898" style="1" width="10.85"/>
    <col collapsed="false" customWidth="true" hidden="false" outlineLevel="0" max="6899" min="6899" style="1" width="13.42"/>
    <col collapsed="false" customWidth="true" hidden="false" outlineLevel="0" max="6900" min="6900" style="1" width="12.29"/>
    <col collapsed="false" customWidth="true" hidden="false" outlineLevel="0" max="6901" min="6901" style="1" width="14"/>
    <col collapsed="false" customWidth="true" hidden="false" outlineLevel="0" max="6902" min="6902" style="1" width="11.57"/>
    <col collapsed="false" customWidth="true" hidden="false" outlineLevel="0" max="6903" min="6903" style="1" width="15.14"/>
    <col collapsed="false" customWidth="true" hidden="false" outlineLevel="0" max="6904" min="6904" style="1" width="11.57"/>
    <col collapsed="false" customWidth="true" hidden="false" outlineLevel="0" max="6905" min="6905" style="1" width="15.14"/>
    <col collapsed="false" customWidth="true" hidden="false" outlineLevel="0" max="6906" min="6906" style="1" width="10.29"/>
    <col collapsed="false" customWidth="false" hidden="false" outlineLevel="0" max="6907" min="6907" style="1" width="9.14"/>
    <col collapsed="false" customWidth="true" hidden="false" outlineLevel="0" max="6908" min="6908" style="1" width="22.29"/>
    <col collapsed="false" customWidth="true" hidden="false" outlineLevel="0" max="6909" min="6909" style="1" width="14.14"/>
    <col collapsed="false" customWidth="true" hidden="false" outlineLevel="0" max="6910" min="6910" style="1" width="15.57"/>
    <col collapsed="false" customWidth="true" hidden="false" outlineLevel="0" max="6911" min="6911" style="1" width="13.15"/>
    <col collapsed="false" customWidth="true" hidden="false" outlineLevel="0" max="6912" min="6912" style="1" width="13.57"/>
    <col collapsed="false" customWidth="true" hidden="false" outlineLevel="0" max="6913" min="6913" style="1" width="13.29"/>
    <col collapsed="false" customWidth="true" hidden="false" outlineLevel="0" max="6914" min="6914" style="1" width="14.57"/>
    <col collapsed="false" customWidth="true" hidden="false" outlineLevel="0" max="6915" min="6915" style="1" width="13.86"/>
    <col collapsed="false" customWidth="true" hidden="false" outlineLevel="0" max="6916" min="6916" style="1" width="13.57"/>
    <col collapsed="false" customWidth="true" hidden="false" outlineLevel="0" max="6917" min="6917" style="1" width="14.14"/>
    <col collapsed="false" customWidth="true" hidden="false" outlineLevel="0" max="6918" min="6918" style="1" width="16.43"/>
    <col collapsed="false" customWidth="true" hidden="false" outlineLevel="0" max="6919" min="6919" style="1" width="14.29"/>
    <col collapsed="false" customWidth="true" hidden="false" outlineLevel="0" max="6920" min="6920" style="1" width="13.71"/>
    <col collapsed="false" customWidth="true" hidden="false" outlineLevel="0" max="6921" min="6921" style="1" width="13.15"/>
    <col collapsed="false" customWidth="true" hidden="false" outlineLevel="0" max="6922" min="6922" style="1" width="13.29"/>
    <col collapsed="false" customWidth="true" hidden="false" outlineLevel="0" max="6924" min="6923" style="1" width="13.15"/>
    <col collapsed="false" customWidth="true" hidden="false" outlineLevel="0" max="6925" min="6925" style="1" width="13.42"/>
    <col collapsed="false" customWidth="true" hidden="false" outlineLevel="0" max="6926" min="6926" style="1" width="13.15"/>
    <col collapsed="false" customWidth="true" hidden="false" outlineLevel="0" max="6927" min="6927" style="1" width="14.14"/>
    <col collapsed="false" customWidth="true" hidden="false" outlineLevel="0" max="6928" min="6928" style="1" width="16.71"/>
    <col collapsed="false" customWidth="false" hidden="false" outlineLevel="0" max="7148" min="6929" style="1" width="9.14"/>
    <col collapsed="false" customWidth="true" hidden="false" outlineLevel="0" max="7149" min="7149" style="1" width="4.86"/>
    <col collapsed="false" customWidth="true" hidden="false" outlineLevel="0" max="7150" min="7150" style="1" width="28.57"/>
    <col collapsed="false" customWidth="true" hidden="false" outlineLevel="0" max="7151" min="7151" style="1" width="23.71"/>
    <col collapsed="false" customWidth="true" hidden="false" outlineLevel="0" max="7152" min="7152" style="1" width="14.86"/>
    <col collapsed="false" customWidth="true" hidden="false" outlineLevel="0" max="7153" min="7153" style="1" width="11.29"/>
    <col collapsed="false" customWidth="true" hidden="false" outlineLevel="0" max="7154" min="7154" style="1" width="10.85"/>
    <col collapsed="false" customWidth="true" hidden="false" outlineLevel="0" max="7155" min="7155" style="1" width="13.42"/>
    <col collapsed="false" customWidth="true" hidden="false" outlineLevel="0" max="7156" min="7156" style="1" width="12.29"/>
    <col collapsed="false" customWidth="true" hidden="false" outlineLevel="0" max="7157" min="7157" style="1" width="14"/>
    <col collapsed="false" customWidth="true" hidden="false" outlineLevel="0" max="7158" min="7158" style="1" width="11.57"/>
    <col collapsed="false" customWidth="true" hidden="false" outlineLevel="0" max="7159" min="7159" style="1" width="15.14"/>
    <col collapsed="false" customWidth="true" hidden="false" outlineLevel="0" max="7160" min="7160" style="1" width="11.57"/>
    <col collapsed="false" customWidth="true" hidden="false" outlineLevel="0" max="7161" min="7161" style="1" width="15.14"/>
    <col collapsed="false" customWidth="true" hidden="false" outlineLevel="0" max="7162" min="7162" style="1" width="10.29"/>
    <col collapsed="false" customWidth="false" hidden="false" outlineLevel="0" max="7163" min="7163" style="1" width="9.14"/>
    <col collapsed="false" customWidth="true" hidden="false" outlineLevel="0" max="7164" min="7164" style="1" width="22.29"/>
    <col collapsed="false" customWidth="true" hidden="false" outlineLevel="0" max="7165" min="7165" style="1" width="14.14"/>
    <col collapsed="false" customWidth="true" hidden="false" outlineLevel="0" max="7166" min="7166" style="1" width="15.57"/>
    <col collapsed="false" customWidth="true" hidden="false" outlineLevel="0" max="7167" min="7167" style="1" width="13.15"/>
    <col collapsed="false" customWidth="true" hidden="false" outlineLevel="0" max="7168" min="7168" style="1" width="13.57"/>
    <col collapsed="false" customWidth="true" hidden="false" outlineLevel="0" max="7169" min="7169" style="1" width="13.29"/>
    <col collapsed="false" customWidth="true" hidden="false" outlineLevel="0" max="7170" min="7170" style="1" width="14.57"/>
    <col collapsed="false" customWidth="true" hidden="false" outlineLevel="0" max="7171" min="7171" style="1" width="13.86"/>
    <col collapsed="false" customWidth="true" hidden="false" outlineLevel="0" max="7172" min="7172" style="1" width="13.57"/>
    <col collapsed="false" customWidth="true" hidden="false" outlineLevel="0" max="7173" min="7173" style="1" width="14.14"/>
    <col collapsed="false" customWidth="true" hidden="false" outlineLevel="0" max="7174" min="7174" style="1" width="16.43"/>
    <col collapsed="false" customWidth="true" hidden="false" outlineLevel="0" max="7175" min="7175" style="1" width="14.29"/>
    <col collapsed="false" customWidth="true" hidden="false" outlineLevel="0" max="7176" min="7176" style="1" width="13.71"/>
    <col collapsed="false" customWidth="true" hidden="false" outlineLevel="0" max="7177" min="7177" style="1" width="13.15"/>
    <col collapsed="false" customWidth="true" hidden="false" outlineLevel="0" max="7178" min="7178" style="1" width="13.29"/>
    <col collapsed="false" customWidth="true" hidden="false" outlineLevel="0" max="7180" min="7179" style="1" width="13.15"/>
    <col collapsed="false" customWidth="true" hidden="false" outlineLevel="0" max="7181" min="7181" style="1" width="13.42"/>
    <col collapsed="false" customWidth="true" hidden="false" outlineLevel="0" max="7182" min="7182" style="1" width="13.15"/>
    <col collapsed="false" customWidth="true" hidden="false" outlineLevel="0" max="7183" min="7183" style="1" width="14.14"/>
    <col collapsed="false" customWidth="true" hidden="false" outlineLevel="0" max="7184" min="7184" style="1" width="16.71"/>
    <col collapsed="false" customWidth="false" hidden="false" outlineLevel="0" max="7404" min="7185" style="1" width="9.14"/>
    <col collapsed="false" customWidth="true" hidden="false" outlineLevel="0" max="7405" min="7405" style="1" width="4.86"/>
    <col collapsed="false" customWidth="true" hidden="false" outlineLevel="0" max="7406" min="7406" style="1" width="28.57"/>
    <col collapsed="false" customWidth="true" hidden="false" outlineLevel="0" max="7407" min="7407" style="1" width="23.71"/>
    <col collapsed="false" customWidth="true" hidden="false" outlineLevel="0" max="7408" min="7408" style="1" width="14.86"/>
    <col collapsed="false" customWidth="true" hidden="false" outlineLevel="0" max="7409" min="7409" style="1" width="11.29"/>
    <col collapsed="false" customWidth="true" hidden="false" outlineLevel="0" max="7410" min="7410" style="1" width="10.85"/>
    <col collapsed="false" customWidth="true" hidden="false" outlineLevel="0" max="7411" min="7411" style="1" width="13.42"/>
    <col collapsed="false" customWidth="true" hidden="false" outlineLevel="0" max="7412" min="7412" style="1" width="12.29"/>
    <col collapsed="false" customWidth="true" hidden="false" outlineLevel="0" max="7413" min="7413" style="1" width="14"/>
    <col collapsed="false" customWidth="true" hidden="false" outlineLevel="0" max="7414" min="7414" style="1" width="11.57"/>
    <col collapsed="false" customWidth="true" hidden="false" outlineLevel="0" max="7415" min="7415" style="1" width="15.14"/>
    <col collapsed="false" customWidth="true" hidden="false" outlineLevel="0" max="7416" min="7416" style="1" width="11.57"/>
    <col collapsed="false" customWidth="true" hidden="false" outlineLevel="0" max="7417" min="7417" style="1" width="15.14"/>
    <col collapsed="false" customWidth="true" hidden="false" outlineLevel="0" max="7418" min="7418" style="1" width="10.29"/>
    <col collapsed="false" customWidth="false" hidden="false" outlineLevel="0" max="7419" min="7419" style="1" width="9.14"/>
    <col collapsed="false" customWidth="true" hidden="false" outlineLevel="0" max="7420" min="7420" style="1" width="22.29"/>
    <col collapsed="false" customWidth="true" hidden="false" outlineLevel="0" max="7421" min="7421" style="1" width="14.14"/>
    <col collapsed="false" customWidth="true" hidden="false" outlineLevel="0" max="7422" min="7422" style="1" width="15.57"/>
    <col collapsed="false" customWidth="true" hidden="false" outlineLevel="0" max="7423" min="7423" style="1" width="13.15"/>
    <col collapsed="false" customWidth="true" hidden="false" outlineLevel="0" max="7424" min="7424" style="1" width="13.57"/>
    <col collapsed="false" customWidth="true" hidden="false" outlineLevel="0" max="7425" min="7425" style="1" width="13.29"/>
    <col collapsed="false" customWidth="true" hidden="false" outlineLevel="0" max="7426" min="7426" style="1" width="14.57"/>
    <col collapsed="false" customWidth="true" hidden="false" outlineLevel="0" max="7427" min="7427" style="1" width="13.86"/>
    <col collapsed="false" customWidth="true" hidden="false" outlineLevel="0" max="7428" min="7428" style="1" width="13.57"/>
    <col collapsed="false" customWidth="true" hidden="false" outlineLevel="0" max="7429" min="7429" style="1" width="14.14"/>
    <col collapsed="false" customWidth="true" hidden="false" outlineLevel="0" max="7430" min="7430" style="1" width="16.43"/>
    <col collapsed="false" customWidth="true" hidden="false" outlineLevel="0" max="7431" min="7431" style="1" width="14.29"/>
    <col collapsed="false" customWidth="true" hidden="false" outlineLevel="0" max="7432" min="7432" style="1" width="13.71"/>
    <col collapsed="false" customWidth="true" hidden="false" outlineLevel="0" max="7433" min="7433" style="1" width="13.15"/>
    <col collapsed="false" customWidth="true" hidden="false" outlineLevel="0" max="7434" min="7434" style="1" width="13.29"/>
    <col collapsed="false" customWidth="true" hidden="false" outlineLevel="0" max="7436" min="7435" style="1" width="13.15"/>
    <col collapsed="false" customWidth="true" hidden="false" outlineLevel="0" max="7437" min="7437" style="1" width="13.42"/>
    <col collapsed="false" customWidth="true" hidden="false" outlineLevel="0" max="7438" min="7438" style="1" width="13.15"/>
    <col collapsed="false" customWidth="true" hidden="false" outlineLevel="0" max="7439" min="7439" style="1" width="14.14"/>
    <col collapsed="false" customWidth="true" hidden="false" outlineLevel="0" max="7440" min="7440" style="1" width="16.71"/>
    <col collapsed="false" customWidth="false" hidden="false" outlineLevel="0" max="7660" min="7441" style="1" width="9.14"/>
    <col collapsed="false" customWidth="true" hidden="false" outlineLevel="0" max="7661" min="7661" style="1" width="4.86"/>
    <col collapsed="false" customWidth="true" hidden="false" outlineLevel="0" max="7662" min="7662" style="1" width="28.57"/>
    <col collapsed="false" customWidth="true" hidden="false" outlineLevel="0" max="7663" min="7663" style="1" width="23.71"/>
    <col collapsed="false" customWidth="true" hidden="false" outlineLevel="0" max="7664" min="7664" style="1" width="14.86"/>
    <col collapsed="false" customWidth="true" hidden="false" outlineLevel="0" max="7665" min="7665" style="1" width="11.29"/>
    <col collapsed="false" customWidth="true" hidden="false" outlineLevel="0" max="7666" min="7666" style="1" width="10.85"/>
    <col collapsed="false" customWidth="true" hidden="false" outlineLevel="0" max="7667" min="7667" style="1" width="13.42"/>
    <col collapsed="false" customWidth="true" hidden="false" outlineLevel="0" max="7668" min="7668" style="1" width="12.29"/>
    <col collapsed="false" customWidth="true" hidden="false" outlineLevel="0" max="7669" min="7669" style="1" width="14"/>
    <col collapsed="false" customWidth="true" hidden="false" outlineLevel="0" max="7670" min="7670" style="1" width="11.57"/>
    <col collapsed="false" customWidth="true" hidden="false" outlineLevel="0" max="7671" min="7671" style="1" width="15.14"/>
    <col collapsed="false" customWidth="true" hidden="false" outlineLevel="0" max="7672" min="7672" style="1" width="11.57"/>
    <col collapsed="false" customWidth="true" hidden="false" outlineLevel="0" max="7673" min="7673" style="1" width="15.14"/>
    <col collapsed="false" customWidth="true" hidden="false" outlineLevel="0" max="7674" min="7674" style="1" width="10.29"/>
    <col collapsed="false" customWidth="false" hidden="false" outlineLevel="0" max="7675" min="7675" style="1" width="9.14"/>
    <col collapsed="false" customWidth="true" hidden="false" outlineLevel="0" max="7676" min="7676" style="1" width="22.29"/>
    <col collapsed="false" customWidth="true" hidden="false" outlineLevel="0" max="7677" min="7677" style="1" width="14.14"/>
    <col collapsed="false" customWidth="true" hidden="false" outlineLevel="0" max="7678" min="7678" style="1" width="15.57"/>
    <col collapsed="false" customWidth="true" hidden="false" outlineLevel="0" max="7679" min="7679" style="1" width="13.15"/>
    <col collapsed="false" customWidth="true" hidden="false" outlineLevel="0" max="7680" min="7680" style="1" width="13.57"/>
    <col collapsed="false" customWidth="true" hidden="false" outlineLevel="0" max="7681" min="7681" style="1" width="13.29"/>
    <col collapsed="false" customWidth="true" hidden="false" outlineLevel="0" max="7682" min="7682" style="1" width="14.57"/>
    <col collapsed="false" customWidth="true" hidden="false" outlineLevel="0" max="7683" min="7683" style="1" width="13.86"/>
    <col collapsed="false" customWidth="true" hidden="false" outlineLevel="0" max="7684" min="7684" style="1" width="13.57"/>
    <col collapsed="false" customWidth="true" hidden="false" outlineLevel="0" max="7685" min="7685" style="1" width="14.14"/>
    <col collapsed="false" customWidth="true" hidden="false" outlineLevel="0" max="7686" min="7686" style="1" width="16.43"/>
    <col collapsed="false" customWidth="true" hidden="false" outlineLevel="0" max="7687" min="7687" style="1" width="14.29"/>
    <col collapsed="false" customWidth="true" hidden="false" outlineLevel="0" max="7688" min="7688" style="1" width="13.71"/>
    <col collapsed="false" customWidth="true" hidden="false" outlineLevel="0" max="7689" min="7689" style="1" width="13.15"/>
    <col collapsed="false" customWidth="true" hidden="false" outlineLevel="0" max="7690" min="7690" style="1" width="13.29"/>
    <col collapsed="false" customWidth="true" hidden="false" outlineLevel="0" max="7692" min="7691" style="1" width="13.15"/>
    <col collapsed="false" customWidth="true" hidden="false" outlineLevel="0" max="7693" min="7693" style="1" width="13.42"/>
    <col collapsed="false" customWidth="true" hidden="false" outlineLevel="0" max="7694" min="7694" style="1" width="13.15"/>
    <col collapsed="false" customWidth="true" hidden="false" outlineLevel="0" max="7695" min="7695" style="1" width="14.14"/>
    <col collapsed="false" customWidth="true" hidden="false" outlineLevel="0" max="7696" min="7696" style="1" width="16.71"/>
    <col collapsed="false" customWidth="false" hidden="false" outlineLevel="0" max="7916" min="7697" style="1" width="9.14"/>
    <col collapsed="false" customWidth="true" hidden="false" outlineLevel="0" max="7917" min="7917" style="1" width="4.86"/>
    <col collapsed="false" customWidth="true" hidden="false" outlineLevel="0" max="7918" min="7918" style="1" width="28.57"/>
    <col collapsed="false" customWidth="true" hidden="false" outlineLevel="0" max="7919" min="7919" style="1" width="23.71"/>
    <col collapsed="false" customWidth="true" hidden="false" outlineLevel="0" max="7920" min="7920" style="1" width="14.86"/>
    <col collapsed="false" customWidth="true" hidden="false" outlineLevel="0" max="7921" min="7921" style="1" width="11.29"/>
    <col collapsed="false" customWidth="true" hidden="false" outlineLevel="0" max="7922" min="7922" style="1" width="10.85"/>
    <col collapsed="false" customWidth="true" hidden="false" outlineLevel="0" max="7923" min="7923" style="1" width="13.42"/>
    <col collapsed="false" customWidth="true" hidden="false" outlineLevel="0" max="7924" min="7924" style="1" width="12.29"/>
    <col collapsed="false" customWidth="true" hidden="false" outlineLevel="0" max="7925" min="7925" style="1" width="14"/>
    <col collapsed="false" customWidth="true" hidden="false" outlineLevel="0" max="7926" min="7926" style="1" width="11.57"/>
    <col collapsed="false" customWidth="true" hidden="false" outlineLevel="0" max="7927" min="7927" style="1" width="15.14"/>
    <col collapsed="false" customWidth="true" hidden="false" outlineLevel="0" max="7928" min="7928" style="1" width="11.57"/>
    <col collapsed="false" customWidth="true" hidden="false" outlineLevel="0" max="7929" min="7929" style="1" width="15.14"/>
    <col collapsed="false" customWidth="true" hidden="false" outlineLevel="0" max="7930" min="7930" style="1" width="10.29"/>
    <col collapsed="false" customWidth="false" hidden="false" outlineLevel="0" max="7931" min="7931" style="1" width="9.14"/>
    <col collapsed="false" customWidth="true" hidden="false" outlineLevel="0" max="7932" min="7932" style="1" width="22.29"/>
    <col collapsed="false" customWidth="true" hidden="false" outlineLevel="0" max="7933" min="7933" style="1" width="14.14"/>
    <col collapsed="false" customWidth="true" hidden="false" outlineLevel="0" max="7934" min="7934" style="1" width="15.57"/>
    <col collapsed="false" customWidth="true" hidden="false" outlineLevel="0" max="7935" min="7935" style="1" width="13.15"/>
    <col collapsed="false" customWidth="true" hidden="false" outlineLevel="0" max="7936" min="7936" style="1" width="13.57"/>
    <col collapsed="false" customWidth="true" hidden="false" outlineLevel="0" max="7937" min="7937" style="1" width="13.29"/>
    <col collapsed="false" customWidth="true" hidden="false" outlineLevel="0" max="7938" min="7938" style="1" width="14.57"/>
    <col collapsed="false" customWidth="true" hidden="false" outlineLevel="0" max="7939" min="7939" style="1" width="13.86"/>
    <col collapsed="false" customWidth="true" hidden="false" outlineLevel="0" max="7940" min="7940" style="1" width="13.57"/>
    <col collapsed="false" customWidth="true" hidden="false" outlineLevel="0" max="7941" min="7941" style="1" width="14.14"/>
    <col collapsed="false" customWidth="true" hidden="false" outlineLevel="0" max="7942" min="7942" style="1" width="16.43"/>
    <col collapsed="false" customWidth="true" hidden="false" outlineLevel="0" max="7943" min="7943" style="1" width="14.29"/>
    <col collapsed="false" customWidth="true" hidden="false" outlineLevel="0" max="7944" min="7944" style="1" width="13.71"/>
    <col collapsed="false" customWidth="true" hidden="false" outlineLevel="0" max="7945" min="7945" style="1" width="13.15"/>
    <col collapsed="false" customWidth="true" hidden="false" outlineLevel="0" max="7946" min="7946" style="1" width="13.29"/>
    <col collapsed="false" customWidth="true" hidden="false" outlineLevel="0" max="7948" min="7947" style="1" width="13.15"/>
    <col collapsed="false" customWidth="true" hidden="false" outlineLevel="0" max="7949" min="7949" style="1" width="13.42"/>
    <col collapsed="false" customWidth="true" hidden="false" outlineLevel="0" max="7950" min="7950" style="1" width="13.15"/>
    <col collapsed="false" customWidth="true" hidden="false" outlineLevel="0" max="7951" min="7951" style="1" width="14.14"/>
    <col collapsed="false" customWidth="true" hidden="false" outlineLevel="0" max="7952" min="7952" style="1" width="16.71"/>
    <col collapsed="false" customWidth="false" hidden="false" outlineLevel="0" max="8172" min="7953" style="1" width="9.14"/>
    <col collapsed="false" customWidth="true" hidden="false" outlineLevel="0" max="8173" min="8173" style="1" width="4.86"/>
    <col collapsed="false" customWidth="true" hidden="false" outlineLevel="0" max="8174" min="8174" style="1" width="28.57"/>
    <col collapsed="false" customWidth="true" hidden="false" outlineLevel="0" max="8175" min="8175" style="1" width="23.71"/>
    <col collapsed="false" customWidth="true" hidden="false" outlineLevel="0" max="8176" min="8176" style="1" width="14.86"/>
    <col collapsed="false" customWidth="true" hidden="false" outlineLevel="0" max="8177" min="8177" style="1" width="11.29"/>
    <col collapsed="false" customWidth="true" hidden="false" outlineLevel="0" max="8178" min="8178" style="1" width="10.85"/>
    <col collapsed="false" customWidth="true" hidden="false" outlineLevel="0" max="8179" min="8179" style="1" width="13.42"/>
    <col collapsed="false" customWidth="true" hidden="false" outlineLevel="0" max="8180" min="8180" style="1" width="12.29"/>
    <col collapsed="false" customWidth="true" hidden="false" outlineLevel="0" max="8181" min="8181" style="1" width="14"/>
    <col collapsed="false" customWidth="true" hidden="false" outlineLevel="0" max="8182" min="8182" style="1" width="11.57"/>
    <col collapsed="false" customWidth="true" hidden="false" outlineLevel="0" max="8183" min="8183" style="1" width="15.14"/>
    <col collapsed="false" customWidth="true" hidden="false" outlineLevel="0" max="8184" min="8184" style="1" width="11.57"/>
    <col collapsed="false" customWidth="true" hidden="false" outlineLevel="0" max="8185" min="8185" style="1" width="15.14"/>
    <col collapsed="false" customWidth="true" hidden="false" outlineLevel="0" max="8186" min="8186" style="1" width="10.29"/>
    <col collapsed="false" customWidth="false" hidden="false" outlineLevel="0" max="8187" min="8187" style="1" width="9.14"/>
    <col collapsed="false" customWidth="true" hidden="false" outlineLevel="0" max="8188" min="8188" style="1" width="22.29"/>
    <col collapsed="false" customWidth="true" hidden="false" outlineLevel="0" max="8189" min="8189" style="1" width="14.14"/>
    <col collapsed="false" customWidth="true" hidden="false" outlineLevel="0" max="8190" min="8190" style="1" width="15.57"/>
    <col collapsed="false" customWidth="true" hidden="false" outlineLevel="0" max="8191" min="8191" style="1" width="13.15"/>
    <col collapsed="false" customWidth="true" hidden="false" outlineLevel="0" max="8192" min="8192" style="1" width="13.57"/>
    <col collapsed="false" customWidth="true" hidden="false" outlineLevel="0" max="8193" min="8193" style="1" width="13.29"/>
    <col collapsed="false" customWidth="true" hidden="false" outlineLevel="0" max="8194" min="8194" style="1" width="14.57"/>
    <col collapsed="false" customWidth="true" hidden="false" outlineLevel="0" max="8195" min="8195" style="1" width="13.86"/>
    <col collapsed="false" customWidth="true" hidden="false" outlineLevel="0" max="8196" min="8196" style="1" width="13.57"/>
    <col collapsed="false" customWidth="true" hidden="false" outlineLevel="0" max="8197" min="8197" style="1" width="14.14"/>
    <col collapsed="false" customWidth="true" hidden="false" outlineLevel="0" max="8198" min="8198" style="1" width="16.43"/>
    <col collapsed="false" customWidth="true" hidden="false" outlineLevel="0" max="8199" min="8199" style="1" width="14.29"/>
    <col collapsed="false" customWidth="true" hidden="false" outlineLevel="0" max="8200" min="8200" style="1" width="13.71"/>
    <col collapsed="false" customWidth="true" hidden="false" outlineLevel="0" max="8201" min="8201" style="1" width="13.15"/>
    <col collapsed="false" customWidth="true" hidden="false" outlineLevel="0" max="8202" min="8202" style="1" width="13.29"/>
    <col collapsed="false" customWidth="true" hidden="false" outlineLevel="0" max="8204" min="8203" style="1" width="13.15"/>
    <col collapsed="false" customWidth="true" hidden="false" outlineLevel="0" max="8205" min="8205" style="1" width="13.42"/>
    <col collapsed="false" customWidth="true" hidden="false" outlineLevel="0" max="8206" min="8206" style="1" width="13.15"/>
    <col collapsed="false" customWidth="true" hidden="false" outlineLevel="0" max="8207" min="8207" style="1" width="14.14"/>
    <col collapsed="false" customWidth="true" hidden="false" outlineLevel="0" max="8208" min="8208" style="1" width="16.71"/>
    <col collapsed="false" customWidth="false" hidden="false" outlineLevel="0" max="8428" min="8209" style="1" width="9.14"/>
    <col collapsed="false" customWidth="true" hidden="false" outlineLevel="0" max="8429" min="8429" style="1" width="4.86"/>
    <col collapsed="false" customWidth="true" hidden="false" outlineLevel="0" max="8430" min="8430" style="1" width="28.57"/>
    <col collapsed="false" customWidth="true" hidden="false" outlineLevel="0" max="8431" min="8431" style="1" width="23.71"/>
    <col collapsed="false" customWidth="true" hidden="false" outlineLevel="0" max="8432" min="8432" style="1" width="14.86"/>
    <col collapsed="false" customWidth="true" hidden="false" outlineLevel="0" max="8433" min="8433" style="1" width="11.29"/>
    <col collapsed="false" customWidth="true" hidden="false" outlineLevel="0" max="8434" min="8434" style="1" width="10.85"/>
    <col collapsed="false" customWidth="true" hidden="false" outlineLevel="0" max="8435" min="8435" style="1" width="13.42"/>
    <col collapsed="false" customWidth="true" hidden="false" outlineLevel="0" max="8436" min="8436" style="1" width="12.29"/>
    <col collapsed="false" customWidth="true" hidden="false" outlineLevel="0" max="8437" min="8437" style="1" width="14"/>
    <col collapsed="false" customWidth="true" hidden="false" outlineLevel="0" max="8438" min="8438" style="1" width="11.57"/>
    <col collapsed="false" customWidth="true" hidden="false" outlineLevel="0" max="8439" min="8439" style="1" width="15.14"/>
    <col collapsed="false" customWidth="true" hidden="false" outlineLevel="0" max="8440" min="8440" style="1" width="11.57"/>
    <col collapsed="false" customWidth="true" hidden="false" outlineLevel="0" max="8441" min="8441" style="1" width="15.14"/>
    <col collapsed="false" customWidth="true" hidden="false" outlineLevel="0" max="8442" min="8442" style="1" width="10.29"/>
    <col collapsed="false" customWidth="false" hidden="false" outlineLevel="0" max="8443" min="8443" style="1" width="9.14"/>
    <col collapsed="false" customWidth="true" hidden="false" outlineLevel="0" max="8444" min="8444" style="1" width="22.29"/>
    <col collapsed="false" customWidth="true" hidden="false" outlineLevel="0" max="8445" min="8445" style="1" width="14.14"/>
    <col collapsed="false" customWidth="true" hidden="false" outlineLevel="0" max="8446" min="8446" style="1" width="15.57"/>
    <col collapsed="false" customWidth="true" hidden="false" outlineLevel="0" max="8447" min="8447" style="1" width="13.15"/>
    <col collapsed="false" customWidth="true" hidden="false" outlineLevel="0" max="8448" min="8448" style="1" width="13.57"/>
    <col collapsed="false" customWidth="true" hidden="false" outlineLevel="0" max="8449" min="8449" style="1" width="13.29"/>
    <col collapsed="false" customWidth="true" hidden="false" outlineLevel="0" max="8450" min="8450" style="1" width="14.57"/>
    <col collapsed="false" customWidth="true" hidden="false" outlineLevel="0" max="8451" min="8451" style="1" width="13.86"/>
    <col collapsed="false" customWidth="true" hidden="false" outlineLevel="0" max="8452" min="8452" style="1" width="13.57"/>
    <col collapsed="false" customWidth="true" hidden="false" outlineLevel="0" max="8453" min="8453" style="1" width="14.14"/>
    <col collapsed="false" customWidth="true" hidden="false" outlineLevel="0" max="8454" min="8454" style="1" width="16.43"/>
    <col collapsed="false" customWidth="true" hidden="false" outlineLevel="0" max="8455" min="8455" style="1" width="14.29"/>
    <col collapsed="false" customWidth="true" hidden="false" outlineLevel="0" max="8456" min="8456" style="1" width="13.71"/>
    <col collapsed="false" customWidth="true" hidden="false" outlineLevel="0" max="8457" min="8457" style="1" width="13.15"/>
    <col collapsed="false" customWidth="true" hidden="false" outlineLevel="0" max="8458" min="8458" style="1" width="13.29"/>
    <col collapsed="false" customWidth="true" hidden="false" outlineLevel="0" max="8460" min="8459" style="1" width="13.15"/>
    <col collapsed="false" customWidth="true" hidden="false" outlineLevel="0" max="8461" min="8461" style="1" width="13.42"/>
    <col collapsed="false" customWidth="true" hidden="false" outlineLevel="0" max="8462" min="8462" style="1" width="13.15"/>
    <col collapsed="false" customWidth="true" hidden="false" outlineLevel="0" max="8463" min="8463" style="1" width="14.14"/>
    <col collapsed="false" customWidth="true" hidden="false" outlineLevel="0" max="8464" min="8464" style="1" width="16.71"/>
    <col collapsed="false" customWidth="false" hidden="false" outlineLevel="0" max="8684" min="8465" style="1" width="9.14"/>
    <col collapsed="false" customWidth="true" hidden="false" outlineLevel="0" max="8685" min="8685" style="1" width="4.86"/>
    <col collapsed="false" customWidth="true" hidden="false" outlineLevel="0" max="8686" min="8686" style="1" width="28.57"/>
    <col collapsed="false" customWidth="true" hidden="false" outlineLevel="0" max="8687" min="8687" style="1" width="23.71"/>
    <col collapsed="false" customWidth="true" hidden="false" outlineLevel="0" max="8688" min="8688" style="1" width="14.86"/>
    <col collapsed="false" customWidth="true" hidden="false" outlineLevel="0" max="8689" min="8689" style="1" width="11.29"/>
    <col collapsed="false" customWidth="true" hidden="false" outlineLevel="0" max="8690" min="8690" style="1" width="10.85"/>
    <col collapsed="false" customWidth="true" hidden="false" outlineLevel="0" max="8691" min="8691" style="1" width="13.42"/>
    <col collapsed="false" customWidth="true" hidden="false" outlineLevel="0" max="8692" min="8692" style="1" width="12.29"/>
    <col collapsed="false" customWidth="true" hidden="false" outlineLevel="0" max="8693" min="8693" style="1" width="14"/>
    <col collapsed="false" customWidth="true" hidden="false" outlineLevel="0" max="8694" min="8694" style="1" width="11.57"/>
    <col collapsed="false" customWidth="true" hidden="false" outlineLevel="0" max="8695" min="8695" style="1" width="15.14"/>
    <col collapsed="false" customWidth="true" hidden="false" outlineLevel="0" max="8696" min="8696" style="1" width="11.57"/>
    <col collapsed="false" customWidth="true" hidden="false" outlineLevel="0" max="8697" min="8697" style="1" width="15.14"/>
    <col collapsed="false" customWidth="true" hidden="false" outlineLevel="0" max="8698" min="8698" style="1" width="10.29"/>
    <col collapsed="false" customWidth="false" hidden="false" outlineLevel="0" max="8699" min="8699" style="1" width="9.14"/>
    <col collapsed="false" customWidth="true" hidden="false" outlineLevel="0" max="8700" min="8700" style="1" width="22.29"/>
    <col collapsed="false" customWidth="true" hidden="false" outlineLevel="0" max="8701" min="8701" style="1" width="14.14"/>
    <col collapsed="false" customWidth="true" hidden="false" outlineLevel="0" max="8702" min="8702" style="1" width="15.57"/>
    <col collapsed="false" customWidth="true" hidden="false" outlineLevel="0" max="8703" min="8703" style="1" width="13.15"/>
    <col collapsed="false" customWidth="true" hidden="false" outlineLevel="0" max="8704" min="8704" style="1" width="13.57"/>
    <col collapsed="false" customWidth="true" hidden="false" outlineLevel="0" max="8705" min="8705" style="1" width="13.29"/>
    <col collapsed="false" customWidth="true" hidden="false" outlineLevel="0" max="8706" min="8706" style="1" width="14.57"/>
    <col collapsed="false" customWidth="true" hidden="false" outlineLevel="0" max="8707" min="8707" style="1" width="13.86"/>
    <col collapsed="false" customWidth="true" hidden="false" outlineLevel="0" max="8708" min="8708" style="1" width="13.57"/>
    <col collapsed="false" customWidth="true" hidden="false" outlineLevel="0" max="8709" min="8709" style="1" width="14.14"/>
    <col collapsed="false" customWidth="true" hidden="false" outlineLevel="0" max="8710" min="8710" style="1" width="16.43"/>
    <col collapsed="false" customWidth="true" hidden="false" outlineLevel="0" max="8711" min="8711" style="1" width="14.29"/>
    <col collapsed="false" customWidth="true" hidden="false" outlineLevel="0" max="8712" min="8712" style="1" width="13.71"/>
    <col collapsed="false" customWidth="true" hidden="false" outlineLevel="0" max="8713" min="8713" style="1" width="13.15"/>
    <col collapsed="false" customWidth="true" hidden="false" outlineLevel="0" max="8714" min="8714" style="1" width="13.29"/>
    <col collapsed="false" customWidth="true" hidden="false" outlineLevel="0" max="8716" min="8715" style="1" width="13.15"/>
    <col collapsed="false" customWidth="true" hidden="false" outlineLevel="0" max="8717" min="8717" style="1" width="13.42"/>
    <col collapsed="false" customWidth="true" hidden="false" outlineLevel="0" max="8718" min="8718" style="1" width="13.15"/>
    <col collapsed="false" customWidth="true" hidden="false" outlineLevel="0" max="8719" min="8719" style="1" width="14.14"/>
    <col collapsed="false" customWidth="true" hidden="false" outlineLevel="0" max="8720" min="8720" style="1" width="16.71"/>
    <col collapsed="false" customWidth="false" hidden="false" outlineLevel="0" max="8940" min="8721" style="1" width="9.14"/>
    <col collapsed="false" customWidth="true" hidden="false" outlineLevel="0" max="8941" min="8941" style="1" width="4.86"/>
    <col collapsed="false" customWidth="true" hidden="false" outlineLevel="0" max="8942" min="8942" style="1" width="28.57"/>
    <col collapsed="false" customWidth="true" hidden="false" outlineLevel="0" max="8943" min="8943" style="1" width="23.71"/>
    <col collapsed="false" customWidth="true" hidden="false" outlineLevel="0" max="8944" min="8944" style="1" width="14.86"/>
    <col collapsed="false" customWidth="true" hidden="false" outlineLevel="0" max="8945" min="8945" style="1" width="11.29"/>
    <col collapsed="false" customWidth="true" hidden="false" outlineLevel="0" max="8946" min="8946" style="1" width="10.85"/>
    <col collapsed="false" customWidth="true" hidden="false" outlineLevel="0" max="8947" min="8947" style="1" width="13.42"/>
    <col collapsed="false" customWidth="true" hidden="false" outlineLevel="0" max="8948" min="8948" style="1" width="12.29"/>
    <col collapsed="false" customWidth="true" hidden="false" outlineLevel="0" max="8949" min="8949" style="1" width="14"/>
    <col collapsed="false" customWidth="true" hidden="false" outlineLevel="0" max="8950" min="8950" style="1" width="11.57"/>
    <col collapsed="false" customWidth="true" hidden="false" outlineLevel="0" max="8951" min="8951" style="1" width="15.14"/>
    <col collapsed="false" customWidth="true" hidden="false" outlineLevel="0" max="8952" min="8952" style="1" width="11.57"/>
    <col collapsed="false" customWidth="true" hidden="false" outlineLevel="0" max="8953" min="8953" style="1" width="15.14"/>
    <col collapsed="false" customWidth="true" hidden="false" outlineLevel="0" max="8954" min="8954" style="1" width="10.29"/>
    <col collapsed="false" customWidth="false" hidden="false" outlineLevel="0" max="8955" min="8955" style="1" width="9.14"/>
    <col collapsed="false" customWidth="true" hidden="false" outlineLevel="0" max="8956" min="8956" style="1" width="22.29"/>
    <col collapsed="false" customWidth="true" hidden="false" outlineLevel="0" max="8957" min="8957" style="1" width="14.14"/>
    <col collapsed="false" customWidth="true" hidden="false" outlineLevel="0" max="8958" min="8958" style="1" width="15.57"/>
    <col collapsed="false" customWidth="true" hidden="false" outlineLevel="0" max="8959" min="8959" style="1" width="13.15"/>
    <col collapsed="false" customWidth="true" hidden="false" outlineLevel="0" max="8960" min="8960" style="1" width="13.57"/>
    <col collapsed="false" customWidth="true" hidden="false" outlineLevel="0" max="8961" min="8961" style="1" width="13.29"/>
    <col collapsed="false" customWidth="true" hidden="false" outlineLevel="0" max="8962" min="8962" style="1" width="14.57"/>
    <col collapsed="false" customWidth="true" hidden="false" outlineLevel="0" max="8963" min="8963" style="1" width="13.86"/>
    <col collapsed="false" customWidth="true" hidden="false" outlineLevel="0" max="8964" min="8964" style="1" width="13.57"/>
    <col collapsed="false" customWidth="true" hidden="false" outlineLevel="0" max="8965" min="8965" style="1" width="14.14"/>
    <col collapsed="false" customWidth="true" hidden="false" outlineLevel="0" max="8966" min="8966" style="1" width="16.43"/>
    <col collapsed="false" customWidth="true" hidden="false" outlineLevel="0" max="8967" min="8967" style="1" width="14.29"/>
    <col collapsed="false" customWidth="true" hidden="false" outlineLevel="0" max="8968" min="8968" style="1" width="13.71"/>
    <col collapsed="false" customWidth="true" hidden="false" outlineLevel="0" max="8969" min="8969" style="1" width="13.15"/>
    <col collapsed="false" customWidth="true" hidden="false" outlineLevel="0" max="8970" min="8970" style="1" width="13.29"/>
    <col collapsed="false" customWidth="true" hidden="false" outlineLevel="0" max="8972" min="8971" style="1" width="13.15"/>
    <col collapsed="false" customWidth="true" hidden="false" outlineLevel="0" max="8973" min="8973" style="1" width="13.42"/>
    <col collapsed="false" customWidth="true" hidden="false" outlineLevel="0" max="8974" min="8974" style="1" width="13.15"/>
    <col collapsed="false" customWidth="true" hidden="false" outlineLevel="0" max="8975" min="8975" style="1" width="14.14"/>
    <col collapsed="false" customWidth="true" hidden="false" outlineLevel="0" max="8976" min="8976" style="1" width="16.71"/>
    <col collapsed="false" customWidth="false" hidden="false" outlineLevel="0" max="9196" min="8977" style="1" width="9.14"/>
    <col collapsed="false" customWidth="true" hidden="false" outlineLevel="0" max="9197" min="9197" style="1" width="4.86"/>
    <col collapsed="false" customWidth="true" hidden="false" outlineLevel="0" max="9198" min="9198" style="1" width="28.57"/>
    <col collapsed="false" customWidth="true" hidden="false" outlineLevel="0" max="9199" min="9199" style="1" width="23.71"/>
    <col collapsed="false" customWidth="true" hidden="false" outlineLevel="0" max="9200" min="9200" style="1" width="14.86"/>
    <col collapsed="false" customWidth="true" hidden="false" outlineLevel="0" max="9201" min="9201" style="1" width="11.29"/>
    <col collapsed="false" customWidth="true" hidden="false" outlineLevel="0" max="9202" min="9202" style="1" width="10.85"/>
    <col collapsed="false" customWidth="true" hidden="false" outlineLevel="0" max="9203" min="9203" style="1" width="13.42"/>
    <col collapsed="false" customWidth="true" hidden="false" outlineLevel="0" max="9204" min="9204" style="1" width="12.29"/>
    <col collapsed="false" customWidth="true" hidden="false" outlineLevel="0" max="9205" min="9205" style="1" width="14"/>
    <col collapsed="false" customWidth="true" hidden="false" outlineLevel="0" max="9206" min="9206" style="1" width="11.57"/>
    <col collapsed="false" customWidth="true" hidden="false" outlineLevel="0" max="9207" min="9207" style="1" width="15.14"/>
    <col collapsed="false" customWidth="true" hidden="false" outlineLevel="0" max="9208" min="9208" style="1" width="11.57"/>
    <col collapsed="false" customWidth="true" hidden="false" outlineLevel="0" max="9209" min="9209" style="1" width="15.14"/>
    <col collapsed="false" customWidth="true" hidden="false" outlineLevel="0" max="9210" min="9210" style="1" width="10.29"/>
    <col collapsed="false" customWidth="false" hidden="false" outlineLevel="0" max="9211" min="9211" style="1" width="9.14"/>
    <col collapsed="false" customWidth="true" hidden="false" outlineLevel="0" max="9212" min="9212" style="1" width="22.29"/>
    <col collapsed="false" customWidth="true" hidden="false" outlineLevel="0" max="9213" min="9213" style="1" width="14.14"/>
    <col collapsed="false" customWidth="true" hidden="false" outlineLevel="0" max="9214" min="9214" style="1" width="15.57"/>
    <col collapsed="false" customWidth="true" hidden="false" outlineLevel="0" max="9215" min="9215" style="1" width="13.15"/>
    <col collapsed="false" customWidth="true" hidden="false" outlineLevel="0" max="9216" min="9216" style="1" width="13.57"/>
    <col collapsed="false" customWidth="true" hidden="false" outlineLevel="0" max="9217" min="9217" style="1" width="13.29"/>
    <col collapsed="false" customWidth="true" hidden="false" outlineLevel="0" max="9218" min="9218" style="1" width="14.57"/>
    <col collapsed="false" customWidth="true" hidden="false" outlineLevel="0" max="9219" min="9219" style="1" width="13.86"/>
    <col collapsed="false" customWidth="true" hidden="false" outlineLevel="0" max="9220" min="9220" style="1" width="13.57"/>
    <col collapsed="false" customWidth="true" hidden="false" outlineLevel="0" max="9221" min="9221" style="1" width="14.14"/>
    <col collapsed="false" customWidth="true" hidden="false" outlineLevel="0" max="9222" min="9222" style="1" width="16.43"/>
    <col collapsed="false" customWidth="true" hidden="false" outlineLevel="0" max="9223" min="9223" style="1" width="14.29"/>
    <col collapsed="false" customWidth="true" hidden="false" outlineLevel="0" max="9224" min="9224" style="1" width="13.71"/>
    <col collapsed="false" customWidth="true" hidden="false" outlineLevel="0" max="9225" min="9225" style="1" width="13.15"/>
    <col collapsed="false" customWidth="true" hidden="false" outlineLevel="0" max="9226" min="9226" style="1" width="13.29"/>
    <col collapsed="false" customWidth="true" hidden="false" outlineLevel="0" max="9228" min="9227" style="1" width="13.15"/>
    <col collapsed="false" customWidth="true" hidden="false" outlineLevel="0" max="9229" min="9229" style="1" width="13.42"/>
    <col collapsed="false" customWidth="true" hidden="false" outlineLevel="0" max="9230" min="9230" style="1" width="13.15"/>
    <col collapsed="false" customWidth="true" hidden="false" outlineLevel="0" max="9231" min="9231" style="1" width="14.14"/>
    <col collapsed="false" customWidth="true" hidden="false" outlineLevel="0" max="9232" min="9232" style="1" width="16.71"/>
    <col collapsed="false" customWidth="false" hidden="false" outlineLevel="0" max="9452" min="9233" style="1" width="9.14"/>
    <col collapsed="false" customWidth="true" hidden="false" outlineLevel="0" max="9453" min="9453" style="1" width="4.86"/>
    <col collapsed="false" customWidth="true" hidden="false" outlineLevel="0" max="9454" min="9454" style="1" width="28.57"/>
    <col collapsed="false" customWidth="true" hidden="false" outlineLevel="0" max="9455" min="9455" style="1" width="23.71"/>
    <col collapsed="false" customWidth="true" hidden="false" outlineLevel="0" max="9456" min="9456" style="1" width="14.86"/>
    <col collapsed="false" customWidth="true" hidden="false" outlineLevel="0" max="9457" min="9457" style="1" width="11.29"/>
    <col collapsed="false" customWidth="true" hidden="false" outlineLevel="0" max="9458" min="9458" style="1" width="10.85"/>
    <col collapsed="false" customWidth="true" hidden="false" outlineLevel="0" max="9459" min="9459" style="1" width="13.42"/>
    <col collapsed="false" customWidth="true" hidden="false" outlineLevel="0" max="9460" min="9460" style="1" width="12.29"/>
    <col collapsed="false" customWidth="true" hidden="false" outlineLevel="0" max="9461" min="9461" style="1" width="14"/>
    <col collapsed="false" customWidth="true" hidden="false" outlineLevel="0" max="9462" min="9462" style="1" width="11.57"/>
    <col collapsed="false" customWidth="true" hidden="false" outlineLevel="0" max="9463" min="9463" style="1" width="15.14"/>
    <col collapsed="false" customWidth="true" hidden="false" outlineLevel="0" max="9464" min="9464" style="1" width="11.57"/>
    <col collapsed="false" customWidth="true" hidden="false" outlineLevel="0" max="9465" min="9465" style="1" width="15.14"/>
    <col collapsed="false" customWidth="true" hidden="false" outlineLevel="0" max="9466" min="9466" style="1" width="10.29"/>
    <col collapsed="false" customWidth="false" hidden="false" outlineLevel="0" max="9467" min="9467" style="1" width="9.14"/>
    <col collapsed="false" customWidth="true" hidden="false" outlineLevel="0" max="9468" min="9468" style="1" width="22.29"/>
    <col collapsed="false" customWidth="true" hidden="false" outlineLevel="0" max="9469" min="9469" style="1" width="14.14"/>
    <col collapsed="false" customWidth="true" hidden="false" outlineLevel="0" max="9470" min="9470" style="1" width="15.57"/>
    <col collapsed="false" customWidth="true" hidden="false" outlineLevel="0" max="9471" min="9471" style="1" width="13.15"/>
    <col collapsed="false" customWidth="true" hidden="false" outlineLevel="0" max="9472" min="9472" style="1" width="13.57"/>
    <col collapsed="false" customWidth="true" hidden="false" outlineLevel="0" max="9473" min="9473" style="1" width="13.29"/>
    <col collapsed="false" customWidth="true" hidden="false" outlineLevel="0" max="9474" min="9474" style="1" width="14.57"/>
    <col collapsed="false" customWidth="true" hidden="false" outlineLevel="0" max="9475" min="9475" style="1" width="13.86"/>
    <col collapsed="false" customWidth="true" hidden="false" outlineLevel="0" max="9476" min="9476" style="1" width="13.57"/>
    <col collapsed="false" customWidth="true" hidden="false" outlineLevel="0" max="9477" min="9477" style="1" width="14.14"/>
    <col collapsed="false" customWidth="true" hidden="false" outlineLevel="0" max="9478" min="9478" style="1" width="16.43"/>
    <col collapsed="false" customWidth="true" hidden="false" outlineLevel="0" max="9479" min="9479" style="1" width="14.29"/>
    <col collapsed="false" customWidth="true" hidden="false" outlineLevel="0" max="9480" min="9480" style="1" width="13.71"/>
    <col collapsed="false" customWidth="true" hidden="false" outlineLevel="0" max="9481" min="9481" style="1" width="13.15"/>
    <col collapsed="false" customWidth="true" hidden="false" outlineLevel="0" max="9482" min="9482" style="1" width="13.29"/>
    <col collapsed="false" customWidth="true" hidden="false" outlineLevel="0" max="9484" min="9483" style="1" width="13.15"/>
    <col collapsed="false" customWidth="true" hidden="false" outlineLevel="0" max="9485" min="9485" style="1" width="13.42"/>
    <col collapsed="false" customWidth="true" hidden="false" outlineLevel="0" max="9486" min="9486" style="1" width="13.15"/>
    <col collapsed="false" customWidth="true" hidden="false" outlineLevel="0" max="9487" min="9487" style="1" width="14.14"/>
    <col collapsed="false" customWidth="true" hidden="false" outlineLevel="0" max="9488" min="9488" style="1" width="16.71"/>
    <col collapsed="false" customWidth="false" hidden="false" outlineLevel="0" max="9708" min="9489" style="1" width="9.14"/>
    <col collapsed="false" customWidth="true" hidden="false" outlineLevel="0" max="9709" min="9709" style="1" width="4.86"/>
    <col collapsed="false" customWidth="true" hidden="false" outlineLevel="0" max="9710" min="9710" style="1" width="28.57"/>
    <col collapsed="false" customWidth="true" hidden="false" outlineLevel="0" max="9711" min="9711" style="1" width="23.71"/>
    <col collapsed="false" customWidth="true" hidden="false" outlineLevel="0" max="9712" min="9712" style="1" width="14.86"/>
    <col collapsed="false" customWidth="true" hidden="false" outlineLevel="0" max="9713" min="9713" style="1" width="11.29"/>
    <col collapsed="false" customWidth="true" hidden="false" outlineLevel="0" max="9714" min="9714" style="1" width="10.85"/>
    <col collapsed="false" customWidth="true" hidden="false" outlineLevel="0" max="9715" min="9715" style="1" width="13.42"/>
    <col collapsed="false" customWidth="true" hidden="false" outlineLevel="0" max="9716" min="9716" style="1" width="12.29"/>
    <col collapsed="false" customWidth="true" hidden="false" outlineLevel="0" max="9717" min="9717" style="1" width="14"/>
    <col collapsed="false" customWidth="true" hidden="false" outlineLevel="0" max="9718" min="9718" style="1" width="11.57"/>
    <col collapsed="false" customWidth="true" hidden="false" outlineLevel="0" max="9719" min="9719" style="1" width="15.14"/>
    <col collapsed="false" customWidth="true" hidden="false" outlineLevel="0" max="9720" min="9720" style="1" width="11.57"/>
    <col collapsed="false" customWidth="true" hidden="false" outlineLevel="0" max="9721" min="9721" style="1" width="15.14"/>
    <col collapsed="false" customWidth="true" hidden="false" outlineLevel="0" max="9722" min="9722" style="1" width="10.29"/>
    <col collapsed="false" customWidth="false" hidden="false" outlineLevel="0" max="9723" min="9723" style="1" width="9.14"/>
    <col collapsed="false" customWidth="true" hidden="false" outlineLevel="0" max="9724" min="9724" style="1" width="22.29"/>
    <col collapsed="false" customWidth="true" hidden="false" outlineLevel="0" max="9725" min="9725" style="1" width="14.14"/>
    <col collapsed="false" customWidth="true" hidden="false" outlineLevel="0" max="9726" min="9726" style="1" width="15.57"/>
    <col collapsed="false" customWidth="true" hidden="false" outlineLevel="0" max="9727" min="9727" style="1" width="13.15"/>
    <col collapsed="false" customWidth="true" hidden="false" outlineLevel="0" max="9728" min="9728" style="1" width="13.57"/>
    <col collapsed="false" customWidth="true" hidden="false" outlineLevel="0" max="9729" min="9729" style="1" width="13.29"/>
    <col collapsed="false" customWidth="true" hidden="false" outlineLevel="0" max="9730" min="9730" style="1" width="14.57"/>
    <col collapsed="false" customWidth="true" hidden="false" outlineLevel="0" max="9731" min="9731" style="1" width="13.86"/>
    <col collapsed="false" customWidth="true" hidden="false" outlineLevel="0" max="9732" min="9732" style="1" width="13.57"/>
    <col collapsed="false" customWidth="true" hidden="false" outlineLevel="0" max="9733" min="9733" style="1" width="14.14"/>
    <col collapsed="false" customWidth="true" hidden="false" outlineLevel="0" max="9734" min="9734" style="1" width="16.43"/>
    <col collapsed="false" customWidth="true" hidden="false" outlineLevel="0" max="9735" min="9735" style="1" width="14.29"/>
    <col collapsed="false" customWidth="true" hidden="false" outlineLevel="0" max="9736" min="9736" style="1" width="13.71"/>
    <col collapsed="false" customWidth="true" hidden="false" outlineLevel="0" max="9737" min="9737" style="1" width="13.15"/>
    <col collapsed="false" customWidth="true" hidden="false" outlineLevel="0" max="9738" min="9738" style="1" width="13.29"/>
    <col collapsed="false" customWidth="true" hidden="false" outlineLevel="0" max="9740" min="9739" style="1" width="13.15"/>
    <col collapsed="false" customWidth="true" hidden="false" outlineLevel="0" max="9741" min="9741" style="1" width="13.42"/>
    <col collapsed="false" customWidth="true" hidden="false" outlineLevel="0" max="9742" min="9742" style="1" width="13.15"/>
    <col collapsed="false" customWidth="true" hidden="false" outlineLevel="0" max="9743" min="9743" style="1" width="14.14"/>
    <col collapsed="false" customWidth="true" hidden="false" outlineLevel="0" max="9744" min="9744" style="1" width="16.71"/>
    <col collapsed="false" customWidth="false" hidden="false" outlineLevel="0" max="9964" min="9745" style="1" width="9.14"/>
    <col collapsed="false" customWidth="true" hidden="false" outlineLevel="0" max="9965" min="9965" style="1" width="4.86"/>
    <col collapsed="false" customWidth="true" hidden="false" outlineLevel="0" max="9966" min="9966" style="1" width="28.57"/>
    <col collapsed="false" customWidth="true" hidden="false" outlineLevel="0" max="9967" min="9967" style="1" width="23.71"/>
    <col collapsed="false" customWidth="true" hidden="false" outlineLevel="0" max="9968" min="9968" style="1" width="14.86"/>
    <col collapsed="false" customWidth="true" hidden="false" outlineLevel="0" max="9969" min="9969" style="1" width="11.29"/>
    <col collapsed="false" customWidth="true" hidden="false" outlineLevel="0" max="9970" min="9970" style="1" width="10.85"/>
    <col collapsed="false" customWidth="true" hidden="false" outlineLevel="0" max="9971" min="9971" style="1" width="13.42"/>
    <col collapsed="false" customWidth="true" hidden="false" outlineLevel="0" max="9972" min="9972" style="1" width="12.29"/>
    <col collapsed="false" customWidth="true" hidden="false" outlineLevel="0" max="9973" min="9973" style="1" width="14"/>
    <col collapsed="false" customWidth="true" hidden="false" outlineLevel="0" max="9974" min="9974" style="1" width="11.57"/>
    <col collapsed="false" customWidth="true" hidden="false" outlineLevel="0" max="9975" min="9975" style="1" width="15.14"/>
    <col collapsed="false" customWidth="true" hidden="false" outlineLevel="0" max="9976" min="9976" style="1" width="11.57"/>
    <col collapsed="false" customWidth="true" hidden="false" outlineLevel="0" max="9977" min="9977" style="1" width="15.14"/>
    <col collapsed="false" customWidth="true" hidden="false" outlineLevel="0" max="9978" min="9978" style="1" width="10.29"/>
    <col collapsed="false" customWidth="false" hidden="false" outlineLevel="0" max="9979" min="9979" style="1" width="9.14"/>
    <col collapsed="false" customWidth="true" hidden="false" outlineLevel="0" max="9980" min="9980" style="1" width="22.29"/>
    <col collapsed="false" customWidth="true" hidden="false" outlineLevel="0" max="9981" min="9981" style="1" width="14.14"/>
    <col collapsed="false" customWidth="true" hidden="false" outlineLevel="0" max="9982" min="9982" style="1" width="15.57"/>
    <col collapsed="false" customWidth="true" hidden="false" outlineLevel="0" max="9983" min="9983" style="1" width="13.15"/>
    <col collapsed="false" customWidth="true" hidden="false" outlineLevel="0" max="9984" min="9984" style="1" width="13.57"/>
    <col collapsed="false" customWidth="true" hidden="false" outlineLevel="0" max="9985" min="9985" style="1" width="13.29"/>
    <col collapsed="false" customWidth="true" hidden="false" outlineLevel="0" max="9986" min="9986" style="1" width="14.57"/>
    <col collapsed="false" customWidth="true" hidden="false" outlineLevel="0" max="9987" min="9987" style="1" width="13.86"/>
    <col collapsed="false" customWidth="true" hidden="false" outlineLevel="0" max="9988" min="9988" style="1" width="13.57"/>
    <col collapsed="false" customWidth="true" hidden="false" outlineLevel="0" max="9989" min="9989" style="1" width="14.14"/>
    <col collapsed="false" customWidth="true" hidden="false" outlineLevel="0" max="9990" min="9990" style="1" width="16.43"/>
    <col collapsed="false" customWidth="true" hidden="false" outlineLevel="0" max="9991" min="9991" style="1" width="14.29"/>
    <col collapsed="false" customWidth="true" hidden="false" outlineLevel="0" max="9992" min="9992" style="1" width="13.71"/>
    <col collapsed="false" customWidth="true" hidden="false" outlineLevel="0" max="9993" min="9993" style="1" width="13.15"/>
    <col collapsed="false" customWidth="true" hidden="false" outlineLevel="0" max="9994" min="9994" style="1" width="13.29"/>
    <col collapsed="false" customWidth="true" hidden="false" outlineLevel="0" max="9996" min="9995" style="1" width="13.15"/>
    <col collapsed="false" customWidth="true" hidden="false" outlineLevel="0" max="9997" min="9997" style="1" width="13.42"/>
    <col collapsed="false" customWidth="true" hidden="false" outlineLevel="0" max="9998" min="9998" style="1" width="13.15"/>
    <col collapsed="false" customWidth="true" hidden="false" outlineLevel="0" max="9999" min="9999" style="1" width="14.14"/>
    <col collapsed="false" customWidth="true" hidden="false" outlineLevel="0" max="10000" min="10000" style="1" width="16.71"/>
    <col collapsed="false" customWidth="false" hidden="false" outlineLevel="0" max="10220" min="10001" style="1" width="9.14"/>
    <col collapsed="false" customWidth="true" hidden="false" outlineLevel="0" max="10221" min="10221" style="1" width="4.86"/>
    <col collapsed="false" customWidth="true" hidden="false" outlineLevel="0" max="10222" min="10222" style="1" width="28.57"/>
    <col collapsed="false" customWidth="true" hidden="false" outlineLevel="0" max="10223" min="10223" style="1" width="23.71"/>
    <col collapsed="false" customWidth="true" hidden="false" outlineLevel="0" max="10224" min="10224" style="1" width="14.86"/>
    <col collapsed="false" customWidth="true" hidden="false" outlineLevel="0" max="10225" min="10225" style="1" width="11.29"/>
    <col collapsed="false" customWidth="true" hidden="false" outlineLevel="0" max="10226" min="10226" style="1" width="10.85"/>
    <col collapsed="false" customWidth="true" hidden="false" outlineLevel="0" max="10227" min="10227" style="1" width="13.42"/>
    <col collapsed="false" customWidth="true" hidden="false" outlineLevel="0" max="10228" min="10228" style="1" width="12.29"/>
    <col collapsed="false" customWidth="true" hidden="false" outlineLevel="0" max="10229" min="10229" style="1" width="14"/>
    <col collapsed="false" customWidth="true" hidden="false" outlineLevel="0" max="10230" min="10230" style="1" width="11.57"/>
    <col collapsed="false" customWidth="true" hidden="false" outlineLevel="0" max="10231" min="10231" style="1" width="15.14"/>
    <col collapsed="false" customWidth="true" hidden="false" outlineLevel="0" max="10232" min="10232" style="1" width="11.57"/>
    <col collapsed="false" customWidth="true" hidden="false" outlineLevel="0" max="10233" min="10233" style="1" width="15.14"/>
    <col collapsed="false" customWidth="true" hidden="false" outlineLevel="0" max="10234" min="10234" style="1" width="10.29"/>
    <col collapsed="false" customWidth="false" hidden="false" outlineLevel="0" max="10235" min="10235" style="1" width="9.14"/>
    <col collapsed="false" customWidth="true" hidden="false" outlineLevel="0" max="10236" min="10236" style="1" width="22.29"/>
    <col collapsed="false" customWidth="true" hidden="false" outlineLevel="0" max="10237" min="10237" style="1" width="14.14"/>
    <col collapsed="false" customWidth="true" hidden="false" outlineLevel="0" max="10238" min="10238" style="1" width="15.57"/>
    <col collapsed="false" customWidth="true" hidden="false" outlineLevel="0" max="10239" min="10239" style="1" width="13.15"/>
    <col collapsed="false" customWidth="true" hidden="false" outlineLevel="0" max="10240" min="10240" style="1" width="13.57"/>
    <col collapsed="false" customWidth="true" hidden="false" outlineLevel="0" max="10241" min="10241" style="1" width="13.29"/>
    <col collapsed="false" customWidth="true" hidden="false" outlineLevel="0" max="10242" min="10242" style="1" width="14.57"/>
    <col collapsed="false" customWidth="true" hidden="false" outlineLevel="0" max="10243" min="10243" style="1" width="13.86"/>
    <col collapsed="false" customWidth="true" hidden="false" outlineLevel="0" max="10244" min="10244" style="1" width="13.57"/>
    <col collapsed="false" customWidth="true" hidden="false" outlineLevel="0" max="10245" min="10245" style="1" width="14.14"/>
    <col collapsed="false" customWidth="true" hidden="false" outlineLevel="0" max="10246" min="10246" style="1" width="16.43"/>
    <col collapsed="false" customWidth="true" hidden="false" outlineLevel="0" max="10247" min="10247" style="1" width="14.29"/>
    <col collapsed="false" customWidth="true" hidden="false" outlineLevel="0" max="10248" min="10248" style="1" width="13.71"/>
    <col collapsed="false" customWidth="true" hidden="false" outlineLevel="0" max="10249" min="10249" style="1" width="13.15"/>
    <col collapsed="false" customWidth="true" hidden="false" outlineLevel="0" max="10250" min="10250" style="1" width="13.29"/>
    <col collapsed="false" customWidth="true" hidden="false" outlineLevel="0" max="10252" min="10251" style="1" width="13.15"/>
    <col collapsed="false" customWidth="true" hidden="false" outlineLevel="0" max="10253" min="10253" style="1" width="13.42"/>
    <col collapsed="false" customWidth="true" hidden="false" outlineLevel="0" max="10254" min="10254" style="1" width="13.15"/>
    <col collapsed="false" customWidth="true" hidden="false" outlineLevel="0" max="10255" min="10255" style="1" width="14.14"/>
    <col collapsed="false" customWidth="true" hidden="false" outlineLevel="0" max="10256" min="10256" style="1" width="16.71"/>
    <col collapsed="false" customWidth="false" hidden="false" outlineLevel="0" max="10476" min="10257" style="1" width="9.14"/>
    <col collapsed="false" customWidth="true" hidden="false" outlineLevel="0" max="10477" min="10477" style="1" width="4.86"/>
    <col collapsed="false" customWidth="true" hidden="false" outlineLevel="0" max="10478" min="10478" style="1" width="28.57"/>
    <col collapsed="false" customWidth="true" hidden="false" outlineLevel="0" max="10479" min="10479" style="1" width="23.71"/>
    <col collapsed="false" customWidth="true" hidden="false" outlineLevel="0" max="10480" min="10480" style="1" width="14.86"/>
    <col collapsed="false" customWidth="true" hidden="false" outlineLevel="0" max="10481" min="10481" style="1" width="11.29"/>
    <col collapsed="false" customWidth="true" hidden="false" outlineLevel="0" max="10482" min="10482" style="1" width="10.85"/>
    <col collapsed="false" customWidth="true" hidden="false" outlineLevel="0" max="10483" min="10483" style="1" width="13.42"/>
    <col collapsed="false" customWidth="true" hidden="false" outlineLevel="0" max="10484" min="10484" style="1" width="12.29"/>
    <col collapsed="false" customWidth="true" hidden="false" outlineLevel="0" max="10485" min="10485" style="1" width="14"/>
    <col collapsed="false" customWidth="true" hidden="false" outlineLevel="0" max="10486" min="10486" style="1" width="11.57"/>
    <col collapsed="false" customWidth="true" hidden="false" outlineLevel="0" max="10487" min="10487" style="1" width="15.14"/>
    <col collapsed="false" customWidth="true" hidden="false" outlineLevel="0" max="10488" min="10488" style="1" width="11.57"/>
    <col collapsed="false" customWidth="true" hidden="false" outlineLevel="0" max="10489" min="10489" style="1" width="15.14"/>
    <col collapsed="false" customWidth="true" hidden="false" outlineLevel="0" max="10490" min="10490" style="1" width="10.29"/>
    <col collapsed="false" customWidth="false" hidden="false" outlineLevel="0" max="10491" min="10491" style="1" width="9.14"/>
    <col collapsed="false" customWidth="true" hidden="false" outlineLevel="0" max="10492" min="10492" style="1" width="22.29"/>
    <col collapsed="false" customWidth="true" hidden="false" outlineLevel="0" max="10493" min="10493" style="1" width="14.14"/>
    <col collapsed="false" customWidth="true" hidden="false" outlineLevel="0" max="10494" min="10494" style="1" width="15.57"/>
    <col collapsed="false" customWidth="true" hidden="false" outlineLevel="0" max="10495" min="10495" style="1" width="13.15"/>
    <col collapsed="false" customWidth="true" hidden="false" outlineLevel="0" max="10496" min="10496" style="1" width="13.57"/>
    <col collapsed="false" customWidth="true" hidden="false" outlineLevel="0" max="10497" min="10497" style="1" width="13.29"/>
    <col collapsed="false" customWidth="true" hidden="false" outlineLevel="0" max="10498" min="10498" style="1" width="14.57"/>
    <col collapsed="false" customWidth="true" hidden="false" outlineLevel="0" max="10499" min="10499" style="1" width="13.86"/>
    <col collapsed="false" customWidth="true" hidden="false" outlineLevel="0" max="10500" min="10500" style="1" width="13.57"/>
    <col collapsed="false" customWidth="true" hidden="false" outlineLevel="0" max="10501" min="10501" style="1" width="14.14"/>
    <col collapsed="false" customWidth="true" hidden="false" outlineLevel="0" max="10502" min="10502" style="1" width="16.43"/>
    <col collapsed="false" customWidth="true" hidden="false" outlineLevel="0" max="10503" min="10503" style="1" width="14.29"/>
    <col collapsed="false" customWidth="true" hidden="false" outlineLevel="0" max="10504" min="10504" style="1" width="13.71"/>
    <col collapsed="false" customWidth="true" hidden="false" outlineLevel="0" max="10505" min="10505" style="1" width="13.15"/>
    <col collapsed="false" customWidth="true" hidden="false" outlineLevel="0" max="10506" min="10506" style="1" width="13.29"/>
    <col collapsed="false" customWidth="true" hidden="false" outlineLevel="0" max="10508" min="10507" style="1" width="13.15"/>
    <col collapsed="false" customWidth="true" hidden="false" outlineLevel="0" max="10509" min="10509" style="1" width="13.42"/>
    <col collapsed="false" customWidth="true" hidden="false" outlineLevel="0" max="10510" min="10510" style="1" width="13.15"/>
    <col collapsed="false" customWidth="true" hidden="false" outlineLevel="0" max="10511" min="10511" style="1" width="14.14"/>
    <col collapsed="false" customWidth="true" hidden="false" outlineLevel="0" max="10512" min="10512" style="1" width="16.71"/>
    <col collapsed="false" customWidth="false" hidden="false" outlineLevel="0" max="10732" min="10513" style="1" width="9.14"/>
    <col collapsed="false" customWidth="true" hidden="false" outlineLevel="0" max="10733" min="10733" style="1" width="4.86"/>
    <col collapsed="false" customWidth="true" hidden="false" outlineLevel="0" max="10734" min="10734" style="1" width="28.57"/>
    <col collapsed="false" customWidth="true" hidden="false" outlineLevel="0" max="10735" min="10735" style="1" width="23.71"/>
    <col collapsed="false" customWidth="true" hidden="false" outlineLevel="0" max="10736" min="10736" style="1" width="14.86"/>
    <col collapsed="false" customWidth="true" hidden="false" outlineLevel="0" max="10737" min="10737" style="1" width="11.29"/>
    <col collapsed="false" customWidth="true" hidden="false" outlineLevel="0" max="10738" min="10738" style="1" width="10.85"/>
    <col collapsed="false" customWidth="true" hidden="false" outlineLevel="0" max="10739" min="10739" style="1" width="13.42"/>
    <col collapsed="false" customWidth="true" hidden="false" outlineLevel="0" max="10740" min="10740" style="1" width="12.29"/>
    <col collapsed="false" customWidth="true" hidden="false" outlineLevel="0" max="10741" min="10741" style="1" width="14"/>
    <col collapsed="false" customWidth="true" hidden="false" outlineLevel="0" max="10742" min="10742" style="1" width="11.57"/>
    <col collapsed="false" customWidth="true" hidden="false" outlineLevel="0" max="10743" min="10743" style="1" width="15.14"/>
    <col collapsed="false" customWidth="true" hidden="false" outlineLevel="0" max="10744" min="10744" style="1" width="11.57"/>
    <col collapsed="false" customWidth="true" hidden="false" outlineLevel="0" max="10745" min="10745" style="1" width="15.14"/>
    <col collapsed="false" customWidth="true" hidden="false" outlineLevel="0" max="10746" min="10746" style="1" width="10.29"/>
    <col collapsed="false" customWidth="false" hidden="false" outlineLevel="0" max="10747" min="10747" style="1" width="9.14"/>
    <col collapsed="false" customWidth="true" hidden="false" outlineLevel="0" max="10748" min="10748" style="1" width="22.29"/>
    <col collapsed="false" customWidth="true" hidden="false" outlineLevel="0" max="10749" min="10749" style="1" width="14.14"/>
    <col collapsed="false" customWidth="true" hidden="false" outlineLevel="0" max="10750" min="10750" style="1" width="15.57"/>
    <col collapsed="false" customWidth="true" hidden="false" outlineLevel="0" max="10751" min="10751" style="1" width="13.15"/>
    <col collapsed="false" customWidth="true" hidden="false" outlineLevel="0" max="10752" min="10752" style="1" width="13.57"/>
    <col collapsed="false" customWidth="true" hidden="false" outlineLevel="0" max="10753" min="10753" style="1" width="13.29"/>
    <col collapsed="false" customWidth="true" hidden="false" outlineLevel="0" max="10754" min="10754" style="1" width="14.57"/>
    <col collapsed="false" customWidth="true" hidden="false" outlineLevel="0" max="10755" min="10755" style="1" width="13.86"/>
    <col collapsed="false" customWidth="true" hidden="false" outlineLevel="0" max="10756" min="10756" style="1" width="13.57"/>
    <col collapsed="false" customWidth="true" hidden="false" outlineLevel="0" max="10757" min="10757" style="1" width="14.14"/>
    <col collapsed="false" customWidth="true" hidden="false" outlineLevel="0" max="10758" min="10758" style="1" width="16.43"/>
    <col collapsed="false" customWidth="true" hidden="false" outlineLevel="0" max="10759" min="10759" style="1" width="14.29"/>
    <col collapsed="false" customWidth="true" hidden="false" outlineLevel="0" max="10760" min="10760" style="1" width="13.71"/>
    <col collapsed="false" customWidth="true" hidden="false" outlineLevel="0" max="10761" min="10761" style="1" width="13.15"/>
    <col collapsed="false" customWidth="true" hidden="false" outlineLevel="0" max="10762" min="10762" style="1" width="13.29"/>
    <col collapsed="false" customWidth="true" hidden="false" outlineLevel="0" max="10764" min="10763" style="1" width="13.15"/>
    <col collapsed="false" customWidth="true" hidden="false" outlineLevel="0" max="10765" min="10765" style="1" width="13.42"/>
    <col collapsed="false" customWidth="true" hidden="false" outlineLevel="0" max="10766" min="10766" style="1" width="13.15"/>
    <col collapsed="false" customWidth="true" hidden="false" outlineLevel="0" max="10767" min="10767" style="1" width="14.14"/>
    <col collapsed="false" customWidth="true" hidden="false" outlineLevel="0" max="10768" min="10768" style="1" width="16.71"/>
    <col collapsed="false" customWidth="false" hidden="false" outlineLevel="0" max="10988" min="10769" style="1" width="9.14"/>
    <col collapsed="false" customWidth="true" hidden="false" outlineLevel="0" max="10989" min="10989" style="1" width="4.86"/>
    <col collapsed="false" customWidth="true" hidden="false" outlineLevel="0" max="10990" min="10990" style="1" width="28.57"/>
    <col collapsed="false" customWidth="true" hidden="false" outlineLevel="0" max="10991" min="10991" style="1" width="23.71"/>
    <col collapsed="false" customWidth="true" hidden="false" outlineLevel="0" max="10992" min="10992" style="1" width="14.86"/>
    <col collapsed="false" customWidth="true" hidden="false" outlineLevel="0" max="10993" min="10993" style="1" width="11.29"/>
    <col collapsed="false" customWidth="true" hidden="false" outlineLevel="0" max="10994" min="10994" style="1" width="10.85"/>
    <col collapsed="false" customWidth="true" hidden="false" outlineLevel="0" max="10995" min="10995" style="1" width="13.42"/>
    <col collapsed="false" customWidth="true" hidden="false" outlineLevel="0" max="10996" min="10996" style="1" width="12.29"/>
    <col collapsed="false" customWidth="true" hidden="false" outlineLevel="0" max="10997" min="10997" style="1" width="14"/>
    <col collapsed="false" customWidth="true" hidden="false" outlineLevel="0" max="10998" min="10998" style="1" width="11.57"/>
    <col collapsed="false" customWidth="true" hidden="false" outlineLevel="0" max="10999" min="10999" style="1" width="15.14"/>
    <col collapsed="false" customWidth="true" hidden="false" outlineLevel="0" max="11000" min="11000" style="1" width="11.57"/>
    <col collapsed="false" customWidth="true" hidden="false" outlineLevel="0" max="11001" min="11001" style="1" width="15.14"/>
    <col collapsed="false" customWidth="true" hidden="false" outlineLevel="0" max="11002" min="11002" style="1" width="10.29"/>
    <col collapsed="false" customWidth="false" hidden="false" outlineLevel="0" max="11003" min="11003" style="1" width="9.14"/>
    <col collapsed="false" customWidth="true" hidden="false" outlineLevel="0" max="11004" min="11004" style="1" width="22.29"/>
    <col collapsed="false" customWidth="true" hidden="false" outlineLevel="0" max="11005" min="11005" style="1" width="14.14"/>
    <col collapsed="false" customWidth="true" hidden="false" outlineLevel="0" max="11006" min="11006" style="1" width="15.57"/>
    <col collapsed="false" customWidth="true" hidden="false" outlineLevel="0" max="11007" min="11007" style="1" width="13.15"/>
    <col collapsed="false" customWidth="true" hidden="false" outlineLevel="0" max="11008" min="11008" style="1" width="13.57"/>
    <col collapsed="false" customWidth="true" hidden="false" outlineLevel="0" max="11009" min="11009" style="1" width="13.29"/>
    <col collapsed="false" customWidth="true" hidden="false" outlineLevel="0" max="11010" min="11010" style="1" width="14.57"/>
    <col collapsed="false" customWidth="true" hidden="false" outlineLevel="0" max="11011" min="11011" style="1" width="13.86"/>
    <col collapsed="false" customWidth="true" hidden="false" outlineLevel="0" max="11012" min="11012" style="1" width="13.57"/>
    <col collapsed="false" customWidth="true" hidden="false" outlineLevel="0" max="11013" min="11013" style="1" width="14.14"/>
    <col collapsed="false" customWidth="true" hidden="false" outlineLevel="0" max="11014" min="11014" style="1" width="16.43"/>
    <col collapsed="false" customWidth="true" hidden="false" outlineLevel="0" max="11015" min="11015" style="1" width="14.29"/>
    <col collapsed="false" customWidth="true" hidden="false" outlineLevel="0" max="11016" min="11016" style="1" width="13.71"/>
    <col collapsed="false" customWidth="true" hidden="false" outlineLevel="0" max="11017" min="11017" style="1" width="13.15"/>
    <col collapsed="false" customWidth="true" hidden="false" outlineLevel="0" max="11018" min="11018" style="1" width="13.29"/>
    <col collapsed="false" customWidth="true" hidden="false" outlineLevel="0" max="11020" min="11019" style="1" width="13.15"/>
    <col collapsed="false" customWidth="true" hidden="false" outlineLevel="0" max="11021" min="11021" style="1" width="13.42"/>
    <col collapsed="false" customWidth="true" hidden="false" outlineLevel="0" max="11022" min="11022" style="1" width="13.15"/>
    <col collapsed="false" customWidth="true" hidden="false" outlineLevel="0" max="11023" min="11023" style="1" width="14.14"/>
    <col collapsed="false" customWidth="true" hidden="false" outlineLevel="0" max="11024" min="11024" style="1" width="16.71"/>
    <col collapsed="false" customWidth="false" hidden="false" outlineLevel="0" max="11244" min="11025" style="1" width="9.14"/>
    <col collapsed="false" customWidth="true" hidden="false" outlineLevel="0" max="11245" min="11245" style="1" width="4.86"/>
    <col collapsed="false" customWidth="true" hidden="false" outlineLevel="0" max="11246" min="11246" style="1" width="28.57"/>
    <col collapsed="false" customWidth="true" hidden="false" outlineLevel="0" max="11247" min="11247" style="1" width="23.71"/>
    <col collapsed="false" customWidth="true" hidden="false" outlineLevel="0" max="11248" min="11248" style="1" width="14.86"/>
    <col collapsed="false" customWidth="true" hidden="false" outlineLevel="0" max="11249" min="11249" style="1" width="11.29"/>
    <col collapsed="false" customWidth="true" hidden="false" outlineLevel="0" max="11250" min="11250" style="1" width="10.85"/>
    <col collapsed="false" customWidth="true" hidden="false" outlineLevel="0" max="11251" min="11251" style="1" width="13.42"/>
    <col collapsed="false" customWidth="true" hidden="false" outlineLevel="0" max="11252" min="11252" style="1" width="12.29"/>
    <col collapsed="false" customWidth="true" hidden="false" outlineLevel="0" max="11253" min="11253" style="1" width="14"/>
    <col collapsed="false" customWidth="true" hidden="false" outlineLevel="0" max="11254" min="11254" style="1" width="11.57"/>
    <col collapsed="false" customWidth="true" hidden="false" outlineLevel="0" max="11255" min="11255" style="1" width="15.14"/>
    <col collapsed="false" customWidth="true" hidden="false" outlineLevel="0" max="11256" min="11256" style="1" width="11.57"/>
    <col collapsed="false" customWidth="true" hidden="false" outlineLevel="0" max="11257" min="11257" style="1" width="15.14"/>
    <col collapsed="false" customWidth="true" hidden="false" outlineLevel="0" max="11258" min="11258" style="1" width="10.29"/>
    <col collapsed="false" customWidth="false" hidden="false" outlineLevel="0" max="11259" min="11259" style="1" width="9.14"/>
    <col collapsed="false" customWidth="true" hidden="false" outlineLevel="0" max="11260" min="11260" style="1" width="22.29"/>
    <col collapsed="false" customWidth="true" hidden="false" outlineLevel="0" max="11261" min="11261" style="1" width="14.14"/>
    <col collapsed="false" customWidth="true" hidden="false" outlineLevel="0" max="11262" min="11262" style="1" width="15.57"/>
    <col collapsed="false" customWidth="true" hidden="false" outlineLevel="0" max="11263" min="11263" style="1" width="13.15"/>
    <col collapsed="false" customWidth="true" hidden="false" outlineLevel="0" max="11264" min="11264" style="1" width="13.57"/>
    <col collapsed="false" customWidth="true" hidden="false" outlineLevel="0" max="11265" min="11265" style="1" width="13.29"/>
    <col collapsed="false" customWidth="true" hidden="false" outlineLevel="0" max="11266" min="11266" style="1" width="14.57"/>
    <col collapsed="false" customWidth="true" hidden="false" outlineLevel="0" max="11267" min="11267" style="1" width="13.86"/>
    <col collapsed="false" customWidth="true" hidden="false" outlineLevel="0" max="11268" min="11268" style="1" width="13.57"/>
    <col collapsed="false" customWidth="true" hidden="false" outlineLevel="0" max="11269" min="11269" style="1" width="14.14"/>
    <col collapsed="false" customWidth="true" hidden="false" outlineLevel="0" max="11270" min="11270" style="1" width="16.43"/>
    <col collapsed="false" customWidth="true" hidden="false" outlineLevel="0" max="11271" min="11271" style="1" width="14.29"/>
    <col collapsed="false" customWidth="true" hidden="false" outlineLevel="0" max="11272" min="11272" style="1" width="13.71"/>
    <col collapsed="false" customWidth="true" hidden="false" outlineLevel="0" max="11273" min="11273" style="1" width="13.15"/>
    <col collapsed="false" customWidth="true" hidden="false" outlineLevel="0" max="11274" min="11274" style="1" width="13.29"/>
    <col collapsed="false" customWidth="true" hidden="false" outlineLevel="0" max="11276" min="11275" style="1" width="13.15"/>
    <col collapsed="false" customWidth="true" hidden="false" outlineLevel="0" max="11277" min="11277" style="1" width="13.42"/>
    <col collapsed="false" customWidth="true" hidden="false" outlineLevel="0" max="11278" min="11278" style="1" width="13.15"/>
    <col collapsed="false" customWidth="true" hidden="false" outlineLevel="0" max="11279" min="11279" style="1" width="14.14"/>
    <col collapsed="false" customWidth="true" hidden="false" outlineLevel="0" max="11280" min="11280" style="1" width="16.71"/>
    <col collapsed="false" customWidth="false" hidden="false" outlineLevel="0" max="11500" min="11281" style="1" width="9.14"/>
    <col collapsed="false" customWidth="true" hidden="false" outlineLevel="0" max="11501" min="11501" style="1" width="4.86"/>
    <col collapsed="false" customWidth="true" hidden="false" outlineLevel="0" max="11502" min="11502" style="1" width="28.57"/>
    <col collapsed="false" customWidth="true" hidden="false" outlineLevel="0" max="11503" min="11503" style="1" width="23.71"/>
    <col collapsed="false" customWidth="true" hidden="false" outlineLevel="0" max="11504" min="11504" style="1" width="14.86"/>
    <col collapsed="false" customWidth="true" hidden="false" outlineLevel="0" max="11505" min="11505" style="1" width="11.29"/>
    <col collapsed="false" customWidth="true" hidden="false" outlineLevel="0" max="11506" min="11506" style="1" width="10.85"/>
    <col collapsed="false" customWidth="true" hidden="false" outlineLevel="0" max="11507" min="11507" style="1" width="13.42"/>
    <col collapsed="false" customWidth="true" hidden="false" outlineLevel="0" max="11508" min="11508" style="1" width="12.29"/>
    <col collapsed="false" customWidth="true" hidden="false" outlineLevel="0" max="11509" min="11509" style="1" width="14"/>
    <col collapsed="false" customWidth="true" hidden="false" outlineLevel="0" max="11510" min="11510" style="1" width="11.57"/>
    <col collapsed="false" customWidth="true" hidden="false" outlineLevel="0" max="11511" min="11511" style="1" width="15.14"/>
    <col collapsed="false" customWidth="true" hidden="false" outlineLevel="0" max="11512" min="11512" style="1" width="11.57"/>
    <col collapsed="false" customWidth="true" hidden="false" outlineLevel="0" max="11513" min="11513" style="1" width="15.14"/>
    <col collapsed="false" customWidth="true" hidden="false" outlineLevel="0" max="11514" min="11514" style="1" width="10.29"/>
    <col collapsed="false" customWidth="false" hidden="false" outlineLevel="0" max="11515" min="11515" style="1" width="9.14"/>
    <col collapsed="false" customWidth="true" hidden="false" outlineLevel="0" max="11516" min="11516" style="1" width="22.29"/>
    <col collapsed="false" customWidth="true" hidden="false" outlineLevel="0" max="11517" min="11517" style="1" width="14.14"/>
    <col collapsed="false" customWidth="true" hidden="false" outlineLevel="0" max="11518" min="11518" style="1" width="15.57"/>
    <col collapsed="false" customWidth="true" hidden="false" outlineLevel="0" max="11519" min="11519" style="1" width="13.15"/>
    <col collapsed="false" customWidth="true" hidden="false" outlineLevel="0" max="11520" min="11520" style="1" width="13.57"/>
    <col collapsed="false" customWidth="true" hidden="false" outlineLevel="0" max="11521" min="11521" style="1" width="13.29"/>
    <col collapsed="false" customWidth="true" hidden="false" outlineLevel="0" max="11522" min="11522" style="1" width="14.57"/>
    <col collapsed="false" customWidth="true" hidden="false" outlineLevel="0" max="11523" min="11523" style="1" width="13.86"/>
    <col collapsed="false" customWidth="true" hidden="false" outlineLevel="0" max="11524" min="11524" style="1" width="13.57"/>
    <col collapsed="false" customWidth="true" hidden="false" outlineLevel="0" max="11525" min="11525" style="1" width="14.14"/>
    <col collapsed="false" customWidth="true" hidden="false" outlineLevel="0" max="11526" min="11526" style="1" width="16.43"/>
    <col collapsed="false" customWidth="true" hidden="false" outlineLevel="0" max="11527" min="11527" style="1" width="14.29"/>
    <col collapsed="false" customWidth="true" hidden="false" outlineLevel="0" max="11528" min="11528" style="1" width="13.71"/>
    <col collapsed="false" customWidth="true" hidden="false" outlineLevel="0" max="11529" min="11529" style="1" width="13.15"/>
    <col collapsed="false" customWidth="true" hidden="false" outlineLevel="0" max="11530" min="11530" style="1" width="13.29"/>
    <col collapsed="false" customWidth="true" hidden="false" outlineLevel="0" max="11532" min="11531" style="1" width="13.15"/>
    <col collapsed="false" customWidth="true" hidden="false" outlineLevel="0" max="11533" min="11533" style="1" width="13.42"/>
    <col collapsed="false" customWidth="true" hidden="false" outlineLevel="0" max="11534" min="11534" style="1" width="13.15"/>
    <col collapsed="false" customWidth="true" hidden="false" outlineLevel="0" max="11535" min="11535" style="1" width="14.14"/>
    <col collapsed="false" customWidth="true" hidden="false" outlineLevel="0" max="11536" min="11536" style="1" width="16.71"/>
    <col collapsed="false" customWidth="false" hidden="false" outlineLevel="0" max="11756" min="11537" style="1" width="9.14"/>
    <col collapsed="false" customWidth="true" hidden="false" outlineLevel="0" max="11757" min="11757" style="1" width="4.86"/>
    <col collapsed="false" customWidth="true" hidden="false" outlineLevel="0" max="11758" min="11758" style="1" width="28.57"/>
    <col collapsed="false" customWidth="true" hidden="false" outlineLevel="0" max="11759" min="11759" style="1" width="23.71"/>
    <col collapsed="false" customWidth="true" hidden="false" outlineLevel="0" max="11760" min="11760" style="1" width="14.86"/>
    <col collapsed="false" customWidth="true" hidden="false" outlineLevel="0" max="11761" min="11761" style="1" width="11.29"/>
    <col collapsed="false" customWidth="true" hidden="false" outlineLevel="0" max="11762" min="11762" style="1" width="10.85"/>
    <col collapsed="false" customWidth="true" hidden="false" outlineLevel="0" max="11763" min="11763" style="1" width="13.42"/>
    <col collapsed="false" customWidth="true" hidden="false" outlineLevel="0" max="11764" min="11764" style="1" width="12.29"/>
    <col collapsed="false" customWidth="true" hidden="false" outlineLevel="0" max="11765" min="11765" style="1" width="14"/>
    <col collapsed="false" customWidth="true" hidden="false" outlineLevel="0" max="11766" min="11766" style="1" width="11.57"/>
    <col collapsed="false" customWidth="true" hidden="false" outlineLevel="0" max="11767" min="11767" style="1" width="15.14"/>
    <col collapsed="false" customWidth="true" hidden="false" outlineLevel="0" max="11768" min="11768" style="1" width="11.57"/>
    <col collapsed="false" customWidth="true" hidden="false" outlineLevel="0" max="11769" min="11769" style="1" width="15.14"/>
    <col collapsed="false" customWidth="true" hidden="false" outlineLevel="0" max="11770" min="11770" style="1" width="10.29"/>
    <col collapsed="false" customWidth="false" hidden="false" outlineLevel="0" max="11771" min="11771" style="1" width="9.14"/>
    <col collapsed="false" customWidth="true" hidden="false" outlineLevel="0" max="11772" min="11772" style="1" width="22.29"/>
    <col collapsed="false" customWidth="true" hidden="false" outlineLevel="0" max="11773" min="11773" style="1" width="14.14"/>
    <col collapsed="false" customWidth="true" hidden="false" outlineLevel="0" max="11774" min="11774" style="1" width="15.57"/>
    <col collapsed="false" customWidth="true" hidden="false" outlineLevel="0" max="11775" min="11775" style="1" width="13.15"/>
    <col collapsed="false" customWidth="true" hidden="false" outlineLevel="0" max="11776" min="11776" style="1" width="13.57"/>
    <col collapsed="false" customWidth="true" hidden="false" outlineLevel="0" max="11777" min="11777" style="1" width="13.29"/>
    <col collapsed="false" customWidth="true" hidden="false" outlineLevel="0" max="11778" min="11778" style="1" width="14.57"/>
    <col collapsed="false" customWidth="true" hidden="false" outlineLevel="0" max="11779" min="11779" style="1" width="13.86"/>
    <col collapsed="false" customWidth="true" hidden="false" outlineLevel="0" max="11780" min="11780" style="1" width="13.57"/>
    <col collapsed="false" customWidth="true" hidden="false" outlineLevel="0" max="11781" min="11781" style="1" width="14.14"/>
    <col collapsed="false" customWidth="true" hidden="false" outlineLevel="0" max="11782" min="11782" style="1" width="16.43"/>
    <col collapsed="false" customWidth="true" hidden="false" outlineLevel="0" max="11783" min="11783" style="1" width="14.29"/>
    <col collapsed="false" customWidth="true" hidden="false" outlineLevel="0" max="11784" min="11784" style="1" width="13.71"/>
    <col collapsed="false" customWidth="true" hidden="false" outlineLevel="0" max="11785" min="11785" style="1" width="13.15"/>
    <col collapsed="false" customWidth="true" hidden="false" outlineLevel="0" max="11786" min="11786" style="1" width="13.29"/>
    <col collapsed="false" customWidth="true" hidden="false" outlineLevel="0" max="11788" min="11787" style="1" width="13.15"/>
    <col collapsed="false" customWidth="true" hidden="false" outlineLevel="0" max="11789" min="11789" style="1" width="13.42"/>
    <col collapsed="false" customWidth="true" hidden="false" outlineLevel="0" max="11790" min="11790" style="1" width="13.15"/>
    <col collapsed="false" customWidth="true" hidden="false" outlineLevel="0" max="11791" min="11791" style="1" width="14.14"/>
    <col collapsed="false" customWidth="true" hidden="false" outlineLevel="0" max="11792" min="11792" style="1" width="16.71"/>
    <col collapsed="false" customWidth="false" hidden="false" outlineLevel="0" max="12012" min="11793" style="1" width="9.14"/>
    <col collapsed="false" customWidth="true" hidden="false" outlineLevel="0" max="12013" min="12013" style="1" width="4.86"/>
    <col collapsed="false" customWidth="true" hidden="false" outlineLevel="0" max="12014" min="12014" style="1" width="28.57"/>
    <col collapsed="false" customWidth="true" hidden="false" outlineLevel="0" max="12015" min="12015" style="1" width="23.71"/>
    <col collapsed="false" customWidth="true" hidden="false" outlineLevel="0" max="12016" min="12016" style="1" width="14.86"/>
    <col collapsed="false" customWidth="true" hidden="false" outlineLevel="0" max="12017" min="12017" style="1" width="11.29"/>
    <col collapsed="false" customWidth="true" hidden="false" outlineLevel="0" max="12018" min="12018" style="1" width="10.85"/>
    <col collapsed="false" customWidth="true" hidden="false" outlineLevel="0" max="12019" min="12019" style="1" width="13.42"/>
    <col collapsed="false" customWidth="true" hidden="false" outlineLevel="0" max="12020" min="12020" style="1" width="12.29"/>
    <col collapsed="false" customWidth="true" hidden="false" outlineLevel="0" max="12021" min="12021" style="1" width="14"/>
    <col collapsed="false" customWidth="true" hidden="false" outlineLevel="0" max="12022" min="12022" style="1" width="11.57"/>
    <col collapsed="false" customWidth="true" hidden="false" outlineLevel="0" max="12023" min="12023" style="1" width="15.14"/>
    <col collapsed="false" customWidth="true" hidden="false" outlineLevel="0" max="12024" min="12024" style="1" width="11.57"/>
    <col collapsed="false" customWidth="true" hidden="false" outlineLevel="0" max="12025" min="12025" style="1" width="15.14"/>
    <col collapsed="false" customWidth="true" hidden="false" outlineLevel="0" max="12026" min="12026" style="1" width="10.29"/>
    <col collapsed="false" customWidth="false" hidden="false" outlineLevel="0" max="12027" min="12027" style="1" width="9.14"/>
    <col collapsed="false" customWidth="true" hidden="false" outlineLevel="0" max="12028" min="12028" style="1" width="22.29"/>
    <col collapsed="false" customWidth="true" hidden="false" outlineLevel="0" max="12029" min="12029" style="1" width="14.14"/>
    <col collapsed="false" customWidth="true" hidden="false" outlineLevel="0" max="12030" min="12030" style="1" width="15.57"/>
    <col collapsed="false" customWidth="true" hidden="false" outlineLevel="0" max="12031" min="12031" style="1" width="13.15"/>
    <col collapsed="false" customWidth="true" hidden="false" outlineLevel="0" max="12032" min="12032" style="1" width="13.57"/>
    <col collapsed="false" customWidth="true" hidden="false" outlineLevel="0" max="12033" min="12033" style="1" width="13.29"/>
    <col collapsed="false" customWidth="true" hidden="false" outlineLevel="0" max="12034" min="12034" style="1" width="14.57"/>
    <col collapsed="false" customWidth="true" hidden="false" outlineLevel="0" max="12035" min="12035" style="1" width="13.86"/>
    <col collapsed="false" customWidth="true" hidden="false" outlineLevel="0" max="12036" min="12036" style="1" width="13.57"/>
    <col collapsed="false" customWidth="true" hidden="false" outlineLevel="0" max="12037" min="12037" style="1" width="14.14"/>
    <col collapsed="false" customWidth="true" hidden="false" outlineLevel="0" max="12038" min="12038" style="1" width="16.43"/>
    <col collapsed="false" customWidth="true" hidden="false" outlineLevel="0" max="12039" min="12039" style="1" width="14.29"/>
    <col collapsed="false" customWidth="true" hidden="false" outlineLevel="0" max="12040" min="12040" style="1" width="13.71"/>
    <col collapsed="false" customWidth="true" hidden="false" outlineLevel="0" max="12041" min="12041" style="1" width="13.15"/>
    <col collapsed="false" customWidth="true" hidden="false" outlineLevel="0" max="12042" min="12042" style="1" width="13.29"/>
    <col collapsed="false" customWidth="true" hidden="false" outlineLevel="0" max="12044" min="12043" style="1" width="13.15"/>
    <col collapsed="false" customWidth="true" hidden="false" outlineLevel="0" max="12045" min="12045" style="1" width="13.42"/>
    <col collapsed="false" customWidth="true" hidden="false" outlineLevel="0" max="12046" min="12046" style="1" width="13.15"/>
    <col collapsed="false" customWidth="true" hidden="false" outlineLevel="0" max="12047" min="12047" style="1" width="14.14"/>
    <col collapsed="false" customWidth="true" hidden="false" outlineLevel="0" max="12048" min="12048" style="1" width="16.71"/>
    <col collapsed="false" customWidth="false" hidden="false" outlineLevel="0" max="12268" min="12049" style="1" width="9.14"/>
    <col collapsed="false" customWidth="true" hidden="false" outlineLevel="0" max="12269" min="12269" style="1" width="4.86"/>
    <col collapsed="false" customWidth="true" hidden="false" outlineLevel="0" max="12270" min="12270" style="1" width="28.57"/>
    <col collapsed="false" customWidth="true" hidden="false" outlineLevel="0" max="12271" min="12271" style="1" width="23.71"/>
    <col collapsed="false" customWidth="true" hidden="false" outlineLevel="0" max="12272" min="12272" style="1" width="14.86"/>
    <col collapsed="false" customWidth="true" hidden="false" outlineLevel="0" max="12273" min="12273" style="1" width="11.29"/>
    <col collapsed="false" customWidth="true" hidden="false" outlineLevel="0" max="12274" min="12274" style="1" width="10.85"/>
    <col collapsed="false" customWidth="true" hidden="false" outlineLevel="0" max="12275" min="12275" style="1" width="13.42"/>
    <col collapsed="false" customWidth="true" hidden="false" outlineLevel="0" max="12276" min="12276" style="1" width="12.29"/>
    <col collapsed="false" customWidth="true" hidden="false" outlineLevel="0" max="12277" min="12277" style="1" width="14"/>
    <col collapsed="false" customWidth="true" hidden="false" outlineLevel="0" max="12278" min="12278" style="1" width="11.57"/>
    <col collapsed="false" customWidth="true" hidden="false" outlineLevel="0" max="12279" min="12279" style="1" width="15.14"/>
    <col collapsed="false" customWidth="true" hidden="false" outlineLevel="0" max="12280" min="12280" style="1" width="11.57"/>
    <col collapsed="false" customWidth="true" hidden="false" outlineLevel="0" max="12281" min="12281" style="1" width="15.14"/>
    <col collapsed="false" customWidth="true" hidden="false" outlineLevel="0" max="12282" min="12282" style="1" width="10.29"/>
    <col collapsed="false" customWidth="false" hidden="false" outlineLevel="0" max="12283" min="12283" style="1" width="9.14"/>
    <col collapsed="false" customWidth="true" hidden="false" outlineLevel="0" max="12284" min="12284" style="1" width="22.29"/>
    <col collapsed="false" customWidth="true" hidden="false" outlineLevel="0" max="12285" min="12285" style="1" width="14.14"/>
    <col collapsed="false" customWidth="true" hidden="false" outlineLevel="0" max="12286" min="12286" style="1" width="15.57"/>
    <col collapsed="false" customWidth="true" hidden="false" outlineLevel="0" max="12287" min="12287" style="1" width="13.15"/>
    <col collapsed="false" customWidth="true" hidden="false" outlineLevel="0" max="12288" min="12288" style="1" width="13.57"/>
    <col collapsed="false" customWidth="true" hidden="false" outlineLevel="0" max="12289" min="12289" style="1" width="13.29"/>
    <col collapsed="false" customWidth="true" hidden="false" outlineLevel="0" max="12290" min="12290" style="1" width="14.57"/>
    <col collapsed="false" customWidth="true" hidden="false" outlineLevel="0" max="12291" min="12291" style="1" width="13.86"/>
    <col collapsed="false" customWidth="true" hidden="false" outlineLevel="0" max="12292" min="12292" style="1" width="13.57"/>
    <col collapsed="false" customWidth="true" hidden="false" outlineLevel="0" max="12293" min="12293" style="1" width="14.14"/>
    <col collapsed="false" customWidth="true" hidden="false" outlineLevel="0" max="12294" min="12294" style="1" width="16.43"/>
    <col collapsed="false" customWidth="true" hidden="false" outlineLevel="0" max="12295" min="12295" style="1" width="14.29"/>
    <col collapsed="false" customWidth="true" hidden="false" outlineLevel="0" max="12296" min="12296" style="1" width="13.71"/>
    <col collapsed="false" customWidth="true" hidden="false" outlineLevel="0" max="12297" min="12297" style="1" width="13.15"/>
    <col collapsed="false" customWidth="true" hidden="false" outlineLevel="0" max="12298" min="12298" style="1" width="13.29"/>
    <col collapsed="false" customWidth="true" hidden="false" outlineLevel="0" max="12300" min="12299" style="1" width="13.15"/>
    <col collapsed="false" customWidth="true" hidden="false" outlineLevel="0" max="12301" min="12301" style="1" width="13.42"/>
    <col collapsed="false" customWidth="true" hidden="false" outlineLevel="0" max="12302" min="12302" style="1" width="13.15"/>
    <col collapsed="false" customWidth="true" hidden="false" outlineLevel="0" max="12303" min="12303" style="1" width="14.14"/>
    <col collapsed="false" customWidth="true" hidden="false" outlineLevel="0" max="12304" min="12304" style="1" width="16.71"/>
    <col collapsed="false" customWidth="false" hidden="false" outlineLevel="0" max="12524" min="12305" style="1" width="9.14"/>
    <col collapsed="false" customWidth="true" hidden="false" outlineLevel="0" max="12525" min="12525" style="1" width="4.86"/>
    <col collapsed="false" customWidth="true" hidden="false" outlineLevel="0" max="12526" min="12526" style="1" width="28.57"/>
    <col collapsed="false" customWidth="true" hidden="false" outlineLevel="0" max="12527" min="12527" style="1" width="23.71"/>
    <col collapsed="false" customWidth="true" hidden="false" outlineLevel="0" max="12528" min="12528" style="1" width="14.86"/>
    <col collapsed="false" customWidth="true" hidden="false" outlineLevel="0" max="12529" min="12529" style="1" width="11.29"/>
    <col collapsed="false" customWidth="true" hidden="false" outlineLevel="0" max="12530" min="12530" style="1" width="10.85"/>
    <col collapsed="false" customWidth="true" hidden="false" outlineLevel="0" max="12531" min="12531" style="1" width="13.42"/>
    <col collapsed="false" customWidth="true" hidden="false" outlineLevel="0" max="12532" min="12532" style="1" width="12.29"/>
    <col collapsed="false" customWidth="true" hidden="false" outlineLevel="0" max="12533" min="12533" style="1" width="14"/>
    <col collapsed="false" customWidth="true" hidden="false" outlineLevel="0" max="12534" min="12534" style="1" width="11.57"/>
    <col collapsed="false" customWidth="true" hidden="false" outlineLevel="0" max="12535" min="12535" style="1" width="15.14"/>
    <col collapsed="false" customWidth="true" hidden="false" outlineLevel="0" max="12536" min="12536" style="1" width="11.57"/>
    <col collapsed="false" customWidth="true" hidden="false" outlineLevel="0" max="12537" min="12537" style="1" width="15.14"/>
    <col collapsed="false" customWidth="true" hidden="false" outlineLevel="0" max="12538" min="12538" style="1" width="10.29"/>
    <col collapsed="false" customWidth="false" hidden="false" outlineLevel="0" max="12539" min="12539" style="1" width="9.14"/>
    <col collapsed="false" customWidth="true" hidden="false" outlineLevel="0" max="12540" min="12540" style="1" width="22.29"/>
    <col collapsed="false" customWidth="true" hidden="false" outlineLevel="0" max="12541" min="12541" style="1" width="14.14"/>
    <col collapsed="false" customWidth="true" hidden="false" outlineLevel="0" max="12542" min="12542" style="1" width="15.57"/>
    <col collapsed="false" customWidth="true" hidden="false" outlineLevel="0" max="12543" min="12543" style="1" width="13.15"/>
    <col collapsed="false" customWidth="true" hidden="false" outlineLevel="0" max="12544" min="12544" style="1" width="13.57"/>
    <col collapsed="false" customWidth="true" hidden="false" outlineLevel="0" max="12545" min="12545" style="1" width="13.29"/>
    <col collapsed="false" customWidth="true" hidden="false" outlineLevel="0" max="12546" min="12546" style="1" width="14.57"/>
    <col collapsed="false" customWidth="true" hidden="false" outlineLevel="0" max="12547" min="12547" style="1" width="13.86"/>
    <col collapsed="false" customWidth="true" hidden="false" outlineLevel="0" max="12548" min="12548" style="1" width="13.57"/>
    <col collapsed="false" customWidth="true" hidden="false" outlineLevel="0" max="12549" min="12549" style="1" width="14.14"/>
    <col collapsed="false" customWidth="true" hidden="false" outlineLevel="0" max="12550" min="12550" style="1" width="16.43"/>
    <col collapsed="false" customWidth="true" hidden="false" outlineLevel="0" max="12551" min="12551" style="1" width="14.29"/>
    <col collapsed="false" customWidth="true" hidden="false" outlineLevel="0" max="12552" min="12552" style="1" width="13.71"/>
    <col collapsed="false" customWidth="true" hidden="false" outlineLevel="0" max="12553" min="12553" style="1" width="13.15"/>
    <col collapsed="false" customWidth="true" hidden="false" outlineLevel="0" max="12554" min="12554" style="1" width="13.29"/>
    <col collapsed="false" customWidth="true" hidden="false" outlineLevel="0" max="12556" min="12555" style="1" width="13.15"/>
    <col collapsed="false" customWidth="true" hidden="false" outlineLevel="0" max="12557" min="12557" style="1" width="13.42"/>
    <col collapsed="false" customWidth="true" hidden="false" outlineLevel="0" max="12558" min="12558" style="1" width="13.15"/>
    <col collapsed="false" customWidth="true" hidden="false" outlineLevel="0" max="12559" min="12559" style="1" width="14.14"/>
    <col collapsed="false" customWidth="true" hidden="false" outlineLevel="0" max="12560" min="12560" style="1" width="16.71"/>
    <col collapsed="false" customWidth="false" hidden="false" outlineLevel="0" max="12780" min="12561" style="1" width="9.14"/>
    <col collapsed="false" customWidth="true" hidden="false" outlineLevel="0" max="12781" min="12781" style="1" width="4.86"/>
    <col collapsed="false" customWidth="true" hidden="false" outlineLevel="0" max="12782" min="12782" style="1" width="28.57"/>
    <col collapsed="false" customWidth="true" hidden="false" outlineLevel="0" max="12783" min="12783" style="1" width="23.71"/>
    <col collapsed="false" customWidth="true" hidden="false" outlineLevel="0" max="12784" min="12784" style="1" width="14.86"/>
    <col collapsed="false" customWidth="true" hidden="false" outlineLevel="0" max="12785" min="12785" style="1" width="11.29"/>
    <col collapsed="false" customWidth="true" hidden="false" outlineLevel="0" max="12786" min="12786" style="1" width="10.85"/>
    <col collapsed="false" customWidth="true" hidden="false" outlineLevel="0" max="12787" min="12787" style="1" width="13.42"/>
    <col collapsed="false" customWidth="true" hidden="false" outlineLevel="0" max="12788" min="12788" style="1" width="12.29"/>
    <col collapsed="false" customWidth="true" hidden="false" outlineLevel="0" max="12789" min="12789" style="1" width="14"/>
    <col collapsed="false" customWidth="true" hidden="false" outlineLevel="0" max="12790" min="12790" style="1" width="11.57"/>
    <col collapsed="false" customWidth="true" hidden="false" outlineLevel="0" max="12791" min="12791" style="1" width="15.14"/>
    <col collapsed="false" customWidth="true" hidden="false" outlineLevel="0" max="12792" min="12792" style="1" width="11.57"/>
    <col collapsed="false" customWidth="true" hidden="false" outlineLevel="0" max="12793" min="12793" style="1" width="15.14"/>
    <col collapsed="false" customWidth="true" hidden="false" outlineLevel="0" max="12794" min="12794" style="1" width="10.29"/>
    <col collapsed="false" customWidth="false" hidden="false" outlineLevel="0" max="12795" min="12795" style="1" width="9.14"/>
    <col collapsed="false" customWidth="true" hidden="false" outlineLevel="0" max="12796" min="12796" style="1" width="22.29"/>
    <col collapsed="false" customWidth="true" hidden="false" outlineLevel="0" max="12797" min="12797" style="1" width="14.14"/>
    <col collapsed="false" customWidth="true" hidden="false" outlineLevel="0" max="12798" min="12798" style="1" width="15.57"/>
    <col collapsed="false" customWidth="true" hidden="false" outlineLevel="0" max="12799" min="12799" style="1" width="13.15"/>
    <col collapsed="false" customWidth="true" hidden="false" outlineLevel="0" max="12800" min="12800" style="1" width="13.57"/>
    <col collapsed="false" customWidth="true" hidden="false" outlineLevel="0" max="12801" min="12801" style="1" width="13.29"/>
    <col collapsed="false" customWidth="true" hidden="false" outlineLevel="0" max="12802" min="12802" style="1" width="14.57"/>
    <col collapsed="false" customWidth="true" hidden="false" outlineLevel="0" max="12803" min="12803" style="1" width="13.86"/>
    <col collapsed="false" customWidth="true" hidden="false" outlineLevel="0" max="12804" min="12804" style="1" width="13.57"/>
    <col collapsed="false" customWidth="true" hidden="false" outlineLevel="0" max="12805" min="12805" style="1" width="14.14"/>
    <col collapsed="false" customWidth="true" hidden="false" outlineLevel="0" max="12806" min="12806" style="1" width="16.43"/>
    <col collapsed="false" customWidth="true" hidden="false" outlineLevel="0" max="12807" min="12807" style="1" width="14.29"/>
    <col collapsed="false" customWidth="true" hidden="false" outlineLevel="0" max="12808" min="12808" style="1" width="13.71"/>
    <col collapsed="false" customWidth="true" hidden="false" outlineLevel="0" max="12809" min="12809" style="1" width="13.15"/>
    <col collapsed="false" customWidth="true" hidden="false" outlineLevel="0" max="12810" min="12810" style="1" width="13.29"/>
    <col collapsed="false" customWidth="true" hidden="false" outlineLevel="0" max="12812" min="12811" style="1" width="13.15"/>
    <col collapsed="false" customWidth="true" hidden="false" outlineLevel="0" max="12813" min="12813" style="1" width="13.42"/>
    <col collapsed="false" customWidth="true" hidden="false" outlineLevel="0" max="12814" min="12814" style="1" width="13.15"/>
    <col collapsed="false" customWidth="true" hidden="false" outlineLevel="0" max="12815" min="12815" style="1" width="14.14"/>
    <col collapsed="false" customWidth="true" hidden="false" outlineLevel="0" max="12816" min="12816" style="1" width="16.71"/>
    <col collapsed="false" customWidth="false" hidden="false" outlineLevel="0" max="13036" min="12817" style="1" width="9.14"/>
    <col collapsed="false" customWidth="true" hidden="false" outlineLevel="0" max="13037" min="13037" style="1" width="4.86"/>
    <col collapsed="false" customWidth="true" hidden="false" outlineLevel="0" max="13038" min="13038" style="1" width="28.57"/>
    <col collapsed="false" customWidth="true" hidden="false" outlineLevel="0" max="13039" min="13039" style="1" width="23.71"/>
    <col collapsed="false" customWidth="true" hidden="false" outlineLevel="0" max="13040" min="13040" style="1" width="14.86"/>
    <col collapsed="false" customWidth="true" hidden="false" outlineLevel="0" max="13041" min="13041" style="1" width="11.29"/>
    <col collapsed="false" customWidth="true" hidden="false" outlineLevel="0" max="13042" min="13042" style="1" width="10.85"/>
    <col collapsed="false" customWidth="true" hidden="false" outlineLevel="0" max="13043" min="13043" style="1" width="13.42"/>
    <col collapsed="false" customWidth="true" hidden="false" outlineLevel="0" max="13044" min="13044" style="1" width="12.29"/>
    <col collapsed="false" customWidth="true" hidden="false" outlineLevel="0" max="13045" min="13045" style="1" width="14"/>
    <col collapsed="false" customWidth="true" hidden="false" outlineLevel="0" max="13046" min="13046" style="1" width="11.57"/>
    <col collapsed="false" customWidth="true" hidden="false" outlineLevel="0" max="13047" min="13047" style="1" width="15.14"/>
    <col collapsed="false" customWidth="true" hidden="false" outlineLevel="0" max="13048" min="13048" style="1" width="11.57"/>
    <col collapsed="false" customWidth="true" hidden="false" outlineLevel="0" max="13049" min="13049" style="1" width="15.14"/>
    <col collapsed="false" customWidth="true" hidden="false" outlineLevel="0" max="13050" min="13050" style="1" width="10.29"/>
    <col collapsed="false" customWidth="false" hidden="false" outlineLevel="0" max="13051" min="13051" style="1" width="9.14"/>
    <col collapsed="false" customWidth="true" hidden="false" outlineLevel="0" max="13052" min="13052" style="1" width="22.29"/>
    <col collapsed="false" customWidth="true" hidden="false" outlineLevel="0" max="13053" min="13053" style="1" width="14.14"/>
    <col collapsed="false" customWidth="true" hidden="false" outlineLevel="0" max="13054" min="13054" style="1" width="15.57"/>
    <col collapsed="false" customWidth="true" hidden="false" outlineLevel="0" max="13055" min="13055" style="1" width="13.15"/>
    <col collapsed="false" customWidth="true" hidden="false" outlineLevel="0" max="13056" min="13056" style="1" width="13.57"/>
    <col collapsed="false" customWidth="true" hidden="false" outlineLevel="0" max="13057" min="13057" style="1" width="13.29"/>
    <col collapsed="false" customWidth="true" hidden="false" outlineLevel="0" max="13058" min="13058" style="1" width="14.57"/>
    <col collapsed="false" customWidth="true" hidden="false" outlineLevel="0" max="13059" min="13059" style="1" width="13.86"/>
    <col collapsed="false" customWidth="true" hidden="false" outlineLevel="0" max="13060" min="13060" style="1" width="13.57"/>
    <col collapsed="false" customWidth="true" hidden="false" outlineLevel="0" max="13061" min="13061" style="1" width="14.14"/>
    <col collapsed="false" customWidth="true" hidden="false" outlineLevel="0" max="13062" min="13062" style="1" width="16.43"/>
    <col collapsed="false" customWidth="true" hidden="false" outlineLevel="0" max="13063" min="13063" style="1" width="14.29"/>
    <col collapsed="false" customWidth="true" hidden="false" outlineLevel="0" max="13064" min="13064" style="1" width="13.71"/>
    <col collapsed="false" customWidth="true" hidden="false" outlineLevel="0" max="13065" min="13065" style="1" width="13.15"/>
    <col collapsed="false" customWidth="true" hidden="false" outlineLevel="0" max="13066" min="13066" style="1" width="13.29"/>
    <col collapsed="false" customWidth="true" hidden="false" outlineLevel="0" max="13068" min="13067" style="1" width="13.15"/>
    <col collapsed="false" customWidth="true" hidden="false" outlineLevel="0" max="13069" min="13069" style="1" width="13.42"/>
    <col collapsed="false" customWidth="true" hidden="false" outlineLevel="0" max="13070" min="13070" style="1" width="13.15"/>
    <col collapsed="false" customWidth="true" hidden="false" outlineLevel="0" max="13071" min="13071" style="1" width="14.14"/>
    <col collapsed="false" customWidth="true" hidden="false" outlineLevel="0" max="13072" min="13072" style="1" width="16.71"/>
    <col collapsed="false" customWidth="false" hidden="false" outlineLevel="0" max="13292" min="13073" style="1" width="9.14"/>
    <col collapsed="false" customWidth="true" hidden="false" outlineLevel="0" max="13293" min="13293" style="1" width="4.86"/>
    <col collapsed="false" customWidth="true" hidden="false" outlineLevel="0" max="13294" min="13294" style="1" width="28.57"/>
    <col collapsed="false" customWidth="true" hidden="false" outlineLevel="0" max="13295" min="13295" style="1" width="23.71"/>
    <col collapsed="false" customWidth="true" hidden="false" outlineLevel="0" max="13296" min="13296" style="1" width="14.86"/>
    <col collapsed="false" customWidth="true" hidden="false" outlineLevel="0" max="13297" min="13297" style="1" width="11.29"/>
    <col collapsed="false" customWidth="true" hidden="false" outlineLevel="0" max="13298" min="13298" style="1" width="10.85"/>
    <col collapsed="false" customWidth="true" hidden="false" outlineLevel="0" max="13299" min="13299" style="1" width="13.42"/>
    <col collapsed="false" customWidth="true" hidden="false" outlineLevel="0" max="13300" min="13300" style="1" width="12.29"/>
    <col collapsed="false" customWidth="true" hidden="false" outlineLevel="0" max="13301" min="13301" style="1" width="14"/>
    <col collapsed="false" customWidth="true" hidden="false" outlineLevel="0" max="13302" min="13302" style="1" width="11.57"/>
    <col collapsed="false" customWidth="true" hidden="false" outlineLevel="0" max="13303" min="13303" style="1" width="15.14"/>
    <col collapsed="false" customWidth="true" hidden="false" outlineLevel="0" max="13304" min="13304" style="1" width="11.57"/>
    <col collapsed="false" customWidth="true" hidden="false" outlineLevel="0" max="13305" min="13305" style="1" width="15.14"/>
    <col collapsed="false" customWidth="true" hidden="false" outlineLevel="0" max="13306" min="13306" style="1" width="10.29"/>
    <col collapsed="false" customWidth="false" hidden="false" outlineLevel="0" max="13307" min="13307" style="1" width="9.14"/>
    <col collapsed="false" customWidth="true" hidden="false" outlineLevel="0" max="13308" min="13308" style="1" width="22.29"/>
    <col collapsed="false" customWidth="true" hidden="false" outlineLevel="0" max="13309" min="13309" style="1" width="14.14"/>
    <col collapsed="false" customWidth="true" hidden="false" outlineLevel="0" max="13310" min="13310" style="1" width="15.57"/>
    <col collapsed="false" customWidth="true" hidden="false" outlineLevel="0" max="13311" min="13311" style="1" width="13.15"/>
    <col collapsed="false" customWidth="true" hidden="false" outlineLevel="0" max="13312" min="13312" style="1" width="13.57"/>
    <col collapsed="false" customWidth="true" hidden="false" outlineLevel="0" max="13313" min="13313" style="1" width="13.29"/>
    <col collapsed="false" customWidth="true" hidden="false" outlineLevel="0" max="13314" min="13314" style="1" width="14.57"/>
    <col collapsed="false" customWidth="true" hidden="false" outlineLevel="0" max="13315" min="13315" style="1" width="13.86"/>
    <col collapsed="false" customWidth="true" hidden="false" outlineLevel="0" max="13316" min="13316" style="1" width="13.57"/>
    <col collapsed="false" customWidth="true" hidden="false" outlineLevel="0" max="13317" min="13317" style="1" width="14.14"/>
    <col collapsed="false" customWidth="true" hidden="false" outlineLevel="0" max="13318" min="13318" style="1" width="16.43"/>
    <col collapsed="false" customWidth="true" hidden="false" outlineLevel="0" max="13319" min="13319" style="1" width="14.29"/>
    <col collapsed="false" customWidth="true" hidden="false" outlineLevel="0" max="13320" min="13320" style="1" width="13.71"/>
    <col collapsed="false" customWidth="true" hidden="false" outlineLevel="0" max="13321" min="13321" style="1" width="13.15"/>
    <col collapsed="false" customWidth="true" hidden="false" outlineLevel="0" max="13322" min="13322" style="1" width="13.29"/>
    <col collapsed="false" customWidth="true" hidden="false" outlineLevel="0" max="13324" min="13323" style="1" width="13.15"/>
    <col collapsed="false" customWidth="true" hidden="false" outlineLevel="0" max="13325" min="13325" style="1" width="13.42"/>
    <col collapsed="false" customWidth="true" hidden="false" outlineLevel="0" max="13326" min="13326" style="1" width="13.15"/>
    <col collapsed="false" customWidth="true" hidden="false" outlineLevel="0" max="13327" min="13327" style="1" width="14.14"/>
    <col collapsed="false" customWidth="true" hidden="false" outlineLevel="0" max="13328" min="13328" style="1" width="16.71"/>
    <col collapsed="false" customWidth="false" hidden="false" outlineLevel="0" max="13548" min="13329" style="1" width="9.14"/>
    <col collapsed="false" customWidth="true" hidden="false" outlineLevel="0" max="13549" min="13549" style="1" width="4.86"/>
    <col collapsed="false" customWidth="true" hidden="false" outlineLevel="0" max="13550" min="13550" style="1" width="28.57"/>
    <col collapsed="false" customWidth="true" hidden="false" outlineLevel="0" max="13551" min="13551" style="1" width="23.71"/>
    <col collapsed="false" customWidth="true" hidden="false" outlineLevel="0" max="13552" min="13552" style="1" width="14.86"/>
    <col collapsed="false" customWidth="true" hidden="false" outlineLevel="0" max="13553" min="13553" style="1" width="11.29"/>
    <col collapsed="false" customWidth="true" hidden="false" outlineLevel="0" max="13554" min="13554" style="1" width="10.85"/>
    <col collapsed="false" customWidth="true" hidden="false" outlineLevel="0" max="13555" min="13555" style="1" width="13.42"/>
    <col collapsed="false" customWidth="true" hidden="false" outlineLevel="0" max="13556" min="13556" style="1" width="12.29"/>
    <col collapsed="false" customWidth="true" hidden="false" outlineLevel="0" max="13557" min="13557" style="1" width="14"/>
    <col collapsed="false" customWidth="true" hidden="false" outlineLevel="0" max="13558" min="13558" style="1" width="11.57"/>
    <col collapsed="false" customWidth="true" hidden="false" outlineLevel="0" max="13559" min="13559" style="1" width="15.14"/>
    <col collapsed="false" customWidth="true" hidden="false" outlineLevel="0" max="13560" min="13560" style="1" width="11.57"/>
    <col collapsed="false" customWidth="true" hidden="false" outlineLevel="0" max="13561" min="13561" style="1" width="15.14"/>
    <col collapsed="false" customWidth="true" hidden="false" outlineLevel="0" max="13562" min="13562" style="1" width="10.29"/>
    <col collapsed="false" customWidth="false" hidden="false" outlineLevel="0" max="13563" min="13563" style="1" width="9.14"/>
    <col collapsed="false" customWidth="true" hidden="false" outlineLevel="0" max="13564" min="13564" style="1" width="22.29"/>
    <col collapsed="false" customWidth="true" hidden="false" outlineLevel="0" max="13565" min="13565" style="1" width="14.14"/>
    <col collapsed="false" customWidth="true" hidden="false" outlineLevel="0" max="13566" min="13566" style="1" width="15.57"/>
    <col collapsed="false" customWidth="true" hidden="false" outlineLevel="0" max="13567" min="13567" style="1" width="13.15"/>
    <col collapsed="false" customWidth="true" hidden="false" outlineLevel="0" max="13568" min="13568" style="1" width="13.57"/>
    <col collapsed="false" customWidth="true" hidden="false" outlineLevel="0" max="13569" min="13569" style="1" width="13.29"/>
    <col collapsed="false" customWidth="true" hidden="false" outlineLevel="0" max="13570" min="13570" style="1" width="14.57"/>
    <col collapsed="false" customWidth="true" hidden="false" outlineLevel="0" max="13571" min="13571" style="1" width="13.86"/>
    <col collapsed="false" customWidth="true" hidden="false" outlineLevel="0" max="13572" min="13572" style="1" width="13.57"/>
    <col collapsed="false" customWidth="true" hidden="false" outlineLevel="0" max="13573" min="13573" style="1" width="14.14"/>
    <col collapsed="false" customWidth="true" hidden="false" outlineLevel="0" max="13574" min="13574" style="1" width="16.43"/>
    <col collapsed="false" customWidth="true" hidden="false" outlineLevel="0" max="13575" min="13575" style="1" width="14.29"/>
    <col collapsed="false" customWidth="true" hidden="false" outlineLevel="0" max="13576" min="13576" style="1" width="13.71"/>
    <col collapsed="false" customWidth="true" hidden="false" outlineLevel="0" max="13577" min="13577" style="1" width="13.15"/>
    <col collapsed="false" customWidth="true" hidden="false" outlineLevel="0" max="13578" min="13578" style="1" width="13.29"/>
    <col collapsed="false" customWidth="true" hidden="false" outlineLevel="0" max="13580" min="13579" style="1" width="13.15"/>
    <col collapsed="false" customWidth="true" hidden="false" outlineLevel="0" max="13581" min="13581" style="1" width="13.42"/>
    <col collapsed="false" customWidth="true" hidden="false" outlineLevel="0" max="13582" min="13582" style="1" width="13.15"/>
    <col collapsed="false" customWidth="true" hidden="false" outlineLevel="0" max="13583" min="13583" style="1" width="14.14"/>
    <col collapsed="false" customWidth="true" hidden="false" outlineLevel="0" max="13584" min="13584" style="1" width="16.71"/>
    <col collapsed="false" customWidth="false" hidden="false" outlineLevel="0" max="13804" min="13585" style="1" width="9.14"/>
    <col collapsed="false" customWidth="true" hidden="false" outlineLevel="0" max="13805" min="13805" style="1" width="4.86"/>
    <col collapsed="false" customWidth="true" hidden="false" outlineLevel="0" max="13806" min="13806" style="1" width="28.57"/>
    <col collapsed="false" customWidth="true" hidden="false" outlineLevel="0" max="13807" min="13807" style="1" width="23.71"/>
    <col collapsed="false" customWidth="true" hidden="false" outlineLevel="0" max="13808" min="13808" style="1" width="14.86"/>
    <col collapsed="false" customWidth="true" hidden="false" outlineLevel="0" max="13809" min="13809" style="1" width="11.29"/>
    <col collapsed="false" customWidth="true" hidden="false" outlineLevel="0" max="13810" min="13810" style="1" width="10.85"/>
    <col collapsed="false" customWidth="true" hidden="false" outlineLevel="0" max="13811" min="13811" style="1" width="13.42"/>
    <col collapsed="false" customWidth="true" hidden="false" outlineLevel="0" max="13812" min="13812" style="1" width="12.29"/>
    <col collapsed="false" customWidth="true" hidden="false" outlineLevel="0" max="13813" min="13813" style="1" width="14"/>
    <col collapsed="false" customWidth="true" hidden="false" outlineLevel="0" max="13814" min="13814" style="1" width="11.57"/>
    <col collapsed="false" customWidth="true" hidden="false" outlineLevel="0" max="13815" min="13815" style="1" width="15.14"/>
    <col collapsed="false" customWidth="true" hidden="false" outlineLevel="0" max="13816" min="13816" style="1" width="11.57"/>
    <col collapsed="false" customWidth="true" hidden="false" outlineLevel="0" max="13817" min="13817" style="1" width="15.14"/>
    <col collapsed="false" customWidth="true" hidden="false" outlineLevel="0" max="13818" min="13818" style="1" width="10.29"/>
    <col collapsed="false" customWidth="false" hidden="false" outlineLevel="0" max="13819" min="13819" style="1" width="9.14"/>
    <col collapsed="false" customWidth="true" hidden="false" outlineLevel="0" max="13820" min="13820" style="1" width="22.29"/>
    <col collapsed="false" customWidth="true" hidden="false" outlineLevel="0" max="13821" min="13821" style="1" width="14.14"/>
    <col collapsed="false" customWidth="true" hidden="false" outlineLevel="0" max="13822" min="13822" style="1" width="15.57"/>
    <col collapsed="false" customWidth="true" hidden="false" outlineLevel="0" max="13823" min="13823" style="1" width="13.15"/>
    <col collapsed="false" customWidth="true" hidden="false" outlineLevel="0" max="13824" min="13824" style="1" width="13.57"/>
    <col collapsed="false" customWidth="true" hidden="false" outlineLevel="0" max="13825" min="13825" style="1" width="13.29"/>
    <col collapsed="false" customWidth="true" hidden="false" outlineLevel="0" max="13826" min="13826" style="1" width="14.57"/>
    <col collapsed="false" customWidth="true" hidden="false" outlineLevel="0" max="13827" min="13827" style="1" width="13.86"/>
    <col collapsed="false" customWidth="true" hidden="false" outlineLevel="0" max="13828" min="13828" style="1" width="13.57"/>
    <col collapsed="false" customWidth="true" hidden="false" outlineLevel="0" max="13829" min="13829" style="1" width="14.14"/>
    <col collapsed="false" customWidth="true" hidden="false" outlineLevel="0" max="13830" min="13830" style="1" width="16.43"/>
    <col collapsed="false" customWidth="true" hidden="false" outlineLevel="0" max="13831" min="13831" style="1" width="14.29"/>
    <col collapsed="false" customWidth="true" hidden="false" outlineLevel="0" max="13832" min="13832" style="1" width="13.71"/>
    <col collapsed="false" customWidth="true" hidden="false" outlineLevel="0" max="13833" min="13833" style="1" width="13.15"/>
    <col collapsed="false" customWidth="true" hidden="false" outlineLevel="0" max="13834" min="13834" style="1" width="13.29"/>
    <col collapsed="false" customWidth="true" hidden="false" outlineLevel="0" max="13836" min="13835" style="1" width="13.15"/>
    <col collapsed="false" customWidth="true" hidden="false" outlineLevel="0" max="13837" min="13837" style="1" width="13.42"/>
    <col collapsed="false" customWidth="true" hidden="false" outlineLevel="0" max="13838" min="13838" style="1" width="13.15"/>
    <col collapsed="false" customWidth="true" hidden="false" outlineLevel="0" max="13839" min="13839" style="1" width="14.14"/>
    <col collapsed="false" customWidth="true" hidden="false" outlineLevel="0" max="13840" min="13840" style="1" width="16.71"/>
    <col collapsed="false" customWidth="false" hidden="false" outlineLevel="0" max="14060" min="13841" style="1" width="9.14"/>
    <col collapsed="false" customWidth="true" hidden="false" outlineLevel="0" max="14061" min="14061" style="1" width="4.86"/>
    <col collapsed="false" customWidth="true" hidden="false" outlineLevel="0" max="14062" min="14062" style="1" width="28.57"/>
    <col collapsed="false" customWidth="true" hidden="false" outlineLevel="0" max="14063" min="14063" style="1" width="23.71"/>
    <col collapsed="false" customWidth="true" hidden="false" outlineLevel="0" max="14064" min="14064" style="1" width="14.86"/>
    <col collapsed="false" customWidth="true" hidden="false" outlineLevel="0" max="14065" min="14065" style="1" width="11.29"/>
    <col collapsed="false" customWidth="true" hidden="false" outlineLevel="0" max="14066" min="14066" style="1" width="10.85"/>
    <col collapsed="false" customWidth="true" hidden="false" outlineLevel="0" max="14067" min="14067" style="1" width="13.42"/>
    <col collapsed="false" customWidth="true" hidden="false" outlineLevel="0" max="14068" min="14068" style="1" width="12.29"/>
    <col collapsed="false" customWidth="true" hidden="false" outlineLevel="0" max="14069" min="14069" style="1" width="14"/>
    <col collapsed="false" customWidth="true" hidden="false" outlineLevel="0" max="14070" min="14070" style="1" width="11.57"/>
    <col collapsed="false" customWidth="true" hidden="false" outlineLevel="0" max="14071" min="14071" style="1" width="15.14"/>
    <col collapsed="false" customWidth="true" hidden="false" outlineLevel="0" max="14072" min="14072" style="1" width="11.57"/>
    <col collapsed="false" customWidth="true" hidden="false" outlineLevel="0" max="14073" min="14073" style="1" width="15.14"/>
    <col collapsed="false" customWidth="true" hidden="false" outlineLevel="0" max="14074" min="14074" style="1" width="10.29"/>
    <col collapsed="false" customWidth="false" hidden="false" outlineLevel="0" max="14075" min="14075" style="1" width="9.14"/>
    <col collapsed="false" customWidth="true" hidden="false" outlineLevel="0" max="14076" min="14076" style="1" width="22.29"/>
    <col collapsed="false" customWidth="true" hidden="false" outlineLevel="0" max="14077" min="14077" style="1" width="14.14"/>
    <col collapsed="false" customWidth="true" hidden="false" outlineLevel="0" max="14078" min="14078" style="1" width="15.57"/>
    <col collapsed="false" customWidth="true" hidden="false" outlineLevel="0" max="14079" min="14079" style="1" width="13.15"/>
    <col collapsed="false" customWidth="true" hidden="false" outlineLevel="0" max="14080" min="14080" style="1" width="13.57"/>
    <col collapsed="false" customWidth="true" hidden="false" outlineLevel="0" max="14081" min="14081" style="1" width="13.29"/>
    <col collapsed="false" customWidth="true" hidden="false" outlineLevel="0" max="14082" min="14082" style="1" width="14.57"/>
    <col collapsed="false" customWidth="true" hidden="false" outlineLevel="0" max="14083" min="14083" style="1" width="13.86"/>
    <col collapsed="false" customWidth="true" hidden="false" outlineLevel="0" max="14084" min="14084" style="1" width="13.57"/>
    <col collapsed="false" customWidth="true" hidden="false" outlineLevel="0" max="14085" min="14085" style="1" width="14.14"/>
    <col collapsed="false" customWidth="true" hidden="false" outlineLevel="0" max="14086" min="14086" style="1" width="16.43"/>
    <col collapsed="false" customWidth="true" hidden="false" outlineLevel="0" max="14087" min="14087" style="1" width="14.29"/>
    <col collapsed="false" customWidth="true" hidden="false" outlineLevel="0" max="14088" min="14088" style="1" width="13.71"/>
    <col collapsed="false" customWidth="true" hidden="false" outlineLevel="0" max="14089" min="14089" style="1" width="13.15"/>
    <col collapsed="false" customWidth="true" hidden="false" outlineLevel="0" max="14090" min="14090" style="1" width="13.29"/>
    <col collapsed="false" customWidth="true" hidden="false" outlineLevel="0" max="14092" min="14091" style="1" width="13.15"/>
    <col collapsed="false" customWidth="true" hidden="false" outlineLevel="0" max="14093" min="14093" style="1" width="13.42"/>
    <col collapsed="false" customWidth="true" hidden="false" outlineLevel="0" max="14094" min="14094" style="1" width="13.15"/>
    <col collapsed="false" customWidth="true" hidden="false" outlineLevel="0" max="14095" min="14095" style="1" width="14.14"/>
    <col collapsed="false" customWidth="true" hidden="false" outlineLevel="0" max="14096" min="14096" style="1" width="16.71"/>
    <col collapsed="false" customWidth="false" hidden="false" outlineLevel="0" max="14316" min="14097" style="1" width="9.14"/>
    <col collapsed="false" customWidth="true" hidden="false" outlineLevel="0" max="14317" min="14317" style="1" width="4.86"/>
    <col collapsed="false" customWidth="true" hidden="false" outlineLevel="0" max="14318" min="14318" style="1" width="28.57"/>
    <col collapsed="false" customWidth="true" hidden="false" outlineLevel="0" max="14319" min="14319" style="1" width="23.71"/>
    <col collapsed="false" customWidth="true" hidden="false" outlineLevel="0" max="14320" min="14320" style="1" width="14.86"/>
    <col collapsed="false" customWidth="true" hidden="false" outlineLevel="0" max="14321" min="14321" style="1" width="11.29"/>
    <col collapsed="false" customWidth="true" hidden="false" outlineLevel="0" max="14322" min="14322" style="1" width="10.85"/>
    <col collapsed="false" customWidth="true" hidden="false" outlineLevel="0" max="14323" min="14323" style="1" width="13.42"/>
    <col collapsed="false" customWidth="true" hidden="false" outlineLevel="0" max="14324" min="14324" style="1" width="12.29"/>
    <col collapsed="false" customWidth="true" hidden="false" outlineLevel="0" max="14325" min="14325" style="1" width="14"/>
    <col collapsed="false" customWidth="true" hidden="false" outlineLevel="0" max="14326" min="14326" style="1" width="11.57"/>
    <col collapsed="false" customWidth="true" hidden="false" outlineLevel="0" max="14327" min="14327" style="1" width="15.14"/>
    <col collapsed="false" customWidth="true" hidden="false" outlineLevel="0" max="14328" min="14328" style="1" width="11.57"/>
    <col collapsed="false" customWidth="true" hidden="false" outlineLevel="0" max="14329" min="14329" style="1" width="15.14"/>
    <col collapsed="false" customWidth="true" hidden="false" outlineLevel="0" max="14330" min="14330" style="1" width="10.29"/>
    <col collapsed="false" customWidth="false" hidden="false" outlineLevel="0" max="14331" min="14331" style="1" width="9.14"/>
    <col collapsed="false" customWidth="true" hidden="false" outlineLevel="0" max="14332" min="14332" style="1" width="22.29"/>
    <col collapsed="false" customWidth="true" hidden="false" outlineLevel="0" max="14333" min="14333" style="1" width="14.14"/>
    <col collapsed="false" customWidth="true" hidden="false" outlineLevel="0" max="14334" min="14334" style="1" width="15.57"/>
    <col collapsed="false" customWidth="true" hidden="false" outlineLevel="0" max="14335" min="14335" style="1" width="13.15"/>
    <col collapsed="false" customWidth="true" hidden="false" outlineLevel="0" max="14336" min="14336" style="1" width="13.57"/>
    <col collapsed="false" customWidth="true" hidden="false" outlineLevel="0" max="14337" min="14337" style="1" width="13.29"/>
    <col collapsed="false" customWidth="true" hidden="false" outlineLevel="0" max="14338" min="14338" style="1" width="14.57"/>
    <col collapsed="false" customWidth="true" hidden="false" outlineLevel="0" max="14339" min="14339" style="1" width="13.86"/>
    <col collapsed="false" customWidth="true" hidden="false" outlineLevel="0" max="14340" min="14340" style="1" width="13.57"/>
    <col collapsed="false" customWidth="true" hidden="false" outlineLevel="0" max="14341" min="14341" style="1" width="14.14"/>
    <col collapsed="false" customWidth="true" hidden="false" outlineLevel="0" max="14342" min="14342" style="1" width="16.43"/>
    <col collapsed="false" customWidth="true" hidden="false" outlineLevel="0" max="14343" min="14343" style="1" width="14.29"/>
    <col collapsed="false" customWidth="true" hidden="false" outlineLevel="0" max="14344" min="14344" style="1" width="13.71"/>
    <col collapsed="false" customWidth="true" hidden="false" outlineLevel="0" max="14345" min="14345" style="1" width="13.15"/>
    <col collapsed="false" customWidth="true" hidden="false" outlineLevel="0" max="14346" min="14346" style="1" width="13.29"/>
    <col collapsed="false" customWidth="true" hidden="false" outlineLevel="0" max="14348" min="14347" style="1" width="13.15"/>
    <col collapsed="false" customWidth="true" hidden="false" outlineLevel="0" max="14349" min="14349" style="1" width="13.42"/>
    <col collapsed="false" customWidth="true" hidden="false" outlineLevel="0" max="14350" min="14350" style="1" width="13.15"/>
    <col collapsed="false" customWidth="true" hidden="false" outlineLevel="0" max="14351" min="14351" style="1" width="14.14"/>
    <col collapsed="false" customWidth="true" hidden="false" outlineLevel="0" max="14352" min="14352" style="1" width="16.71"/>
    <col collapsed="false" customWidth="false" hidden="false" outlineLevel="0" max="14572" min="14353" style="1" width="9.14"/>
    <col collapsed="false" customWidth="true" hidden="false" outlineLevel="0" max="14573" min="14573" style="1" width="4.86"/>
    <col collapsed="false" customWidth="true" hidden="false" outlineLevel="0" max="14574" min="14574" style="1" width="28.57"/>
    <col collapsed="false" customWidth="true" hidden="false" outlineLevel="0" max="14575" min="14575" style="1" width="23.71"/>
    <col collapsed="false" customWidth="true" hidden="false" outlineLevel="0" max="14576" min="14576" style="1" width="14.86"/>
    <col collapsed="false" customWidth="true" hidden="false" outlineLevel="0" max="14577" min="14577" style="1" width="11.29"/>
    <col collapsed="false" customWidth="true" hidden="false" outlineLevel="0" max="14578" min="14578" style="1" width="10.85"/>
    <col collapsed="false" customWidth="true" hidden="false" outlineLevel="0" max="14579" min="14579" style="1" width="13.42"/>
    <col collapsed="false" customWidth="true" hidden="false" outlineLevel="0" max="14580" min="14580" style="1" width="12.29"/>
    <col collapsed="false" customWidth="true" hidden="false" outlineLevel="0" max="14581" min="14581" style="1" width="14"/>
    <col collapsed="false" customWidth="true" hidden="false" outlineLevel="0" max="14582" min="14582" style="1" width="11.57"/>
    <col collapsed="false" customWidth="true" hidden="false" outlineLevel="0" max="14583" min="14583" style="1" width="15.14"/>
    <col collapsed="false" customWidth="true" hidden="false" outlineLevel="0" max="14584" min="14584" style="1" width="11.57"/>
    <col collapsed="false" customWidth="true" hidden="false" outlineLevel="0" max="14585" min="14585" style="1" width="15.14"/>
    <col collapsed="false" customWidth="true" hidden="false" outlineLevel="0" max="14586" min="14586" style="1" width="10.29"/>
    <col collapsed="false" customWidth="false" hidden="false" outlineLevel="0" max="14587" min="14587" style="1" width="9.14"/>
    <col collapsed="false" customWidth="true" hidden="false" outlineLevel="0" max="14588" min="14588" style="1" width="22.29"/>
    <col collapsed="false" customWidth="true" hidden="false" outlineLevel="0" max="14589" min="14589" style="1" width="14.14"/>
    <col collapsed="false" customWidth="true" hidden="false" outlineLevel="0" max="14590" min="14590" style="1" width="15.57"/>
    <col collapsed="false" customWidth="true" hidden="false" outlineLevel="0" max="14591" min="14591" style="1" width="13.15"/>
    <col collapsed="false" customWidth="true" hidden="false" outlineLevel="0" max="14592" min="14592" style="1" width="13.57"/>
    <col collapsed="false" customWidth="true" hidden="false" outlineLevel="0" max="14593" min="14593" style="1" width="13.29"/>
    <col collapsed="false" customWidth="true" hidden="false" outlineLevel="0" max="14594" min="14594" style="1" width="14.57"/>
    <col collapsed="false" customWidth="true" hidden="false" outlineLevel="0" max="14595" min="14595" style="1" width="13.86"/>
    <col collapsed="false" customWidth="true" hidden="false" outlineLevel="0" max="14596" min="14596" style="1" width="13.57"/>
    <col collapsed="false" customWidth="true" hidden="false" outlineLevel="0" max="14597" min="14597" style="1" width="14.14"/>
    <col collapsed="false" customWidth="true" hidden="false" outlineLevel="0" max="14598" min="14598" style="1" width="16.43"/>
    <col collapsed="false" customWidth="true" hidden="false" outlineLevel="0" max="14599" min="14599" style="1" width="14.29"/>
    <col collapsed="false" customWidth="true" hidden="false" outlineLevel="0" max="14600" min="14600" style="1" width="13.71"/>
    <col collapsed="false" customWidth="true" hidden="false" outlineLevel="0" max="14601" min="14601" style="1" width="13.15"/>
    <col collapsed="false" customWidth="true" hidden="false" outlineLevel="0" max="14602" min="14602" style="1" width="13.29"/>
    <col collapsed="false" customWidth="true" hidden="false" outlineLevel="0" max="14604" min="14603" style="1" width="13.15"/>
    <col collapsed="false" customWidth="true" hidden="false" outlineLevel="0" max="14605" min="14605" style="1" width="13.42"/>
    <col collapsed="false" customWidth="true" hidden="false" outlineLevel="0" max="14606" min="14606" style="1" width="13.15"/>
    <col collapsed="false" customWidth="true" hidden="false" outlineLevel="0" max="14607" min="14607" style="1" width="14.14"/>
    <col collapsed="false" customWidth="true" hidden="false" outlineLevel="0" max="14608" min="14608" style="1" width="16.71"/>
    <col collapsed="false" customWidth="false" hidden="false" outlineLevel="0" max="14828" min="14609" style="1" width="9.14"/>
    <col collapsed="false" customWidth="true" hidden="false" outlineLevel="0" max="14829" min="14829" style="1" width="4.86"/>
    <col collapsed="false" customWidth="true" hidden="false" outlineLevel="0" max="14830" min="14830" style="1" width="28.57"/>
    <col collapsed="false" customWidth="true" hidden="false" outlineLevel="0" max="14831" min="14831" style="1" width="23.71"/>
    <col collapsed="false" customWidth="true" hidden="false" outlineLevel="0" max="14832" min="14832" style="1" width="14.86"/>
    <col collapsed="false" customWidth="true" hidden="false" outlineLevel="0" max="14833" min="14833" style="1" width="11.29"/>
    <col collapsed="false" customWidth="true" hidden="false" outlineLevel="0" max="14834" min="14834" style="1" width="10.85"/>
    <col collapsed="false" customWidth="true" hidden="false" outlineLevel="0" max="14835" min="14835" style="1" width="13.42"/>
    <col collapsed="false" customWidth="true" hidden="false" outlineLevel="0" max="14836" min="14836" style="1" width="12.29"/>
    <col collapsed="false" customWidth="true" hidden="false" outlineLevel="0" max="14837" min="14837" style="1" width="14"/>
    <col collapsed="false" customWidth="true" hidden="false" outlineLevel="0" max="14838" min="14838" style="1" width="11.57"/>
    <col collapsed="false" customWidth="true" hidden="false" outlineLevel="0" max="14839" min="14839" style="1" width="15.14"/>
    <col collapsed="false" customWidth="true" hidden="false" outlineLevel="0" max="14840" min="14840" style="1" width="11.57"/>
    <col collapsed="false" customWidth="true" hidden="false" outlineLevel="0" max="14841" min="14841" style="1" width="15.14"/>
    <col collapsed="false" customWidth="true" hidden="false" outlineLevel="0" max="14842" min="14842" style="1" width="10.29"/>
    <col collapsed="false" customWidth="false" hidden="false" outlineLevel="0" max="14843" min="14843" style="1" width="9.14"/>
    <col collapsed="false" customWidth="true" hidden="false" outlineLevel="0" max="14844" min="14844" style="1" width="22.29"/>
    <col collapsed="false" customWidth="true" hidden="false" outlineLevel="0" max="14845" min="14845" style="1" width="14.14"/>
    <col collapsed="false" customWidth="true" hidden="false" outlineLevel="0" max="14846" min="14846" style="1" width="15.57"/>
    <col collapsed="false" customWidth="true" hidden="false" outlineLevel="0" max="14847" min="14847" style="1" width="13.15"/>
    <col collapsed="false" customWidth="true" hidden="false" outlineLevel="0" max="14848" min="14848" style="1" width="13.57"/>
    <col collapsed="false" customWidth="true" hidden="false" outlineLevel="0" max="14849" min="14849" style="1" width="13.29"/>
    <col collapsed="false" customWidth="true" hidden="false" outlineLevel="0" max="14850" min="14850" style="1" width="14.57"/>
    <col collapsed="false" customWidth="true" hidden="false" outlineLevel="0" max="14851" min="14851" style="1" width="13.86"/>
    <col collapsed="false" customWidth="true" hidden="false" outlineLevel="0" max="14852" min="14852" style="1" width="13.57"/>
    <col collapsed="false" customWidth="true" hidden="false" outlineLevel="0" max="14853" min="14853" style="1" width="14.14"/>
    <col collapsed="false" customWidth="true" hidden="false" outlineLevel="0" max="14854" min="14854" style="1" width="16.43"/>
    <col collapsed="false" customWidth="true" hidden="false" outlineLevel="0" max="14855" min="14855" style="1" width="14.29"/>
    <col collapsed="false" customWidth="true" hidden="false" outlineLevel="0" max="14856" min="14856" style="1" width="13.71"/>
    <col collapsed="false" customWidth="true" hidden="false" outlineLevel="0" max="14857" min="14857" style="1" width="13.15"/>
    <col collapsed="false" customWidth="true" hidden="false" outlineLevel="0" max="14858" min="14858" style="1" width="13.29"/>
    <col collapsed="false" customWidth="true" hidden="false" outlineLevel="0" max="14860" min="14859" style="1" width="13.15"/>
    <col collapsed="false" customWidth="true" hidden="false" outlineLevel="0" max="14861" min="14861" style="1" width="13.42"/>
    <col collapsed="false" customWidth="true" hidden="false" outlineLevel="0" max="14862" min="14862" style="1" width="13.15"/>
    <col collapsed="false" customWidth="true" hidden="false" outlineLevel="0" max="14863" min="14863" style="1" width="14.14"/>
    <col collapsed="false" customWidth="true" hidden="false" outlineLevel="0" max="14864" min="14864" style="1" width="16.71"/>
    <col collapsed="false" customWidth="false" hidden="false" outlineLevel="0" max="15084" min="14865" style="1" width="9.14"/>
    <col collapsed="false" customWidth="true" hidden="false" outlineLevel="0" max="15085" min="15085" style="1" width="4.86"/>
    <col collapsed="false" customWidth="true" hidden="false" outlineLevel="0" max="15086" min="15086" style="1" width="28.57"/>
    <col collapsed="false" customWidth="true" hidden="false" outlineLevel="0" max="15087" min="15087" style="1" width="23.71"/>
    <col collapsed="false" customWidth="true" hidden="false" outlineLevel="0" max="15088" min="15088" style="1" width="14.86"/>
    <col collapsed="false" customWidth="true" hidden="false" outlineLevel="0" max="15089" min="15089" style="1" width="11.29"/>
    <col collapsed="false" customWidth="true" hidden="false" outlineLevel="0" max="15090" min="15090" style="1" width="10.85"/>
    <col collapsed="false" customWidth="true" hidden="false" outlineLevel="0" max="15091" min="15091" style="1" width="13.42"/>
    <col collapsed="false" customWidth="true" hidden="false" outlineLevel="0" max="15092" min="15092" style="1" width="12.29"/>
    <col collapsed="false" customWidth="true" hidden="false" outlineLevel="0" max="15093" min="15093" style="1" width="14"/>
    <col collapsed="false" customWidth="true" hidden="false" outlineLevel="0" max="15094" min="15094" style="1" width="11.57"/>
    <col collapsed="false" customWidth="true" hidden="false" outlineLevel="0" max="15095" min="15095" style="1" width="15.14"/>
    <col collapsed="false" customWidth="true" hidden="false" outlineLevel="0" max="15096" min="15096" style="1" width="11.57"/>
    <col collapsed="false" customWidth="true" hidden="false" outlineLevel="0" max="15097" min="15097" style="1" width="15.14"/>
    <col collapsed="false" customWidth="true" hidden="false" outlineLevel="0" max="15098" min="15098" style="1" width="10.29"/>
    <col collapsed="false" customWidth="false" hidden="false" outlineLevel="0" max="15099" min="15099" style="1" width="9.14"/>
    <col collapsed="false" customWidth="true" hidden="false" outlineLevel="0" max="15100" min="15100" style="1" width="22.29"/>
    <col collapsed="false" customWidth="true" hidden="false" outlineLevel="0" max="15101" min="15101" style="1" width="14.14"/>
    <col collapsed="false" customWidth="true" hidden="false" outlineLevel="0" max="15102" min="15102" style="1" width="15.57"/>
    <col collapsed="false" customWidth="true" hidden="false" outlineLevel="0" max="15103" min="15103" style="1" width="13.15"/>
    <col collapsed="false" customWidth="true" hidden="false" outlineLevel="0" max="15104" min="15104" style="1" width="13.57"/>
    <col collapsed="false" customWidth="true" hidden="false" outlineLevel="0" max="15105" min="15105" style="1" width="13.29"/>
    <col collapsed="false" customWidth="true" hidden="false" outlineLevel="0" max="15106" min="15106" style="1" width="14.57"/>
    <col collapsed="false" customWidth="true" hidden="false" outlineLevel="0" max="15107" min="15107" style="1" width="13.86"/>
    <col collapsed="false" customWidth="true" hidden="false" outlineLevel="0" max="15108" min="15108" style="1" width="13.57"/>
    <col collapsed="false" customWidth="true" hidden="false" outlineLevel="0" max="15109" min="15109" style="1" width="14.14"/>
    <col collapsed="false" customWidth="true" hidden="false" outlineLevel="0" max="15110" min="15110" style="1" width="16.43"/>
    <col collapsed="false" customWidth="true" hidden="false" outlineLevel="0" max="15111" min="15111" style="1" width="14.29"/>
    <col collapsed="false" customWidth="true" hidden="false" outlineLevel="0" max="15112" min="15112" style="1" width="13.71"/>
    <col collapsed="false" customWidth="true" hidden="false" outlineLevel="0" max="15113" min="15113" style="1" width="13.15"/>
    <col collapsed="false" customWidth="true" hidden="false" outlineLevel="0" max="15114" min="15114" style="1" width="13.29"/>
    <col collapsed="false" customWidth="true" hidden="false" outlineLevel="0" max="15116" min="15115" style="1" width="13.15"/>
    <col collapsed="false" customWidth="true" hidden="false" outlineLevel="0" max="15117" min="15117" style="1" width="13.42"/>
    <col collapsed="false" customWidth="true" hidden="false" outlineLevel="0" max="15118" min="15118" style="1" width="13.15"/>
    <col collapsed="false" customWidth="true" hidden="false" outlineLevel="0" max="15119" min="15119" style="1" width="14.14"/>
    <col collapsed="false" customWidth="true" hidden="false" outlineLevel="0" max="15120" min="15120" style="1" width="16.71"/>
    <col collapsed="false" customWidth="false" hidden="false" outlineLevel="0" max="15340" min="15121" style="1" width="9.14"/>
    <col collapsed="false" customWidth="true" hidden="false" outlineLevel="0" max="15341" min="15341" style="1" width="4.86"/>
    <col collapsed="false" customWidth="true" hidden="false" outlineLevel="0" max="15342" min="15342" style="1" width="28.57"/>
    <col collapsed="false" customWidth="true" hidden="false" outlineLevel="0" max="15343" min="15343" style="1" width="23.71"/>
    <col collapsed="false" customWidth="true" hidden="false" outlineLevel="0" max="15344" min="15344" style="1" width="14.86"/>
    <col collapsed="false" customWidth="true" hidden="false" outlineLevel="0" max="15345" min="15345" style="1" width="11.29"/>
    <col collapsed="false" customWidth="true" hidden="false" outlineLevel="0" max="15346" min="15346" style="1" width="10.85"/>
    <col collapsed="false" customWidth="true" hidden="false" outlineLevel="0" max="15347" min="15347" style="1" width="13.42"/>
    <col collapsed="false" customWidth="true" hidden="false" outlineLevel="0" max="15348" min="15348" style="1" width="12.29"/>
    <col collapsed="false" customWidth="true" hidden="false" outlineLevel="0" max="15349" min="15349" style="1" width="14"/>
    <col collapsed="false" customWidth="true" hidden="false" outlineLevel="0" max="15350" min="15350" style="1" width="11.57"/>
    <col collapsed="false" customWidth="true" hidden="false" outlineLevel="0" max="15351" min="15351" style="1" width="15.14"/>
    <col collapsed="false" customWidth="true" hidden="false" outlineLevel="0" max="15352" min="15352" style="1" width="11.57"/>
    <col collapsed="false" customWidth="true" hidden="false" outlineLevel="0" max="15353" min="15353" style="1" width="15.14"/>
    <col collapsed="false" customWidth="true" hidden="false" outlineLevel="0" max="15354" min="15354" style="1" width="10.29"/>
    <col collapsed="false" customWidth="false" hidden="false" outlineLevel="0" max="15355" min="15355" style="1" width="9.14"/>
    <col collapsed="false" customWidth="true" hidden="false" outlineLevel="0" max="15356" min="15356" style="1" width="22.29"/>
    <col collapsed="false" customWidth="true" hidden="false" outlineLevel="0" max="15357" min="15357" style="1" width="14.14"/>
    <col collapsed="false" customWidth="true" hidden="false" outlineLevel="0" max="15358" min="15358" style="1" width="15.57"/>
    <col collapsed="false" customWidth="true" hidden="false" outlineLevel="0" max="15359" min="15359" style="1" width="13.15"/>
    <col collapsed="false" customWidth="true" hidden="false" outlineLevel="0" max="15360" min="15360" style="1" width="13.57"/>
    <col collapsed="false" customWidth="true" hidden="false" outlineLevel="0" max="15361" min="15361" style="1" width="13.29"/>
    <col collapsed="false" customWidth="true" hidden="false" outlineLevel="0" max="15362" min="15362" style="1" width="14.57"/>
    <col collapsed="false" customWidth="true" hidden="false" outlineLevel="0" max="15363" min="15363" style="1" width="13.86"/>
    <col collapsed="false" customWidth="true" hidden="false" outlineLevel="0" max="15364" min="15364" style="1" width="13.57"/>
    <col collapsed="false" customWidth="true" hidden="false" outlineLevel="0" max="15365" min="15365" style="1" width="14.14"/>
    <col collapsed="false" customWidth="true" hidden="false" outlineLevel="0" max="15366" min="15366" style="1" width="16.43"/>
    <col collapsed="false" customWidth="true" hidden="false" outlineLevel="0" max="15367" min="15367" style="1" width="14.29"/>
    <col collapsed="false" customWidth="true" hidden="false" outlineLevel="0" max="15368" min="15368" style="1" width="13.71"/>
    <col collapsed="false" customWidth="true" hidden="false" outlineLevel="0" max="15369" min="15369" style="1" width="13.15"/>
    <col collapsed="false" customWidth="true" hidden="false" outlineLevel="0" max="15370" min="15370" style="1" width="13.29"/>
    <col collapsed="false" customWidth="true" hidden="false" outlineLevel="0" max="15372" min="15371" style="1" width="13.15"/>
    <col collapsed="false" customWidth="true" hidden="false" outlineLevel="0" max="15373" min="15373" style="1" width="13.42"/>
    <col collapsed="false" customWidth="true" hidden="false" outlineLevel="0" max="15374" min="15374" style="1" width="13.15"/>
    <col collapsed="false" customWidth="true" hidden="false" outlineLevel="0" max="15375" min="15375" style="1" width="14.14"/>
    <col collapsed="false" customWidth="true" hidden="false" outlineLevel="0" max="15376" min="15376" style="1" width="16.71"/>
    <col collapsed="false" customWidth="false" hidden="false" outlineLevel="0" max="15596" min="15377" style="1" width="9.14"/>
    <col collapsed="false" customWidth="true" hidden="false" outlineLevel="0" max="15597" min="15597" style="1" width="4.86"/>
    <col collapsed="false" customWidth="true" hidden="false" outlineLevel="0" max="15598" min="15598" style="1" width="28.57"/>
    <col collapsed="false" customWidth="true" hidden="false" outlineLevel="0" max="15599" min="15599" style="1" width="23.71"/>
    <col collapsed="false" customWidth="true" hidden="false" outlineLevel="0" max="15600" min="15600" style="1" width="14.86"/>
    <col collapsed="false" customWidth="true" hidden="false" outlineLevel="0" max="15601" min="15601" style="1" width="11.29"/>
    <col collapsed="false" customWidth="true" hidden="false" outlineLevel="0" max="15602" min="15602" style="1" width="10.85"/>
    <col collapsed="false" customWidth="true" hidden="false" outlineLevel="0" max="15603" min="15603" style="1" width="13.42"/>
    <col collapsed="false" customWidth="true" hidden="false" outlineLevel="0" max="15604" min="15604" style="1" width="12.29"/>
    <col collapsed="false" customWidth="true" hidden="false" outlineLevel="0" max="15605" min="15605" style="1" width="14"/>
    <col collapsed="false" customWidth="true" hidden="false" outlineLevel="0" max="15606" min="15606" style="1" width="11.57"/>
    <col collapsed="false" customWidth="true" hidden="false" outlineLevel="0" max="15607" min="15607" style="1" width="15.14"/>
    <col collapsed="false" customWidth="true" hidden="false" outlineLevel="0" max="15608" min="15608" style="1" width="11.57"/>
    <col collapsed="false" customWidth="true" hidden="false" outlineLevel="0" max="15609" min="15609" style="1" width="15.14"/>
    <col collapsed="false" customWidth="true" hidden="false" outlineLevel="0" max="15610" min="15610" style="1" width="10.29"/>
    <col collapsed="false" customWidth="false" hidden="false" outlineLevel="0" max="15611" min="15611" style="1" width="9.14"/>
    <col collapsed="false" customWidth="true" hidden="false" outlineLevel="0" max="15612" min="15612" style="1" width="22.29"/>
    <col collapsed="false" customWidth="true" hidden="false" outlineLevel="0" max="15613" min="15613" style="1" width="14.14"/>
    <col collapsed="false" customWidth="true" hidden="false" outlineLevel="0" max="15614" min="15614" style="1" width="15.57"/>
    <col collapsed="false" customWidth="true" hidden="false" outlineLevel="0" max="15615" min="15615" style="1" width="13.15"/>
    <col collapsed="false" customWidth="true" hidden="false" outlineLevel="0" max="15616" min="15616" style="1" width="13.57"/>
    <col collapsed="false" customWidth="true" hidden="false" outlineLevel="0" max="15617" min="15617" style="1" width="13.29"/>
    <col collapsed="false" customWidth="true" hidden="false" outlineLevel="0" max="15618" min="15618" style="1" width="14.57"/>
    <col collapsed="false" customWidth="true" hidden="false" outlineLevel="0" max="15619" min="15619" style="1" width="13.86"/>
    <col collapsed="false" customWidth="true" hidden="false" outlineLevel="0" max="15620" min="15620" style="1" width="13.57"/>
    <col collapsed="false" customWidth="true" hidden="false" outlineLevel="0" max="15621" min="15621" style="1" width="14.14"/>
    <col collapsed="false" customWidth="true" hidden="false" outlineLevel="0" max="15622" min="15622" style="1" width="16.43"/>
    <col collapsed="false" customWidth="true" hidden="false" outlineLevel="0" max="15623" min="15623" style="1" width="14.29"/>
    <col collapsed="false" customWidth="true" hidden="false" outlineLevel="0" max="15624" min="15624" style="1" width="13.71"/>
    <col collapsed="false" customWidth="true" hidden="false" outlineLevel="0" max="15625" min="15625" style="1" width="13.15"/>
    <col collapsed="false" customWidth="true" hidden="false" outlineLevel="0" max="15626" min="15626" style="1" width="13.29"/>
    <col collapsed="false" customWidth="true" hidden="false" outlineLevel="0" max="15628" min="15627" style="1" width="13.15"/>
    <col collapsed="false" customWidth="true" hidden="false" outlineLevel="0" max="15629" min="15629" style="1" width="13.42"/>
    <col collapsed="false" customWidth="true" hidden="false" outlineLevel="0" max="15630" min="15630" style="1" width="13.15"/>
    <col collapsed="false" customWidth="true" hidden="false" outlineLevel="0" max="15631" min="15631" style="1" width="14.14"/>
    <col collapsed="false" customWidth="true" hidden="false" outlineLevel="0" max="15632" min="15632" style="1" width="16.71"/>
    <col collapsed="false" customWidth="false" hidden="false" outlineLevel="0" max="15852" min="15633" style="1" width="9.14"/>
    <col collapsed="false" customWidth="true" hidden="false" outlineLevel="0" max="15853" min="15853" style="1" width="4.86"/>
    <col collapsed="false" customWidth="true" hidden="false" outlineLevel="0" max="15854" min="15854" style="1" width="28.57"/>
    <col collapsed="false" customWidth="true" hidden="false" outlineLevel="0" max="15855" min="15855" style="1" width="23.71"/>
    <col collapsed="false" customWidth="true" hidden="false" outlineLevel="0" max="15856" min="15856" style="1" width="14.86"/>
    <col collapsed="false" customWidth="true" hidden="false" outlineLevel="0" max="15857" min="15857" style="1" width="11.29"/>
    <col collapsed="false" customWidth="true" hidden="false" outlineLevel="0" max="15858" min="15858" style="1" width="10.85"/>
    <col collapsed="false" customWidth="true" hidden="false" outlineLevel="0" max="15859" min="15859" style="1" width="13.42"/>
    <col collapsed="false" customWidth="true" hidden="false" outlineLevel="0" max="15860" min="15860" style="1" width="12.29"/>
    <col collapsed="false" customWidth="true" hidden="false" outlineLevel="0" max="15861" min="15861" style="1" width="14"/>
    <col collapsed="false" customWidth="true" hidden="false" outlineLevel="0" max="15862" min="15862" style="1" width="11.57"/>
    <col collapsed="false" customWidth="true" hidden="false" outlineLevel="0" max="15863" min="15863" style="1" width="15.14"/>
    <col collapsed="false" customWidth="true" hidden="false" outlineLevel="0" max="15864" min="15864" style="1" width="11.57"/>
    <col collapsed="false" customWidth="true" hidden="false" outlineLevel="0" max="15865" min="15865" style="1" width="15.14"/>
    <col collapsed="false" customWidth="true" hidden="false" outlineLevel="0" max="15866" min="15866" style="1" width="10.29"/>
    <col collapsed="false" customWidth="false" hidden="false" outlineLevel="0" max="15867" min="15867" style="1" width="9.14"/>
    <col collapsed="false" customWidth="true" hidden="false" outlineLevel="0" max="15868" min="15868" style="1" width="22.29"/>
    <col collapsed="false" customWidth="true" hidden="false" outlineLevel="0" max="15869" min="15869" style="1" width="14.14"/>
    <col collapsed="false" customWidth="true" hidden="false" outlineLevel="0" max="15870" min="15870" style="1" width="15.57"/>
    <col collapsed="false" customWidth="true" hidden="false" outlineLevel="0" max="15871" min="15871" style="1" width="13.15"/>
    <col collapsed="false" customWidth="true" hidden="false" outlineLevel="0" max="15872" min="15872" style="1" width="13.57"/>
    <col collapsed="false" customWidth="true" hidden="false" outlineLevel="0" max="15873" min="15873" style="1" width="13.29"/>
    <col collapsed="false" customWidth="true" hidden="false" outlineLevel="0" max="15874" min="15874" style="1" width="14.57"/>
    <col collapsed="false" customWidth="true" hidden="false" outlineLevel="0" max="15875" min="15875" style="1" width="13.86"/>
    <col collapsed="false" customWidth="true" hidden="false" outlineLevel="0" max="15876" min="15876" style="1" width="13.57"/>
    <col collapsed="false" customWidth="true" hidden="false" outlineLevel="0" max="15877" min="15877" style="1" width="14.14"/>
    <col collapsed="false" customWidth="true" hidden="false" outlineLevel="0" max="15878" min="15878" style="1" width="16.43"/>
    <col collapsed="false" customWidth="true" hidden="false" outlineLevel="0" max="15879" min="15879" style="1" width="14.29"/>
    <col collapsed="false" customWidth="true" hidden="false" outlineLevel="0" max="15880" min="15880" style="1" width="13.71"/>
    <col collapsed="false" customWidth="true" hidden="false" outlineLevel="0" max="15881" min="15881" style="1" width="13.15"/>
    <col collapsed="false" customWidth="true" hidden="false" outlineLevel="0" max="15882" min="15882" style="1" width="13.29"/>
    <col collapsed="false" customWidth="true" hidden="false" outlineLevel="0" max="15884" min="15883" style="1" width="13.15"/>
    <col collapsed="false" customWidth="true" hidden="false" outlineLevel="0" max="15885" min="15885" style="1" width="13.42"/>
    <col collapsed="false" customWidth="true" hidden="false" outlineLevel="0" max="15886" min="15886" style="1" width="13.15"/>
    <col collapsed="false" customWidth="true" hidden="false" outlineLevel="0" max="15887" min="15887" style="1" width="14.14"/>
    <col collapsed="false" customWidth="true" hidden="false" outlineLevel="0" max="15888" min="15888" style="1" width="16.71"/>
    <col collapsed="false" customWidth="false" hidden="false" outlineLevel="0" max="16108" min="15889" style="1" width="9.14"/>
    <col collapsed="false" customWidth="true" hidden="false" outlineLevel="0" max="16109" min="16109" style="1" width="4.86"/>
    <col collapsed="false" customWidth="true" hidden="false" outlineLevel="0" max="16110" min="16110" style="1" width="28.57"/>
    <col collapsed="false" customWidth="true" hidden="false" outlineLevel="0" max="16111" min="16111" style="1" width="23.71"/>
    <col collapsed="false" customWidth="true" hidden="false" outlineLevel="0" max="16112" min="16112" style="1" width="14.86"/>
    <col collapsed="false" customWidth="true" hidden="false" outlineLevel="0" max="16113" min="16113" style="1" width="11.29"/>
    <col collapsed="false" customWidth="true" hidden="false" outlineLevel="0" max="16114" min="16114" style="1" width="10.85"/>
    <col collapsed="false" customWidth="true" hidden="false" outlineLevel="0" max="16115" min="16115" style="1" width="13.42"/>
    <col collapsed="false" customWidth="true" hidden="false" outlineLevel="0" max="16116" min="16116" style="1" width="12.29"/>
    <col collapsed="false" customWidth="true" hidden="false" outlineLevel="0" max="16117" min="16117" style="1" width="14"/>
    <col collapsed="false" customWidth="true" hidden="false" outlineLevel="0" max="16118" min="16118" style="1" width="11.57"/>
    <col collapsed="false" customWidth="true" hidden="false" outlineLevel="0" max="16119" min="16119" style="1" width="15.14"/>
    <col collapsed="false" customWidth="true" hidden="false" outlineLevel="0" max="16120" min="16120" style="1" width="11.57"/>
    <col collapsed="false" customWidth="true" hidden="false" outlineLevel="0" max="16121" min="16121" style="1" width="15.14"/>
    <col collapsed="false" customWidth="true" hidden="false" outlineLevel="0" max="16122" min="16122" style="1" width="10.29"/>
    <col collapsed="false" customWidth="false" hidden="false" outlineLevel="0" max="16123" min="16123" style="1" width="9.14"/>
    <col collapsed="false" customWidth="true" hidden="false" outlineLevel="0" max="16124" min="16124" style="1" width="22.29"/>
    <col collapsed="false" customWidth="true" hidden="false" outlineLevel="0" max="16125" min="16125" style="1" width="14.14"/>
    <col collapsed="false" customWidth="true" hidden="false" outlineLevel="0" max="16126" min="16126" style="1" width="15.57"/>
    <col collapsed="false" customWidth="true" hidden="false" outlineLevel="0" max="16127" min="16127" style="1" width="13.15"/>
    <col collapsed="false" customWidth="true" hidden="false" outlineLevel="0" max="16128" min="16128" style="1" width="13.57"/>
    <col collapsed="false" customWidth="true" hidden="false" outlineLevel="0" max="16129" min="16129" style="1" width="13.29"/>
    <col collapsed="false" customWidth="true" hidden="false" outlineLevel="0" max="16130" min="16130" style="1" width="14.57"/>
    <col collapsed="false" customWidth="true" hidden="false" outlineLevel="0" max="16131" min="16131" style="1" width="13.86"/>
    <col collapsed="false" customWidth="true" hidden="false" outlineLevel="0" max="16132" min="16132" style="1" width="13.57"/>
    <col collapsed="false" customWidth="true" hidden="false" outlineLevel="0" max="16133" min="16133" style="1" width="14.14"/>
    <col collapsed="false" customWidth="true" hidden="false" outlineLevel="0" max="16134" min="16134" style="1" width="16.43"/>
    <col collapsed="false" customWidth="true" hidden="false" outlineLevel="0" max="16135" min="16135" style="1" width="14.29"/>
    <col collapsed="false" customWidth="true" hidden="false" outlineLevel="0" max="16136" min="16136" style="1" width="13.71"/>
    <col collapsed="false" customWidth="true" hidden="false" outlineLevel="0" max="16137" min="16137" style="1" width="13.15"/>
    <col collapsed="false" customWidth="true" hidden="false" outlineLevel="0" max="16138" min="16138" style="1" width="13.29"/>
    <col collapsed="false" customWidth="true" hidden="false" outlineLevel="0" max="16140" min="16139" style="1" width="13.15"/>
    <col collapsed="false" customWidth="true" hidden="false" outlineLevel="0" max="16141" min="16141" style="1" width="13.42"/>
    <col collapsed="false" customWidth="true" hidden="false" outlineLevel="0" max="16142" min="16142" style="1" width="13.15"/>
    <col collapsed="false" customWidth="true" hidden="false" outlineLevel="0" max="16143" min="16143" style="1" width="14.14"/>
    <col collapsed="false" customWidth="true" hidden="false" outlineLevel="0" max="16144" min="16144" style="1" width="16.71"/>
    <col collapsed="false" customWidth="false" hidden="false" outlineLevel="0" max="16384" min="16145" style="1" width="9.14"/>
  </cols>
  <sheetData>
    <row r="2" customFormat="false" ht="18.75" hidden="false" customHeight="true" outlineLevel="0" collapsed="false">
      <c r="G2" s="4"/>
      <c r="H2" s="4"/>
      <c r="I2" s="4"/>
      <c r="J2" s="4"/>
      <c r="K2" s="4"/>
      <c r="L2" s="4"/>
      <c r="M2" s="86"/>
      <c r="N2" s="87"/>
      <c r="O2" s="87"/>
      <c r="X2" s="1" t="s">
        <v>0</v>
      </c>
    </row>
    <row r="3" customFormat="false" ht="15" hidden="false" customHeight="false" outlineLevel="0" collapsed="false">
      <c r="D3" s="6"/>
      <c r="G3" s="4"/>
      <c r="H3" s="4"/>
      <c r="I3" s="4"/>
      <c r="J3" s="4"/>
      <c r="K3" s="4"/>
      <c r="L3" s="4"/>
      <c r="M3" s="87"/>
      <c r="N3" s="87"/>
      <c r="O3" s="87"/>
    </row>
    <row r="4" customFormat="false" ht="14.25" hidden="false" customHeight="true" outlineLevel="0" collapsed="false">
      <c r="G4" s="4"/>
      <c r="H4" s="4"/>
      <c r="I4" s="4"/>
      <c r="J4" s="4"/>
      <c r="K4" s="4"/>
      <c r="L4" s="4"/>
      <c r="M4" s="87"/>
      <c r="N4" s="87"/>
      <c r="O4" s="87"/>
    </row>
    <row r="6" customFormat="false" ht="15" hidden="false" customHeight="true" outlineLevel="0" collapsed="false">
      <c r="A6" s="7" t="s">
        <v>157</v>
      </c>
      <c r="B6" s="8"/>
      <c r="C6" s="8"/>
      <c r="D6" s="8"/>
      <c r="E6" s="8"/>
      <c r="F6" s="8"/>
      <c r="G6" s="9"/>
      <c r="H6" s="10" t="s">
        <v>2</v>
      </c>
      <c r="I6" s="10"/>
      <c r="J6" s="10"/>
      <c r="K6" s="11"/>
      <c r="L6" s="12" t="s">
        <v>158</v>
      </c>
      <c r="M6" s="88" t="s">
        <v>4</v>
      </c>
      <c r="N6" s="88"/>
      <c r="O6" s="88"/>
      <c r="P6" s="13" t="s">
        <v>5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customFormat="false" ht="78.75" hidden="false" customHeight="false" outlineLevel="0" collapsed="false">
      <c r="A7" s="17" t="s">
        <v>6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11</v>
      </c>
      <c r="G7" s="17" t="s">
        <v>12</v>
      </c>
      <c r="H7" s="89" t="s">
        <v>13</v>
      </c>
      <c r="I7" s="18" t="s">
        <v>14</v>
      </c>
      <c r="J7" s="18" t="s">
        <v>15</v>
      </c>
      <c r="K7" s="18" t="s">
        <v>16</v>
      </c>
      <c r="L7" s="89" t="s">
        <v>160</v>
      </c>
      <c r="M7" s="90" t="n">
        <v>2021</v>
      </c>
      <c r="N7" s="90" t="n">
        <v>2022</v>
      </c>
      <c r="O7" s="90" t="n">
        <v>2023</v>
      </c>
      <c r="P7" s="18" t="s">
        <v>8</v>
      </c>
      <c r="Q7" s="18" t="s">
        <v>9</v>
      </c>
      <c r="R7" s="18" t="s">
        <v>10</v>
      </c>
      <c r="S7" s="18" t="s">
        <v>18</v>
      </c>
      <c r="T7" s="18" t="s">
        <v>19</v>
      </c>
      <c r="U7" s="18" t="s">
        <v>20</v>
      </c>
      <c r="V7" s="18" t="s">
        <v>11</v>
      </c>
      <c r="W7" s="18" t="s">
        <v>21</v>
      </c>
      <c r="X7" s="17" t="s">
        <v>22</v>
      </c>
      <c r="Y7" s="19" t="s">
        <v>23</v>
      </c>
      <c r="Z7" s="18" t="s">
        <v>24</v>
      </c>
      <c r="AA7" s="17" t="s">
        <v>25</v>
      </c>
    </row>
    <row r="8" customFormat="false" ht="15" hidden="false" customHeight="true" outlineLevel="0" collapsed="false">
      <c r="A8" s="20" t="n">
        <v>1</v>
      </c>
      <c r="B8" s="21" t="s">
        <v>26</v>
      </c>
      <c r="C8" s="21" t="s">
        <v>27</v>
      </c>
      <c r="D8" s="20" t="s">
        <v>28</v>
      </c>
      <c r="E8" s="22" t="s">
        <v>29</v>
      </c>
      <c r="F8" s="20" t="s">
        <v>30</v>
      </c>
      <c r="G8" s="23" t="n">
        <f aca="false">Свод!G8</f>
        <v>0</v>
      </c>
      <c r="H8" s="91" t="n">
        <f aca="false">L8*G8</f>
        <v>0</v>
      </c>
      <c r="I8" s="20" t="n">
        <f aca="false">M8*G8</f>
        <v>0</v>
      </c>
      <c r="J8" s="20" t="n">
        <f aca="false">N8*G8</f>
        <v>0</v>
      </c>
      <c r="K8" s="20" t="n">
        <f aca="false">O8*G8</f>
        <v>0</v>
      </c>
      <c r="L8" s="92" t="n">
        <f aca="false">M8+N8+O8</f>
        <v>0</v>
      </c>
      <c r="M8" s="93"/>
      <c r="N8" s="93"/>
      <c r="O8" s="93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customFormat="false" ht="15" hidden="false" customHeight="false" outlineLevel="0" collapsed="false">
      <c r="A9" s="20"/>
      <c r="B9" s="21"/>
      <c r="C9" s="21"/>
      <c r="D9" s="20" t="s">
        <v>31</v>
      </c>
      <c r="E9" s="22"/>
      <c r="F9" s="20" t="s">
        <v>30</v>
      </c>
      <c r="G9" s="23" t="n">
        <f aca="false">Свод!G9</f>
        <v>0</v>
      </c>
      <c r="H9" s="91" t="n">
        <f aca="false">L9*G9</f>
        <v>0</v>
      </c>
      <c r="I9" s="20" t="n">
        <f aca="false">M9*G9</f>
        <v>0</v>
      </c>
      <c r="J9" s="20" t="n">
        <f aca="false">N9*G9</f>
        <v>0</v>
      </c>
      <c r="K9" s="20" t="n">
        <f aca="false">O9*G9</f>
        <v>0</v>
      </c>
      <c r="L9" s="92" t="n">
        <f aca="false">M9+N9+O9</f>
        <v>0</v>
      </c>
      <c r="M9" s="93"/>
      <c r="N9" s="93"/>
      <c r="O9" s="93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customFormat="false" ht="15" hidden="false" customHeight="true" outlineLevel="0" collapsed="false">
      <c r="A10" s="20" t="n">
        <v>2</v>
      </c>
      <c r="B10" s="21" t="s">
        <v>26</v>
      </c>
      <c r="C10" s="21" t="s">
        <v>32</v>
      </c>
      <c r="D10" s="20" t="s">
        <v>28</v>
      </c>
      <c r="E10" s="22" t="s">
        <v>29</v>
      </c>
      <c r="F10" s="20" t="s">
        <v>30</v>
      </c>
      <c r="G10" s="23" t="n">
        <f aca="false">Свод!G10</f>
        <v>0</v>
      </c>
      <c r="H10" s="91" t="n">
        <f aca="false">L10*G10</f>
        <v>0</v>
      </c>
      <c r="I10" s="20" t="n">
        <f aca="false">M10*G10</f>
        <v>0</v>
      </c>
      <c r="J10" s="20" t="n">
        <f aca="false">N10*G10</f>
        <v>0</v>
      </c>
      <c r="K10" s="20" t="n">
        <f aca="false">O10*G10</f>
        <v>0</v>
      </c>
      <c r="L10" s="92" t="n">
        <f aca="false">M10+N10+O10</f>
        <v>0</v>
      </c>
      <c r="M10" s="93"/>
      <c r="N10" s="93"/>
      <c r="O10" s="93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customFormat="false" ht="21.75" hidden="false" customHeight="true" outlineLevel="0" collapsed="false">
      <c r="A11" s="20"/>
      <c r="B11" s="21"/>
      <c r="C11" s="21"/>
      <c r="D11" s="20" t="s">
        <v>31</v>
      </c>
      <c r="E11" s="22"/>
      <c r="F11" s="20" t="s">
        <v>30</v>
      </c>
      <c r="G11" s="23" t="n">
        <f aca="false">Свод!G11</f>
        <v>0</v>
      </c>
      <c r="H11" s="91" t="n">
        <f aca="false">L11*G11</f>
        <v>0</v>
      </c>
      <c r="I11" s="20" t="n">
        <f aca="false">M11*G11</f>
        <v>0</v>
      </c>
      <c r="J11" s="20" t="n">
        <f aca="false">N11*G11</f>
        <v>0</v>
      </c>
      <c r="K11" s="20" t="n">
        <f aca="false">O11*G11</f>
        <v>0</v>
      </c>
      <c r="L11" s="92" t="n">
        <f aca="false">M11+N11+O11</f>
        <v>0</v>
      </c>
      <c r="M11" s="93"/>
      <c r="N11" s="93"/>
      <c r="O11" s="93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customFormat="false" ht="15" hidden="false" customHeight="true" outlineLevel="0" collapsed="false">
      <c r="A12" s="20" t="n">
        <v>3</v>
      </c>
      <c r="B12" s="21" t="s">
        <v>33</v>
      </c>
      <c r="C12" s="21" t="s">
        <v>27</v>
      </c>
      <c r="D12" s="20" t="s">
        <v>28</v>
      </c>
      <c r="E12" s="22" t="s">
        <v>29</v>
      </c>
      <c r="F12" s="20" t="s">
        <v>30</v>
      </c>
      <c r="G12" s="23" t="n">
        <f aca="false">Свод!G12</f>
        <v>0</v>
      </c>
      <c r="H12" s="91" t="n">
        <f aca="false">L12*G12</f>
        <v>0</v>
      </c>
      <c r="I12" s="20" t="n">
        <f aca="false">M12*G12</f>
        <v>0</v>
      </c>
      <c r="J12" s="20" t="n">
        <f aca="false">N12*G12</f>
        <v>0</v>
      </c>
      <c r="K12" s="20" t="n">
        <f aca="false">O12*G12</f>
        <v>0</v>
      </c>
      <c r="L12" s="92" t="n">
        <f aca="false">M12+N12+O12</f>
        <v>0</v>
      </c>
      <c r="M12" s="93"/>
      <c r="N12" s="93"/>
      <c r="O12" s="93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customFormat="false" ht="15" hidden="false" customHeight="false" outlineLevel="0" collapsed="false">
      <c r="A13" s="20"/>
      <c r="B13" s="21"/>
      <c r="C13" s="21"/>
      <c r="D13" s="20" t="s">
        <v>31</v>
      </c>
      <c r="E13" s="22"/>
      <c r="F13" s="20" t="s">
        <v>30</v>
      </c>
      <c r="G13" s="23" t="n">
        <f aca="false">Свод!G13</f>
        <v>0</v>
      </c>
      <c r="H13" s="91" t="n">
        <f aca="false">L13*G13</f>
        <v>0</v>
      </c>
      <c r="I13" s="20" t="n">
        <f aca="false">M13*G13</f>
        <v>0</v>
      </c>
      <c r="J13" s="20" t="n">
        <f aca="false">N13*G13</f>
        <v>0</v>
      </c>
      <c r="K13" s="20" t="n">
        <f aca="false">O13*G13</f>
        <v>0</v>
      </c>
      <c r="L13" s="92" t="n">
        <f aca="false">M13+N13+O13</f>
        <v>0</v>
      </c>
      <c r="M13" s="93"/>
      <c r="N13" s="93"/>
      <c r="O13" s="93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customFormat="false" ht="15" hidden="false" customHeight="true" outlineLevel="0" collapsed="false">
      <c r="A14" s="20" t="n">
        <v>4</v>
      </c>
      <c r="B14" s="21" t="s">
        <v>33</v>
      </c>
      <c r="C14" s="21" t="s">
        <v>32</v>
      </c>
      <c r="D14" s="20" t="s">
        <v>28</v>
      </c>
      <c r="E14" s="22" t="s">
        <v>29</v>
      </c>
      <c r="F14" s="20" t="s">
        <v>30</v>
      </c>
      <c r="G14" s="23" t="n">
        <f aca="false">Свод!G14</f>
        <v>0</v>
      </c>
      <c r="H14" s="91" t="n">
        <f aca="false">L14*G14</f>
        <v>0</v>
      </c>
      <c r="I14" s="20" t="n">
        <f aca="false">M14*G14</f>
        <v>0</v>
      </c>
      <c r="J14" s="20" t="n">
        <f aca="false">N14*G14</f>
        <v>0</v>
      </c>
      <c r="K14" s="20" t="n">
        <f aca="false">O14*G14</f>
        <v>0</v>
      </c>
      <c r="L14" s="92" t="n">
        <f aca="false">M14+N14+O14</f>
        <v>83</v>
      </c>
      <c r="M14" s="93" t="n">
        <v>29</v>
      </c>
      <c r="N14" s="93" t="n">
        <v>24</v>
      </c>
      <c r="O14" s="93" t="n">
        <v>30</v>
      </c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customFormat="false" ht="18.75" hidden="false" customHeight="true" outlineLevel="0" collapsed="false">
      <c r="A15" s="20"/>
      <c r="B15" s="21"/>
      <c r="C15" s="21"/>
      <c r="D15" s="20" t="s">
        <v>31</v>
      </c>
      <c r="E15" s="22"/>
      <c r="F15" s="20" t="s">
        <v>30</v>
      </c>
      <c r="G15" s="23" t="n">
        <f aca="false">Свод!G15</f>
        <v>0</v>
      </c>
      <c r="H15" s="91" t="n">
        <f aca="false">L15*G15</f>
        <v>0</v>
      </c>
      <c r="I15" s="20" t="n">
        <f aca="false">M15*G15</f>
        <v>0</v>
      </c>
      <c r="J15" s="20" t="n">
        <f aca="false">N15*G15</f>
        <v>0</v>
      </c>
      <c r="K15" s="20" t="n">
        <f aca="false">O15*G15</f>
        <v>0</v>
      </c>
      <c r="L15" s="92" t="n">
        <f aca="false">M15+N15+O15</f>
        <v>0</v>
      </c>
      <c r="M15" s="93"/>
      <c r="N15" s="93"/>
      <c r="O15" s="93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customFormat="false" ht="21.75" hidden="false" customHeight="true" outlineLevel="0" collapsed="false">
      <c r="A16" s="20" t="n">
        <v>5</v>
      </c>
      <c r="B16" s="21" t="s">
        <v>34</v>
      </c>
      <c r="C16" s="21" t="s">
        <v>32</v>
      </c>
      <c r="D16" s="20" t="s">
        <v>28</v>
      </c>
      <c r="E16" s="22" t="s">
        <v>29</v>
      </c>
      <c r="F16" s="20" t="s">
        <v>30</v>
      </c>
      <c r="G16" s="23" t="n">
        <f aca="false">Свод!G16</f>
        <v>0</v>
      </c>
      <c r="H16" s="91" t="n">
        <f aca="false">L16*G16</f>
        <v>0</v>
      </c>
      <c r="I16" s="20" t="n">
        <f aca="false">M16*G16</f>
        <v>0</v>
      </c>
      <c r="J16" s="20" t="n">
        <f aca="false">N16*G16</f>
        <v>0</v>
      </c>
      <c r="K16" s="20" t="n">
        <f aca="false">O16*G16</f>
        <v>0</v>
      </c>
      <c r="L16" s="92" t="n">
        <f aca="false">M16+N16+O16</f>
        <v>0</v>
      </c>
      <c r="M16" s="93"/>
      <c r="N16" s="93"/>
      <c r="O16" s="93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customFormat="false" ht="19.5" hidden="false" customHeight="true" outlineLevel="0" collapsed="false">
      <c r="A17" s="20"/>
      <c r="B17" s="21"/>
      <c r="C17" s="21"/>
      <c r="D17" s="20" t="s">
        <v>31</v>
      </c>
      <c r="E17" s="22"/>
      <c r="F17" s="20" t="s">
        <v>30</v>
      </c>
      <c r="G17" s="23" t="n">
        <f aca="false">Свод!G17</f>
        <v>0</v>
      </c>
      <c r="H17" s="91" t="n">
        <f aca="false">L17*G17</f>
        <v>0</v>
      </c>
      <c r="I17" s="20" t="n">
        <f aca="false">M17*G17</f>
        <v>0</v>
      </c>
      <c r="J17" s="20" t="n">
        <f aca="false">N17*G17</f>
        <v>0</v>
      </c>
      <c r="K17" s="20" t="n">
        <f aca="false">O17*G17</f>
        <v>0</v>
      </c>
      <c r="L17" s="92" t="n">
        <f aca="false">M17+N17+O17</f>
        <v>0</v>
      </c>
      <c r="M17" s="93"/>
      <c r="N17" s="93"/>
      <c r="O17" s="93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customFormat="false" ht="15" hidden="false" customHeight="true" outlineLevel="0" collapsed="false">
      <c r="A18" s="20" t="n">
        <v>6</v>
      </c>
      <c r="B18" s="21" t="s">
        <v>35</v>
      </c>
      <c r="C18" s="21" t="s">
        <v>36</v>
      </c>
      <c r="D18" s="20" t="s">
        <v>28</v>
      </c>
      <c r="E18" s="22" t="s">
        <v>29</v>
      </c>
      <c r="F18" s="20" t="s">
        <v>30</v>
      </c>
      <c r="G18" s="23" t="n">
        <f aca="false">Свод!G18</f>
        <v>0</v>
      </c>
      <c r="H18" s="91" t="n">
        <f aca="false">L18*G18</f>
        <v>0</v>
      </c>
      <c r="I18" s="20" t="n">
        <f aca="false">M18*G18</f>
        <v>0</v>
      </c>
      <c r="J18" s="20" t="n">
        <f aca="false">N18*G18</f>
        <v>0</v>
      </c>
      <c r="K18" s="20" t="n">
        <f aca="false">O18*G18</f>
        <v>0</v>
      </c>
      <c r="L18" s="92" t="n">
        <f aca="false">M18+N18+O18</f>
        <v>0</v>
      </c>
      <c r="M18" s="93"/>
      <c r="N18" s="93"/>
      <c r="O18" s="93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customFormat="false" ht="18.75" hidden="false" customHeight="true" outlineLevel="0" collapsed="false">
      <c r="A19" s="20"/>
      <c r="B19" s="21"/>
      <c r="C19" s="21"/>
      <c r="D19" s="20" t="s">
        <v>31</v>
      </c>
      <c r="E19" s="22"/>
      <c r="F19" s="20" t="s">
        <v>30</v>
      </c>
      <c r="G19" s="23" t="n">
        <f aca="false">Свод!G19</f>
        <v>0</v>
      </c>
      <c r="H19" s="91" t="n">
        <f aca="false">L19*G19</f>
        <v>0</v>
      </c>
      <c r="I19" s="20" t="n">
        <f aca="false">M19*G19</f>
        <v>0</v>
      </c>
      <c r="J19" s="20" t="n">
        <f aca="false">N19*G19</f>
        <v>0</v>
      </c>
      <c r="K19" s="20" t="n">
        <f aca="false">O19*G19</f>
        <v>0</v>
      </c>
      <c r="L19" s="92" t="n">
        <f aca="false">M19+N19+O19</f>
        <v>0</v>
      </c>
      <c r="M19" s="93"/>
      <c r="N19" s="93"/>
      <c r="O19" s="93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customFormat="false" ht="21.75" hidden="false" customHeight="true" outlineLevel="0" collapsed="false">
      <c r="A20" s="20" t="n">
        <v>7</v>
      </c>
      <c r="B20" s="21" t="s">
        <v>34</v>
      </c>
      <c r="C20" s="21" t="s">
        <v>36</v>
      </c>
      <c r="D20" s="20" t="s">
        <v>28</v>
      </c>
      <c r="E20" s="22" t="s">
        <v>29</v>
      </c>
      <c r="F20" s="20" t="s">
        <v>30</v>
      </c>
      <c r="G20" s="23" t="n">
        <f aca="false">Свод!G20</f>
        <v>0</v>
      </c>
      <c r="H20" s="91" t="n">
        <f aca="false">L20*G20</f>
        <v>0</v>
      </c>
      <c r="I20" s="20" t="n">
        <f aca="false">M20*G20</f>
        <v>0</v>
      </c>
      <c r="J20" s="20" t="n">
        <f aca="false">N20*G20</f>
        <v>0</v>
      </c>
      <c r="K20" s="20" t="n">
        <f aca="false">O20*G20</f>
        <v>0</v>
      </c>
      <c r="L20" s="92" t="n">
        <f aca="false">M20+N20+O20</f>
        <v>0</v>
      </c>
      <c r="M20" s="93"/>
      <c r="N20" s="93"/>
      <c r="O20" s="93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customFormat="false" ht="19.5" hidden="false" customHeight="true" outlineLevel="0" collapsed="false">
      <c r="A21" s="20"/>
      <c r="B21" s="21"/>
      <c r="C21" s="21"/>
      <c r="D21" s="20" t="s">
        <v>31</v>
      </c>
      <c r="E21" s="22"/>
      <c r="F21" s="20" t="s">
        <v>30</v>
      </c>
      <c r="G21" s="23" t="n">
        <f aca="false">Свод!G21</f>
        <v>0</v>
      </c>
      <c r="H21" s="91" t="n">
        <f aca="false">L21*G21</f>
        <v>0</v>
      </c>
      <c r="I21" s="20" t="n">
        <f aca="false">M21*G21</f>
        <v>0</v>
      </c>
      <c r="J21" s="20" t="n">
        <f aca="false">N21*G21</f>
        <v>0</v>
      </c>
      <c r="K21" s="20" t="n">
        <f aca="false">O21*G21</f>
        <v>0</v>
      </c>
      <c r="L21" s="92" t="n">
        <f aca="false">M21+N21+O21</f>
        <v>0</v>
      </c>
      <c r="M21" s="93"/>
      <c r="N21" s="93"/>
      <c r="O21" s="93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customFormat="false" ht="28.5" hidden="false" customHeight="true" outlineLevel="0" collapsed="false">
      <c r="A22" s="20" t="n">
        <v>8</v>
      </c>
      <c r="B22" s="21" t="s">
        <v>37</v>
      </c>
      <c r="C22" s="21" t="s">
        <v>38</v>
      </c>
      <c r="D22" s="20" t="s">
        <v>28</v>
      </c>
      <c r="E22" s="22" t="s">
        <v>29</v>
      </c>
      <c r="F22" s="20" t="s">
        <v>30</v>
      </c>
      <c r="G22" s="23" t="n">
        <f aca="false">Свод!G22</f>
        <v>0</v>
      </c>
      <c r="H22" s="91" t="n">
        <f aca="false">L22*G22</f>
        <v>0</v>
      </c>
      <c r="I22" s="20" t="n">
        <f aca="false">M22*G22</f>
        <v>0</v>
      </c>
      <c r="J22" s="20" t="n">
        <f aca="false">N22*G22</f>
        <v>0</v>
      </c>
      <c r="K22" s="20" t="n">
        <f aca="false">O22*G22</f>
        <v>0</v>
      </c>
      <c r="L22" s="92" t="n">
        <f aca="false">M22+N22+O22</f>
        <v>124</v>
      </c>
      <c r="M22" s="93" t="n">
        <v>56</v>
      </c>
      <c r="N22" s="93" t="n">
        <v>12</v>
      </c>
      <c r="O22" s="93" t="n">
        <v>56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customFormat="false" ht="26.25" hidden="false" customHeight="true" outlineLevel="0" collapsed="false">
      <c r="A23" s="20"/>
      <c r="B23" s="21"/>
      <c r="C23" s="21"/>
      <c r="D23" s="20" t="s">
        <v>31</v>
      </c>
      <c r="E23" s="22"/>
      <c r="F23" s="20" t="s">
        <v>30</v>
      </c>
      <c r="G23" s="23" t="n">
        <f aca="false">Свод!G23</f>
        <v>0</v>
      </c>
      <c r="H23" s="91" t="n">
        <f aca="false">L23*G23</f>
        <v>0</v>
      </c>
      <c r="I23" s="20" t="n">
        <f aca="false">M23*G23</f>
        <v>0</v>
      </c>
      <c r="J23" s="20" t="n">
        <f aca="false">N23*G23</f>
        <v>0</v>
      </c>
      <c r="K23" s="20" t="n">
        <f aca="false">O23*G23</f>
        <v>0</v>
      </c>
      <c r="L23" s="92" t="n">
        <f aca="false">M23+N23+O23</f>
        <v>0</v>
      </c>
      <c r="M23" s="93"/>
      <c r="N23" s="93"/>
      <c r="O23" s="93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customFormat="false" ht="15" hidden="false" customHeight="true" outlineLevel="0" collapsed="false">
      <c r="A24" s="20" t="n">
        <v>9</v>
      </c>
      <c r="B24" s="21" t="s">
        <v>39</v>
      </c>
      <c r="C24" s="21" t="s">
        <v>40</v>
      </c>
      <c r="D24" s="20" t="s">
        <v>28</v>
      </c>
      <c r="E24" s="22" t="s">
        <v>29</v>
      </c>
      <c r="F24" s="20" t="s">
        <v>30</v>
      </c>
      <c r="G24" s="23" t="n">
        <f aca="false">Свод!G24</f>
        <v>0</v>
      </c>
      <c r="H24" s="91" t="n">
        <f aca="false">L24*G24</f>
        <v>0</v>
      </c>
      <c r="I24" s="20" t="n">
        <f aca="false">M24*G24</f>
        <v>0</v>
      </c>
      <c r="J24" s="20" t="n">
        <f aca="false">N24*G24</f>
        <v>0</v>
      </c>
      <c r="K24" s="20" t="n">
        <f aca="false">O24*G24</f>
        <v>0</v>
      </c>
      <c r="L24" s="92" t="n">
        <f aca="false">M24+N24+O24</f>
        <v>0</v>
      </c>
      <c r="M24" s="93"/>
      <c r="N24" s="93"/>
      <c r="O24" s="93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customFormat="false" ht="37.5" hidden="false" customHeight="true" outlineLevel="0" collapsed="false">
      <c r="A25" s="20"/>
      <c r="B25" s="21"/>
      <c r="C25" s="21"/>
      <c r="D25" s="27" t="s">
        <v>41</v>
      </c>
      <c r="E25" s="22"/>
      <c r="F25" s="20" t="s">
        <v>30</v>
      </c>
      <c r="G25" s="23" t="n">
        <f aca="false">Свод!G25</f>
        <v>0</v>
      </c>
      <c r="H25" s="91" t="n">
        <f aca="false">L25*G25</f>
        <v>0</v>
      </c>
      <c r="I25" s="20" t="n">
        <f aca="false">M25*G25</f>
        <v>0</v>
      </c>
      <c r="J25" s="20" t="n">
        <f aca="false">N25*G25</f>
        <v>0</v>
      </c>
      <c r="K25" s="20" t="n">
        <f aca="false">O25*G25</f>
        <v>0</v>
      </c>
      <c r="L25" s="92" t="n">
        <f aca="false">M25+N25+O25</f>
        <v>0</v>
      </c>
      <c r="M25" s="93"/>
      <c r="N25" s="93"/>
      <c r="O25" s="93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customFormat="false" ht="27.75" hidden="false" customHeight="true" outlineLevel="0" collapsed="false">
      <c r="A26" s="20" t="n">
        <v>10</v>
      </c>
      <c r="B26" s="21" t="s">
        <v>42</v>
      </c>
      <c r="C26" s="21" t="s">
        <v>43</v>
      </c>
      <c r="D26" s="20" t="s">
        <v>28</v>
      </c>
      <c r="E26" s="22" t="s">
        <v>29</v>
      </c>
      <c r="F26" s="20" t="s">
        <v>30</v>
      </c>
      <c r="G26" s="23" t="n">
        <f aca="false">Свод!G26</f>
        <v>0</v>
      </c>
      <c r="H26" s="91" t="n">
        <f aca="false">L26*G26</f>
        <v>0</v>
      </c>
      <c r="I26" s="20" t="n">
        <f aca="false">M26*G26</f>
        <v>0</v>
      </c>
      <c r="J26" s="20" t="n">
        <f aca="false">N26*G26</f>
        <v>0</v>
      </c>
      <c r="K26" s="20" t="n">
        <f aca="false">O26*G26</f>
        <v>0</v>
      </c>
      <c r="L26" s="92" t="n">
        <f aca="false">M26+N26+O26</f>
        <v>29</v>
      </c>
      <c r="M26" s="93" t="n">
        <v>11</v>
      </c>
      <c r="N26" s="93" t="n">
        <v>7</v>
      </c>
      <c r="O26" s="93" t="n">
        <v>11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customFormat="false" ht="39" hidden="false" customHeight="true" outlineLevel="0" collapsed="false">
      <c r="A27" s="20"/>
      <c r="B27" s="21"/>
      <c r="C27" s="21"/>
      <c r="D27" s="20" t="s">
        <v>31</v>
      </c>
      <c r="E27" s="22"/>
      <c r="F27" s="20" t="s">
        <v>30</v>
      </c>
      <c r="G27" s="23" t="n">
        <f aca="false">Свод!G27</f>
        <v>0</v>
      </c>
      <c r="H27" s="91" t="n">
        <f aca="false">L27*G27</f>
        <v>0</v>
      </c>
      <c r="I27" s="20" t="n">
        <f aca="false">M27*G27</f>
        <v>0</v>
      </c>
      <c r="J27" s="20" t="n">
        <f aca="false">N27*G27</f>
        <v>0</v>
      </c>
      <c r="K27" s="20" t="n">
        <f aca="false">O27*G27</f>
        <v>0</v>
      </c>
      <c r="L27" s="92" t="n">
        <f aca="false">M27+N27+O27</f>
        <v>0</v>
      </c>
      <c r="M27" s="93"/>
      <c r="N27" s="93"/>
      <c r="O27" s="93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customFormat="false" ht="33" hidden="false" customHeight="true" outlineLevel="0" collapsed="false">
      <c r="A28" s="20" t="n">
        <v>11</v>
      </c>
      <c r="B28" s="21" t="s">
        <v>44</v>
      </c>
      <c r="C28" s="21" t="s">
        <v>45</v>
      </c>
      <c r="D28" s="20" t="s">
        <v>28</v>
      </c>
      <c r="E28" s="22" t="s">
        <v>46</v>
      </c>
      <c r="F28" s="20" t="s">
        <v>30</v>
      </c>
      <c r="G28" s="23" t="n">
        <f aca="false">Свод!G28</f>
        <v>0</v>
      </c>
      <c r="H28" s="91" t="n">
        <f aca="false">L28*G28</f>
        <v>0</v>
      </c>
      <c r="I28" s="20" t="n">
        <f aca="false">M28*G28</f>
        <v>0</v>
      </c>
      <c r="J28" s="20" t="n">
        <f aca="false">N28*G28</f>
        <v>0</v>
      </c>
      <c r="K28" s="20" t="n">
        <f aca="false">O28*G28</f>
        <v>0</v>
      </c>
      <c r="L28" s="92" t="n">
        <f aca="false">M28+N28+O28</f>
        <v>0</v>
      </c>
      <c r="M28" s="93"/>
      <c r="N28" s="93"/>
      <c r="O28" s="93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customFormat="false" ht="21.75" hidden="false" customHeight="true" outlineLevel="0" collapsed="false">
      <c r="A29" s="20"/>
      <c r="B29" s="21"/>
      <c r="C29" s="21"/>
      <c r="D29" s="20" t="s">
        <v>31</v>
      </c>
      <c r="E29" s="22"/>
      <c r="F29" s="20" t="s">
        <v>30</v>
      </c>
      <c r="G29" s="23" t="n">
        <f aca="false">Свод!G29</f>
        <v>0</v>
      </c>
      <c r="H29" s="91" t="n">
        <f aca="false">L29*G29</f>
        <v>0</v>
      </c>
      <c r="I29" s="20" t="n">
        <f aca="false">M29*G29</f>
        <v>0</v>
      </c>
      <c r="J29" s="20" t="n">
        <f aca="false">N29*G29</f>
        <v>0</v>
      </c>
      <c r="K29" s="20" t="n">
        <f aca="false">O29*G29</f>
        <v>0</v>
      </c>
      <c r="L29" s="92" t="n">
        <f aca="false">M29+N29+O29</f>
        <v>0</v>
      </c>
      <c r="M29" s="93"/>
      <c r="N29" s="93"/>
      <c r="O29" s="93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customFormat="false" ht="32.25" hidden="false" customHeight="true" outlineLevel="0" collapsed="false">
      <c r="A30" s="20" t="n">
        <v>12</v>
      </c>
      <c r="B30" s="21" t="s">
        <v>44</v>
      </c>
      <c r="C30" s="29" t="s">
        <v>47</v>
      </c>
      <c r="D30" s="20" t="s">
        <v>28</v>
      </c>
      <c r="E30" s="22" t="s">
        <v>48</v>
      </c>
      <c r="F30" s="20" t="s">
        <v>30</v>
      </c>
      <c r="G30" s="23" t="n">
        <f aca="false">Свод!G30</f>
        <v>0</v>
      </c>
      <c r="H30" s="91" t="n">
        <f aca="false">L30*G30</f>
        <v>0</v>
      </c>
      <c r="I30" s="20" t="n">
        <f aca="false">M30*G30</f>
        <v>0</v>
      </c>
      <c r="J30" s="20" t="n">
        <f aca="false">N30*G30</f>
        <v>0</v>
      </c>
      <c r="K30" s="20" t="n">
        <f aca="false">O30*G30</f>
        <v>0</v>
      </c>
      <c r="L30" s="92" t="n">
        <f aca="false">M30+N30+O30</f>
        <v>0</v>
      </c>
      <c r="M30" s="93"/>
      <c r="N30" s="93"/>
      <c r="O30" s="93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customFormat="false" ht="31.5" hidden="false" customHeight="true" outlineLevel="0" collapsed="false">
      <c r="A31" s="20"/>
      <c r="B31" s="21"/>
      <c r="C31" s="29"/>
      <c r="D31" s="20" t="s">
        <v>31</v>
      </c>
      <c r="E31" s="22"/>
      <c r="F31" s="20" t="s">
        <v>30</v>
      </c>
      <c r="G31" s="23" t="n">
        <f aca="false">Свод!G31</f>
        <v>0</v>
      </c>
      <c r="H31" s="91" t="n">
        <f aca="false">L31*G31</f>
        <v>0</v>
      </c>
      <c r="I31" s="20" t="n">
        <f aca="false">M31*G31</f>
        <v>0</v>
      </c>
      <c r="J31" s="20" t="n">
        <f aca="false">N31*G31</f>
        <v>0</v>
      </c>
      <c r="K31" s="20" t="n">
        <f aca="false">O31*G31</f>
        <v>0</v>
      </c>
      <c r="L31" s="92" t="n">
        <f aca="false">M31+N31+O31</f>
        <v>0</v>
      </c>
      <c r="M31" s="93"/>
      <c r="N31" s="93"/>
      <c r="O31" s="93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customFormat="false" ht="26.25" hidden="false" customHeight="true" outlineLevel="0" collapsed="false">
      <c r="A32" s="30" t="n">
        <v>13</v>
      </c>
      <c r="B32" s="31" t="s">
        <v>49</v>
      </c>
      <c r="C32" s="31" t="s">
        <v>50</v>
      </c>
      <c r="D32" s="30" t="s">
        <v>28</v>
      </c>
      <c r="E32" s="22" t="s">
        <v>51</v>
      </c>
      <c r="F32" s="20" t="s">
        <v>30</v>
      </c>
      <c r="G32" s="23" t="n">
        <f aca="false">Свод!G32</f>
        <v>0</v>
      </c>
      <c r="H32" s="91" t="n">
        <f aca="false">L32*G32</f>
        <v>0</v>
      </c>
      <c r="I32" s="20" t="n">
        <f aca="false">M32*G32</f>
        <v>0</v>
      </c>
      <c r="J32" s="20" t="n">
        <f aca="false">N32*G32</f>
        <v>0</v>
      </c>
      <c r="K32" s="20" t="n">
        <f aca="false">O32*G32</f>
        <v>0</v>
      </c>
      <c r="L32" s="92" t="n">
        <f aca="false">M32+N32+O32</f>
        <v>0</v>
      </c>
      <c r="M32" s="93"/>
      <c r="N32" s="93"/>
      <c r="O32" s="93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customFormat="false" ht="25.5" hidden="false" customHeight="true" outlineLevel="0" collapsed="false">
      <c r="A33" s="30"/>
      <c r="B33" s="31"/>
      <c r="C33" s="31"/>
      <c r="D33" s="30" t="s">
        <v>31</v>
      </c>
      <c r="E33" s="22"/>
      <c r="F33" s="20" t="s">
        <v>30</v>
      </c>
      <c r="G33" s="23" t="n">
        <f aca="false">Свод!G33</f>
        <v>0</v>
      </c>
      <c r="H33" s="91" t="n">
        <f aca="false">L33*G33</f>
        <v>0</v>
      </c>
      <c r="I33" s="20" t="n">
        <f aca="false">M33*G33</f>
        <v>0</v>
      </c>
      <c r="J33" s="20" t="n">
        <f aca="false">N33*G33</f>
        <v>0</v>
      </c>
      <c r="K33" s="20" t="n">
        <f aca="false">O33*G33</f>
        <v>0</v>
      </c>
      <c r="L33" s="92" t="n">
        <f aca="false">M33+N33+O33</f>
        <v>0</v>
      </c>
      <c r="M33" s="93"/>
      <c r="N33" s="93"/>
      <c r="O33" s="93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customFormat="false" ht="21" hidden="false" customHeight="true" outlineLevel="0" collapsed="false">
      <c r="A34" s="30" t="n">
        <v>14</v>
      </c>
      <c r="B34" s="31" t="s">
        <v>52</v>
      </c>
      <c r="C34" s="31" t="s">
        <v>53</v>
      </c>
      <c r="D34" s="30" t="s">
        <v>28</v>
      </c>
      <c r="E34" s="22" t="s">
        <v>54</v>
      </c>
      <c r="F34" s="20" t="s">
        <v>30</v>
      </c>
      <c r="G34" s="23" t="n">
        <f aca="false">Свод!G34</f>
        <v>0</v>
      </c>
      <c r="H34" s="91" t="n">
        <f aca="false">L34*G34</f>
        <v>0</v>
      </c>
      <c r="I34" s="20" t="n">
        <f aca="false">M34*G34</f>
        <v>0</v>
      </c>
      <c r="J34" s="20" t="n">
        <f aca="false">N34*G34</f>
        <v>0</v>
      </c>
      <c r="K34" s="20" t="n">
        <f aca="false">O34*G34</f>
        <v>0</v>
      </c>
      <c r="L34" s="92" t="n">
        <f aca="false">M34+N34+O34</f>
        <v>0</v>
      </c>
      <c r="M34" s="93"/>
      <c r="N34" s="93"/>
      <c r="O34" s="93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customFormat="false" ht="40.5" hidden="false" customHeight="true" outlineLevel="0" collapsed="false">
      <c r="A35" s="30"/>
      <c r="B35" s="31"/>
      <c r="C35" s="31"/>
      <c r="D35" s="30" t="s">
        <v>31</v>
      </c>
      <c r="E35" s="22"/>
      <c r="F35" s="20" t="s">
        <v>30</v>
      </c>
      <c r="G35" s="23" t="n">
        <f aca="false">Свод!G35</f>
        <v>0</v>
      </c>
      <c r="H35" s="91" t="n">
        <f aca="false">L35*G35</f>
        <v>0</v>
      </c>
      <c r="I35" s="20" t="n">
        <f aca="false">M35*G35</f>
        <v>0</v>
      </c>
      <c r="J35" s="20" t="n">
        <f aca="false">N35*G35</f>
        <v>0</v>
      </c>
      <c r="K35" s="20" t="n">
        <f aca="false">O35*G35</f>
        <v>0</v>
      </c>
      <c r="L35" s="92" t="n">
        <f aca="false">M35+N35+O35</f>
        <v>0</v>
      </c>
      <c r="M35" s="93"/>
      <c r="N35" s="93"/>
      <c r="O35" s="93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customFormat="false" ht="18.75" hidden="false" customHeight="true" outlineLevel="0" collapsed="false">
      <c r="A36" s="20" t="n">
        <v>16</v>
      </c>
      <c r="B36" s="21" t="s">
        <v>55</v>
      </c>
      <c r="C36" s="21" t="s">
        <v>56</v>
      </c>
      <c r="D36" s="30" t="s">
        <v>28</v>
      </c>
      <c r="E36" s="22" t="s">
        <v>54</v>
      </c>
      <c r="F36" s="20" t="s">
        <v>30</v>
      </c>
      <c r="G36" s="23" t="n">
        <f aca="false">Свод!G36</f>
        <v>0</v>
      </c>
      <c r="H36" s="91" t="n">
        <f aca="false">L36*G36</f>
        <v>0</v>
      </c>
      <c r="I36" s="20" t="n">
        <f aca="false">M36*G36</f>
        <v>0</v>
      </c>
      <c r="J36" s="20" t="n">
        <f aca="false">N36*G36</f>
        <v>0</v>
      </c>
      <c r="K36" s="20" t="n">
        <f aca="false">O36*G36</f>
        <v>0</v>
      </c>
      <c r="L36" s="92" t="n">
        <f aca="false">M36+N36+O36</f>
        <v>0</v>
      </c>
      <c r="M36" s="93"/>
      <c r="N36" s="93"/>
      <c r="O36" s="93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customFormat="false" ht="18" hidden="false" customHeight="true" outlineLevel="0" collapsed="false">
      <c r="A37" s="20"/>
      <c r="B37" s="21"/>
      <c r="C37" s="21"/>
      <c r="D37" s="30" t="s">
        <v>31</v>
      </c>
      <c r="E37" s="22"/>
      <c r="F37" s="20" t="s">
        <v>30</v>
      </c>
      <c r="G37" s="23" t="n">
        <f aca="false">Свод!G37</f>
        <v>0</v>
      </c>
      <c r="H37" s="91" t="n">
        <f aca="false">L37*G37</f>
        <v>0</v>
      </c>
      <c r="I37" s="20" t="n">
        <f aca="false">M37*G37</f>
        <v>0</v>
      </c>
      <c r="J37" s="20" t="n">
        <f aca="false">N37*G37</f>
        <v>0</v>
      </c>
      <c r="K37" s="20" t="n">
        <f aca="false">O37*G37</f>
        <v>0</v>
      </c>
      <c r="L37" s="92" t="n">
        <f aca="false">M37+N37+O37</f>
        <v>0</v>
      </c>
      <c r="M37" s="93"/>
      <c r="N37" s="93"/>
      <c r="O37" s="93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customFormat="false" ht="17.25" hidden="false" customHeight="true" outlineLevel="0" collapsed="false">
      <c r="A38" s="20" t="n">
        <v>19</v>
      </c>
      <c r="B38" s="21" t="s">
        <v>57</v>
      </c>
      <c r="C38" s="21" t="s">
        <v>58</v>
      </c>
      <c r="D38" s="20" t="s">
        <v>28</v>
      </c>
      <c r="E38" s="22" t="s">
        <v>29</v>
      </c>
      <c r="F38" s="20" t="s">
        <v>30</v>
      </c>
      <c r="G38" s="23" t="n">
        <f aca="false">Свод!G38</f>
        <v>0</v>
      </c>
      <c r="H38" s="91" t="n">
        <f aca="false">L38*G38</f>
        <v>0</v>
      </c>
      <c r="I38" s="20" t="n">
        <f aca="false">M38*G38</f>
        <v>0</v>
      </c>
      <c r="J38" s="20" t="n">
        <f aca="false">N38*G38</f>
        <v>0</v>
      </c>
      <c r="K38" s="20" t="n">
        <f aca="false">O38*G38</f>
        <v>0</v>
      </c>
      <c r="L38" s="92" t="n">
        <f aca="false">M38+N38+O38</f>
        <v>0</v>
      </c>
      <c r="M38" s="93"/>
      <c r="N38" s="93"/>
      <c r="O38" s="93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customFormat="false" ht="15" hidden="false" customHeight="false" outlineLevel="0" collapsed="false">
      <c r="A39" s="20"/>
      <c r="B39" s="21"/>
      <c r="C39" s="21"/>
      <c r="D39" s="27" t="s">
        <v>41</v>
      </c>
      <c r="E39" s="22"/>
      <c r="F39" s="20" t="s">
        <v>30</v>
      </c>
      <c r="G39" s="23" t="n">
        <f aca="false">Свод!G39</f>
        <v>0</v>
      </c>
      <c r="H39" s="91" t="n">
        <f aca="false">L39*G39</f>
        <v>0</v>
      </c>
      <c r="I39" s="20" t="n">
        <f aca="false">M39*G39</f>
        <v>0</v>
      </c>
      <c r="J39" s="20" t="n">
        <f aca="false">N39*G39</f>
        <v>0</v>
      </c>
      <c r="K39" s="20" t="n">
        <f aca="false">O39*G39</f>
        <v>0</v>
      </c>
      <c r="L39" s="92" t="n">
        <f aca="false">M39+N39+O39</f>
        <v>0</v>
      </c>
      <c r="M39" s="93"/>
      <c r="N39" s="93"/>
      <c r="O39" s="93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="34" customFormat="true" ht="15" hidden="false" customHeight="false" outlineLevel="0" collapsed="false">
      <c r="A40" s="20" t="n">
        <v>25</v>
      </c>
      <c r="B40" s="21" t="s">
        <v>59</v>
      </c>
      <c r="C40" s="32" t="s">
        <v>60</v>
      </c>
      <c r="D40" s="20" t="s">
        <v>61</v>
      </c>
      <c r="E40" s="33" t="s">
        <v>29</v>
      </c>
      <c r="F40" s="20" t="s">
        <v>62</v>
      </c>
      <c r="G40" s="23" t="n">
        <f aca="false">Свод!G40</f>
        <v>0</v>
      </c>
      <c r="H40" s="91" t="n">
        <f aca="false">L40*G40</f>
        <v>0</v>
      </c>
      <c r="I40" s="20" t="n">
        <f aca="false">M40*G40</f>
        <v>0</v>
      </c>
      <c r="J40" s="20" t="n">
        <f aca="false">N40*G40</f>
        <v>0</v>
      </c>
      <c r="K40" s="20" t="n">
        <f aca="false">O40*G40</f>
        <v>0</v>
      </c>
      <c r="L40" s="92" t="n">
        <f aca="false">M40+N40+O40</f>
        <v>132</v>
      </c>
      <c r="M40" s="93" t="n">
        <v>64</v>
      </c>
      <c r="N40" s="93" t="n">
        <v>4</v>
      </c>
      <c r="O40" s="93" t="n">
        <v>64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customFormat="false" ht="15" hidden="false" customHeight="false" outlineLevel="0" collapsed="false">
      <c r="A41" s="20" t="n">
        <v>26</v>
      </c>
      <c r="B41" s="21" t="s">
        <v>59</v>
      </c>
      <c r="C41" s="32" t="s">
        <v>63</v>
      </c>
      <c r="D41" s="20" t="s">
        <v>61</v>
      </c>
      <c r="E41" s="33" t="s">
        <v>29</v>
      </c>
      <c r="F41" s="20" t="s">
        <v>62</v>
      </c>
      <c r="G41" s="23" t="n">
        <f aca="false">Свод!G41</f>
        <v>0</v>
      </c>
      <c r="H41" s="91" t="n">
        <f aca="false">L41*G41</f>
        <v>0</v>
      </c>
      <c r="I41" s="20" t="n">
        <f aca="false">M41*G41</f>
        <v>0</v>
      </c>
      <c r="J41" s="20" t="n">
        <f aca="false">N41*G41</f>
        <v>0</v>
      </c>
      <c r="K41" s="20" t="n">
        <f aca="false">O41*G41</f>
        <v>0</v>
      </c>
      <c r="L41" s="92" t="n">
        <f aca="false">M41+N41+O41</f>
        <v>0</v>
      </c>
      <c r="M41" s="93"/>
      <c r="N41" s="93"/>
      <c r="O41" s="93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="34" customFormat="true" ht="15" hidden="false" customHeight="false" outlineLevel="0" collapsed="false">
      <c r="A42" s="20" t="n">
        <v>27</v>
      </c>
      <c r="B42" s="21" t="s">
        <v>59</v>
      </c>
      <c r="C42" s="32" t="s">
        <v>64</v>
      </c>
      <c r="D42" s="20" t="s">
        <v>61</v>
      </c>
      <c r="E42" s="33" t="s">
        <v>29</v>
      </c>
      <c r="F42" s="20" t="s">
        <v>62</v>
      </c>
      <c r="G42" s="23" t="n">
        <f aca="false">Свод!G42</f>
        <v>0</v>
      </c>
      <c r="H42" s="91" t="n">
        <f aca="false">L42*G42</f>
        <v>0</v>
      </c>
      <c r="I42" s="20" t="n">
        <f aca="false">M42*G42</f>
        <v>0</v>
      </c>
      <c r="J42" s="20" t="n">
        <f aca="false">N42*G42</f>
        <v>0</v>
      </c>
      <c r="K42" s="20" t="n">
        <f aca="false">O42*G42</f>
        <v>0</v>
      </c>
      <c r="L42" s="92" t="n">
        <f aca="false">M42+N42+O42</f>
        <v>0</v>
      </c>
      <c r="M42" s="93"/>
      <c r="N42" s="93"/>
      <c r="O42" s="93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customFormat="false" ht="15" hidden="false" customHeight="false" outlineLevel="0" collapsed="false">
      <c r="A43" s="20" t="n">
        <v>28</v>
      </c>
      <c r="B43" s="21" t="s">
        <v>65</v>
      </c>
      <c r="C43" s="32" t="s">
        <v>60</v>
      </c>
      <c r="D43" s="20" t="s">
        <v>61</v>
      </c>
      <c r="E43" s="33" t="s">
        <v>29</v>
      </c>
      <c r="F43" s="20" t="s">
        <v>62</v>
      </c>
      <c r="G43" s="23" t="n">
        <f aca="false">Свод!G43</f>
        <v>0</v>
      </c>
      <c r="H43" s="91" t="n">
        <f aca="false">L43*G43</f>
        <v>0</v>
      </c>
      <c r="I43" s="20" t="n">
        <f aca="false">M43*G43</f>
        <v>0</v>
      </c>
      <c r="J43" s="20" t="n">
        <f aca="false">N43*G43</f>
        <v>0</v>
      </c>
      <c r="K43" s="20" t="n">
        <f aca="false">O43*G43</f>
        <v>0</v>
      </c>
      <c r="L43" s="92" t="n">
        <f aca="false">M43+N43+O43</f>
        <v>0</v>
      </c>
      <c r="M43" s="93"/>
      <c r="N43" s="93"/>
      <c r="O43" s="93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customFormat="false" ht="15" hidden="false" customHeight="false" outlineLevel="0" collapsed="false">
      <c r="A44" s="20" t="n">
        <v>29</v>
      </c>
      <c r="B44" s="21" t="s">
        <v>65</v>
      </c>
      <c r="C44" s="32" t="s">
        <v>66</v>
      </c>
      <c r="D44" s="20" t="s">
        <v>61</v>
      </c>
      <c r="E44" s="33" t="s">
        <v>29</v>
      </c>
      <c r="F44" s="20" t="s">
        <v>62</v>
      </c>
      <c r="G44" s="23" t="n">
        <f aca="false">Свод!G44</f>
        <v>0</v>
      </c>
      <c r="H44" s="91" t="n">
        <f aca="false">L44*G44</f>
        <v>0</v>
      </c>
      <c r="I44" s="20" t="n">
        <f aca="false">M44*G44</f>
        <v>0</v>
      </c>
      <c r="J44" s="20" t="n">
        <f aca="false">N44*G44</f>
        <v>0</v>
      </c>
      <c r="K44" s="20" t="n">
        <f aca="false">O44*G44</f>
        <v>0</v>
      </c>
      <c r="L44" s="92" t="n">
        <f aca="false">M44+N44+O44</f>
        <v>0</v>
      </c>
      <c r="M44" s="93"/>
      <c r="N44" s="93"/>
      <c r="O44" s="93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customFormat="false" ht="15" hidden="false" customHeight="false" outlineLevel="0" collapsed="false">
      <c r="A45" s="20" t="n">
        <v>30</v>
      </c>
      <c r="B45" s="21" t="s">
        <v>65</v>
      </c>
      <c r="C45" s="32" t="s">
        <v>67</v>
      </c>
      <c r="D45" s="20" t="s">
        <v>61</v>
      </c>
      <c r="E45" s="33" t="s">
        <v>29</v>
      </c>
      <c r="F45" s="20" t="s">
        <v>62</v>
      </c>
      <c r="G45" s="23" t="n">
        <f aca="false">Свод!G45</f>
        <v>0</v>
      </c>
      <c r="H45" s="91" t="n">
        <f aca="false">L45*G45</f>
        <v>0</v>
      </c>
      <c r="I45" s="20" t="n">
        <f aca="false">M45*G45</f>
        <v>0</v>
      </c>
      <c r="J45" s="20" t="n">
        <f aca="false">N45*G45</f>
        <v>0</v>
      </c>
      <c r="K45" s="20" t="n">
        <f aca="false">O45*G45</f>
        <v>0</v>
      </c>
      <c r="L45" s="92" t="n">
        <f aca="false">M45+N45+O45</f>
        <v>0</v>
      </c>
      <c r="M45" s="93"/>
      <c r="N45" s="93"/>
      <c r="O45" s="93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customFormat="false" ht="25.5" hidden="false" customHeight="true" outlineLevel="0" collapsed="false">
      <c r="A46" s="20" t="n">
        <v>38</v>
      </c>
      <c r="B46" s="32" t="s">
        <v>68</v>
      </c>
      <c r="C46" s="32" t="s">
        <v>69</v>
      </c>
      <c r="D46" s="20" t="s">
        <v>61</v>
      </c>
      <c r="E46" s="33" t="s">
        <v>29</v>
      </c>
      <c r="F46" s="20" t="s">
        <v>62</v>
      </c>
      <c r="G46" s="23" t="n">
        <f aca="false">Свод!G46</f>
        <v>0</v>
      </c>
      <c r="H46" s="91" t="n">
        <f aca="false">L46*G46</f>
        <v>0</v>
      </c>
      <c r="I46" s="20" t="n">
        <f aca="false">M46*G46</f>
        <v>0</v>
      </c>
      <c r="J46" s="20" t="n">
        <f aca="false">N46*G46</f>
        <v>0</v>
      </c>
      <c r="K46" s="20" t="n">
        <f aca="false">O46*G46</f>
        <v>0</v>
      </c>
      <c r="L46" s="92" t="n">
        <f aca="false">M46+N46+O46</f>
        <v>21</v>
      </c>
      <c r="M46" s="93" t="n">
        <v>7</v>
      </c>
      <c r="N46" s="93" t="n">
        <v>7</v>
      </c>
      <c r="O46" s="93" t="n">
        <v>7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customFormat="false" ht="33.75" hidden="false" customHeight="false" outlineLevel="0" collapsed="false">
      <c r="A47" s="20" t="n">
        <v>46</v>
      </c>
      <c r="B47" s="32" t="s">
        <v>70</v>
      </c>
      <c r="C47" s="32" t="s">
        <v>71</v>
      </c>
      <c r="D47" s="20" t="s">
        <v>61</v>
      </c>
      <c r="E47" s="33" t="s">
        <v>29</v>
      </c>
      <c r="F47" s="20" t="s">
        <v>72</v>
      </c>
      <c r="G47" s="23" t="n">
        <f aca="false">Свод!G47</f>
        <v>0</v>
      </c>
      <c r="H47" s="91" t="n">
        <f aca="false">L47*G47</f>
        <v>0</v>
      </c>
      <c r="I47" s="20" t="n">
        <f aca="false">M47*G47</f>
        <v>0</v>
      </c>
      <c r="J47" s="20" t="n">
        <f aca="false">N47*G47</f>
        <v>0</v>
      </c>
      <c r="K47" s="20" t="n">
        <f aca="false">O47*G47</f>
        <v>0</v>
      </c>
      <c r="L47" s="92" t="n">
        <f aca="false">M47+N47+O47</f>
        <v>0</v>
      </c>
      <c r="M47" s="93"/>
      <c r="N47" s="93"/>
      <c r="O47" s="93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customFormat="false" ht="45" hidden="false" customHeight="false" outlineLevel="0" collapsed="false">
      <c r="A48" s="20" t="n">
        <v>47</v>
      </c>
      <c r="B48" s="32" t="s">
        <v>70</v>
      </c>
      <c r="C48" s="32" t="s">
        <v>73</v>
      </c>
      <c r="D48" s="20" t="s">
        <v>61</v>
      </c>
      <c r="E48" s="33" t="s">
        <v>29</v>
      </c>
      <c r="F48" s="20" t="s">
        <v>72</v>
      </c>
      <c r="G48" s="23" t="n">
        <f aca="false">Свод!G48</f>
        <v>0</v>
      </c>
      <c r="H48" s="91" t="n">
        <f aca="false">L48*G48</f>
        <v>0</v>
      </c>
      <c r="I48" s="20" t="n">
        <f aca="false">M48*G48</f>
        <v>0</v>
      </c>
      <c r="J48" s="20" t="n">
        <f aca="false">N48*G48</f>
        <v>0</v>
      </c>
      <c r="K48" s="20" t="n">
        <f aca="false">O48*G48</f>
        <v>0</v>
      </c>
      <c r="L48" s="92" t="n">
        <f aca="false">M48+N48+O48</f>
        <v>0</v>
      </c>
      <c r="M48" s="93"/>
      <c r="N48" s="93"/>
      <c r="O48" s="93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customFormat="false" ht="33.75" hidden="false" customHeight="true" outlineLevel="0" collapsed="false">
      <c r="A49" s="20" t="n">
        <v>48</v>
      </c>
      <c r="B49" s="32" t="s">
        <v>74</v>
      </c>
      <c r="C49" s="32" t="s">
        <v>75</v>
      </c>
      <c r="D49" s="20" t="s">
        <v>61</v>
      </c>
      <c r="E49" s="33" t="s">
        <v>29</v>
      </c>
      <c r="F49" s="20" t="s">
        <v>72</v>
      </c>
      <c r="G49" s="23" t="n">
        <f aca="false">Свод!G49</f>
        <v>0</v>
      </c>
      <c r="H49" s="91" t="n">
        <f aca="false">L49*G49</f>
        <v>0</v>
      </c>
      <c r="I49" s="20" t="n">
        <f aca="false">M49*G49</f>
        <v>0</v>
      </c>
      <c r="J49" s="20" t="n">
        <f aca="false">N49*G49</f>
        <v>0</v>
      </c>
      <c r="K49" s="20" t="n">
        <f aca="false">O49*G49</f>
        <v>0</v>
      </c>
      <c r="L49" s="92" t="n">
        <f aca="false">M49+N49+O49</f>
        <v>0</v>
      </c>
      <c r="M49" s="93"/>
      <c r="N49" s="93"/>
      <c r="O49" s="93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customFormat="false" ht="22.5" hidden="false" customHeight="false" outlineLevel="0" collapsed="false">
      <c r="A50" s="20"/>
      <c r="B50" s="32"/>
      <c r="C50" s="32" t="s">
        <v>76</v>
      </c>
      <c r="D50" s="20" t="s">
        <v>61</v>
      </c>
      <c r="E50" s="33" t="s">
        <v>46</v>
      </c>
      <c r="F50" s="20" t="s">
        <v>72</v>
      </c>
      <c r="G50" s="23" t="n">
        <f aca="false">Свод!G50</f>
        <v>0</v>
      </c>
      <c r="H50" s="91" t="n">
        <f aca="false">L50*G50</f>
        <v>0</v>
      </c>
      <c r="I50" s="20" t="n">
        <f aca="false">M50*G50</f>
        <v>0</v>
      </c>
      <c r="J50" s="20" t="n">
        <f aca="false">N50*G50</f>
        <v>0</v>
      </c>
      <c r="K50" s="20" t="n">
        <f aca="false">O50*G50</f>
        <v>0</v>
      </c>
      <c r="L50" s="92" t="n">
        <f aca="false">M50+N50+O50</f>
        <v>158</v>
      </c>
      <c r="M50" s="93" t="n">
        <v>18</v>
      </c>
      <c r="N50" s="93" t="n">
        <v>72</v>
      </c>
      <c r="O50" s="93" t="n">
        <v>68</v>
      </c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customFormat="false" ht="45" hidden="false" customHeight="false" outlineLevel="0" collapsed="false">
      <c r="A51" s="20" t="n">
        <v>49</v>
      </c>
      <c r="B51" s="32" t="s">
        <v>77</v>
      </c>
      <c r="C51" s="32" t="s">
        <v>78</v>
      </c>
      <c r="D51" s="20" t="s">
        <v>61</v>
      </c>
      <c r="E51" s="33" t="s">
        <v>29</v>
      </c>
      <c r="F51" s="20" t="s">
        <v>72</v>
      </c>
      <c r="G51" s="23" t="n">
        <f aca="false">Свод!G51</f>
        <v>0</v>
      </c>
      <c r="H51" s="91" t="n">
        <f aca="false">L51*G51</f>
        <v>0</v>
      </c>
      <c r="I51" s="20" t="n">
        <f aca="false">M51*G51</f>
        <v>0</v>
      </c>
      <c r="J51" s="20" t="n">
        <f aca="false">N51*G51</f>
        <v>0</v>
      </c>
      <c r="K51" s="20" t="n">
        <f aca="false">O51*G51</f>
        <v>0</v>
      </c>
      <c r="L51" s="92" t="n">
        <f aca="false">M51+N51+O51</f>
        <v>0</v>
      </c>
      <c r="M51" s="93"/>
      <c r="N51" s="93"/>
      <c r="O51" s="93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customFormat="false" ht="45" hidden="false" customHeight="false" outlineLevel="0" collapsed="false">
      <c r="A52" s="20" t="n">
        <v>50</v>
      </c>
      <c r="B52" s="32" t="s">
        <v>77</v>
      </c>
      <c r="C52" s="32" t="s">
        <v>79</v>
      </c>
      <c r="D52" s="20" t="s">
        <v>61</v>
      </c>
      <c r="E52" s="33" t="s">
        <v>29</v>
      </c>
      <c r="F52" s="20" t="s">
        <v>72</v>
      </c>
      <c r="G52" s="23" t="n">
        <f aca="false">Свод!G52</f>
        <v>0</v>
      </c>
      <c r="H52" s="91" t="n">
        <f aca="false">L52*G52</f>
        <v>0</v>
      </c>
      <c r="I52" s="20" t="n">
        <f aca="false">M52*G52</f>
        <v>0</v>
      </c>
      <c r="J52" s="20" t="n">
        <f aca="false">N52*G52</f>
        <v>0</v>
      </c>
      <c r="K52" s="20" t="n">
        <f aca="false">O52*G52</f>
        <v>0</v>
      </c>
      <c r="L52" s="92" t="n">
        <f aca="false">M52+N52+O52</f>
        <v>0</v>
      </c>
      <c r="M52" s="93"/>
      <c r="N52" s="93"/>
      <c r="O52" s="93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customFormat="false" ht="45" hidden="false" customHeight="false" outlineLevel="0" collapsed="false">
      <c r="A53" s="20" t="n">
        <v>51</v>
      </c>
      <c r="B53" s="32" t="s">
        <v>77</v>
      </c>
      <c r="C53" s="32" t="s">
        <v>80</v>
      </c>
      <c r="D53" s="20" t="s">
        <v>61</v>
      </c>
      <c r="E53" s="33" t="s">
        <v>29</v>
      </c>
      <c r="F53" s="20" t="s">
        <v>72</v>
      </c>
      <c r="G53" s="23" t="n">
        <f aca="false">Свод!G53</f>
        <v>0</v>
      </c>
      <c r="H53" s="91" t="n">
        <f aca="false">L53*G53</f>
        <v>0</v>
      </c>
      <c r="I53" s="20" t="n">
        <f aca="false">M53*G53</f>
        <v>0</v>
      </c>
      <c r="J53" s="20" t="n">
        <f aca="false">N53*G53</f>
        <v>0</v>
      </c>
      <c r="K53" s="20" t="n">
        <f aca="false">O53*G53</f>
        <v>0</v>
      </c>
      <c r="L53" s="92" t="n">
        <f aca="false">M53+N53+O53</f>
        <v>0</v>
      </c>
      <c r="M53" s="93"/>
      <c r="N53" s="93"/>
      <c r="O53" s="93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customFormat="false" ht="56.25" hidden="false" customHeight="false" outlineLevel="0" collapsed="false">
      <c r="A54" s="20" t="n">
        <v>52</v>
      </c>
      <c r="B54" s="32" t="s">
        <v>81</v>
      </c>
      <c r="C54" s="32" t="s">
        <v>82</v>
      </c>
      <c r="D54" s="20" t="s">
        <v>61</v>
      </c>
      <c r="E54" s="33" t="s">
        <v>29</v>
      </c>
      <c r="F54" s="20" t="s">
        <v>72</v>
      </c>
      <c r="G54" s="23" t="n">
        <f aca="false">Свод!G54</f>
        <v>0</v>
      </c>
      <c r="H54" s="91" t="n">
        <f aca="false">L54*G54</f>
        <v>0</v>
      </c>
      <c r="I54" s="20" t="n">
        <f aca="false">M54*G54</f>
        <v>0</v>
      </c>
      <c r="J54" s="20" t="n">
        <f aca="false">N54*G54</f>
        <v>0</v>
      </c>
      <c r="K54" s="20" t="n">
        <f aca="false">O54*G54</f>
        <v>0</v>
      </c>
      <c r="L54" s="92" t="n">
        <f aca="false">M54+N54+O54</f>
        <v>0</v>
      </c>
      <c r="M54" s="93"/>
      <c r="N54" s="93"/>
      <c r="O54" s="93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customFormat="false" ht="45" hidden="false" customHeight="false" outlineLevel="0" collapsed="false">
      <c r="A55" s="20" t="n">
        <v>53</v>
      </c>
      <c r="B55" s="32" t="s">
        <v>83</v>
      </c>
      <c r="C55" s="32" t="s">
        <v>84</v>
      </c>
      <c r="D55" s="20" t="s">
        <v>61</v>
      </c>
      <c r="E55" s="33" t="s">
        <v>29</v>
      </c>
      <c r="F55" s="20" t="s">
        <v>72</v>
      </c>
      <c r="G55" s="23" t="n">
        <f aca="false">Свод!G55</f>
        <v>0</v>
      </c>
      <c r="H55" s="91" t="n">
        <f aca="false">L55*G55</f>
        <v>0</v>
      </c>
      <c r="I55" s="20" t="n">
        <f aca="false">M55*G55</f>
        <v>0</v>
      </c>
      <c r="J55" s="20" t="n">
        <f aca="false">N55*G55</f>
        <v>0</v>
      </c>
      <c r="K55" s="20" t="n">
        <f aca="false">O55*G55</f>
        <v>0</v>
      </c>
      <c r="L55" s="92" t="n">
        <f aca="false">M55+N55+O55</f>
        <v>0</v>
      </c>
      <c r="M55" s="93"/>
      <c r="N55" s="93"/>
      <c r="O55" s="93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customFormat="false" ht="33.75" hidden="false" customHeight="false" outlineLevel="0" collapsed="false">
      <c r="A56" s="20" t="n">
        <v>55</v>
      </c>
      <c r="B56" s="32" t="s">
        <v>85</v>
      </c>
      <c r="C56" s="32" t="s">
        <v>86</v>
      </c>
      <c r="D56" s="20" t="s">
        <v>61</v>
      </c>
      <c r="E56" s="33" t="s">
        <v>29</v>
      </c>
      <c r="F56" s="20" t="s">
        <v>72</v>
      </c>
      <c r="G56" s="23" t="n">
        <f aca="false">Свод!G56</f>
        <v>0</v>
      </c>
      <c r="H56" s="91" t="n">
        <f aca="false">L56*G56</f>
        <v>0</v>
      </c>
      <c r="I56" s="20" t="n">
        <f aca="false">M56*G56</f>
        <v>0</v>
      </c>
      <c r="J56" s="20" t="n">
        <f aca="false">N56*G56</f>
        <v>0</v>
      </c>
      <c r="K56" s="20" t="n">
        <f aca="false">O56*G56</f>
        <v>0</v>
      </c>
      <c r="L56" s="92" t="n">
        <f aca="false">M56+N56+O56</f>
        <v>94</v>
      </c>
      <c r="M56" s="93" t="n">
        <v>5</v>
      </c>
      <c r="N56" s="93" t="n">
        <v>69</v>
      </c>
      <c r="O56" s="93" t="n">
        <v>20</v>
      </c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customFormat="false" ht="33.75" hidden="false" customHeight="false" outlineLevel="0" collapsed="false">
      <c r="A57" s="20" t="n">
        <v>58</v>
      </c>
      <c r="B57" s="32" t="s">
        <v>87</v>
      </c>
      <c r="C57" s="32" t="s">
        <v>88</v>
      </c>
      <c r="D57" s="20" t="s">
        <v>61</v>
      </c>
      <c r="E57" s="33" t="s">
        <v>29</v>
      </c>
      <c r="F57" s="20" t="s">
        <v>72</v>
      </c>
      <c r="G57" s="23" t="n">
        <f aca="false">Свод!G57</f>
        <v>0</v>
      </c>
      <c r="H57" s="91" t="n">
        <f aca="false">L57*G57</f>
        <v>0</v>
      </c>
      <c r="I57" s="20" t="n">
        <f aca="false">M57*G57</f>
        <v>0</v>
      </c>
      <c r="J57" s="20" t="n">
        <f aca="false">N57*G57</f>
        <v>0</v>
      </c>
      <c r="K57" s="20" t="n">
        <f aca="false">O57*G57</f>
        <v>0</v>
      </c>
      <c r="L57" s="92" t="n">
        <f aca="false">M57+N57+O57</f>
        <v>0</v>
      </c>
      <c r="M57" s="93"/>
      <c r="N57" s="93"/>
      <c r="O57" s="93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customFormat="false" ht="45" hidden="false" customHeight="false" outlineLevel="0" collapsed="false">
      <c r="A58" s="20" t="n">
        <v>59</v>
      </c>
      <c r="B58" s="32" t="s">
        <v>87</v>
      </c>
      <c r="C58" s="32" t="s">
        <v>89</v>
      </c>
      <c r="D58" s="20" t="s">
        <v>61</v>
      </c>
      <c r="E58" s="33" t="s">
        <v>29</v>
      </c>
      <c r="F58" s="20" t="s">
        <v>72</v>
      </c>
      <c r="G58" s="23" t="n">
        <f aca="false">Свод!G58</f>
        <v>0</v>
      </c>
      <c r="H58" s="91" t="n">
        <f aca="false">L58*G58</f>
        <v>0</v>
      </c>
      <c r="I58" s="20" t="n">
        <f aca="false">M58*G58</f>
        <v>0</v>
      </c>
      <c r="J58" s="20" t="n">
        <f aca="false">N58*G58</f>
        <v>0</v>
      </c>
      <c r="K58" s="20" t="n">
        <f aca="false">O58*G58</f>
        <v>0</v>
      </c>
      <c r="L58" s="92" t="n">
        <f aca="false">M58+N58+O58</f>
        <v>0</v>
      </c>
      <c r="M58" s="93"/>
      <c r="N58" s="93"/>
      <c r="O58" s="93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customFormat="false" ht="20.25" hidden="false" customHeight="true" outlineLevel="0" collapsed="false">
      <c r="A59" s="20" t="n">
        <v>63</v>
      </c>
      <c r="B59" s="32" t="s">
        <v>90</v>
      </c>
      <c r="C59" s="32" t="s">
        <v>91</v>
      </c>
      <c r="D59" s="20" t="s">
        <v>28</v>
      </c>
      <c r="E59" s="22" t="s">
        <v>92</v>
      </c>
      <c r="F59" s="20" t="s">
        <v>30</v>
      </c>
      <c r="G59" s="23" t="n">
        <f aca="false">Свод!G59</f>
        <v>0</v>
      </c>
      <c r="H59" s="91" t="n">
        <f aca="false">L59*G59</f>
        <v>0</v>
      </c>
      <c r="I59" s="20" t="n">
        <f aca="false">M59*G59</f>
        <v>0</v>
      </c>
      <c r="J59" s="20" t="n">
        <f aca="false">N59*G59</f>
        <v>0</v>
      </c>
      <c r="K59" s="20" t="n">
        <f aca="false">O59*G59</f>
        <v>0</v>
      </c>
      <c r="L59" s="92" t="n">
        <f aca="false">M59+N59+O59</f>
        <v>0</v>
      </c>
      <c r="M59" s="93"/>
      <c r="N59" s="93"/>
      <c r="O59" s="93"/>
      <c r="P59" s="34"/>
      <c r="Q59" s="34"/>
      <c r="R59" s="37"/>
      <c r="S59" s="34"/>
      <c r="T59" s="34"/>
      <c r="U59" s="34"/>
      <c r="V59" s="34"/>
      <c r="W59" s="34"/>
      <c r="X59" s="34"/>
      <c r="Y59" s="34"/>
      <c r="Z59" s="34"/>
      <c r="AA59" s="34"/>
    </row>
    <row r="60" customFormat="false" ht="18.75" hidden="false" customHeight="true" outlineLevel="0" collapsed="false">
      <c r="A60" s="20"/>
      <c r="B60" s="32"/>
      <c r="C60" s="32"/>
      <c r="D60" s="20" t="s">
        <v>41</v>
      </c>
      <c r="E60" s="22" t="s">
        <v>93</v>
      </c>
      <c r="F60" s="20" t="s">
        <v>30</v>
      </c>
      <c r="G60" s="23" t="n">
        <f aca="false">Свод!G60</f>
        <v>0</v>
      </c>
      <c r="H60" s="91" t="n">
        <f aca="false">L60*G60</f>
        <v>0</v>
      </c>
      <c r="I60" s="20" t="n">
        <f aca="false">M60*G60</f>
        <v>0</v>
      </c>
      <c r="J60" s="20" t="n">
        <f aca="false">N60*G60</f>
        <v>0</v>
      </c>
      <c r="K60" s="20" t="n">
        <f aca="false">O60*G60</f>
        <v>0</v>
      </c>
      <c r="L60" s="92" t="n">
        <f aca="false">M60+N60+O60</f>
        <v>0</v>
      </c>
      <c r="M60" s="93"/>
      <c r="N60" s="93"/>
      <c r="O60" s="93"/>
      <c r="P60" s="34"/>
      <c r="Q60" s="34"/>
      <c r="R60" s="37"/>
      <c r="S60" s="34"/>
      <c r="T60" s="34"/>
      <c r="U60" s="34"/>
      <c r="V60" s="34"/>
      <c r="W60" s="34"/>
      <c r="X60" s="34"/>
      <c r="Y60" s="34"/>
      <c r="Z60" s="34"/>
      <c r="AA60" s="34"/>
    </row>
    <row r="61" customFormat="false" ht="39.75" hidden="false" customHeight="true" outlineLevel="0" collapsed="false">
      <c r="A61" s="20" t="n">
        <v>64</v>
      </c>
      <c r="B61" s="32" t="s">
        <v>94</v>
      </c>
      <c r="C61" s="32" t="s">
        <v>95</v>
      </c>
      <c r="D61" s="20" t="s">
        <v>28</v>
      </c>
      <c r="E61" s="22" t="s">
        <v>96</v>
      </c>
      <c r="F61" s="20" t="s">
        <v>30</v>
      </c>
      <c r="G61" s="23" t="n">
        <f aca="false">Свод!G61</f>
        <v>0</v>
      </c>
      <c r="H61" s="91" t="n">
        <f aca="false">L61*G61</f>
        <v>0</v>
      </c>
      <c r="I61" s="20" t="n">
        <f aca="false">M61*G61</f>
        <v>0</v>
      </c>
      <c r="J61" s="20" t="n">
        <f aca="false">N61*G61</f>
        <v>0</v>
      </c>
      <c r="K61" s="20" t="n">
        <f aca="false">O61*G61</f>
        <v>0</v>
      </c>
      <c r="L61" s="92" t="n">
        <f aca="false">M61+N61+O61</f>
        <v>0</v>
      </c>
      <c r="M61" s="93"/>
      <c r="N61" s="93"/>
      <c r="O61" s="93"/>
      <c r="P61" s="34"/>
      <c r="Q61" s="34"/>
      <c r="R61" s="37"/>
      <c r="S61" s="34"/>
      <c r="T61" s="34"/>
      <c r="U61" s="34"/>
      <c r="V61" s="34"/>
      <c r="W61" s="34"/>
      <c r="X61" s="34"/>
      <c r="Y61" s="34"/>
      <c r="Z61" s="34"/>
      <c r="AA61" s="34"/>
    </row>
    <row r="62" customFormat="false" ht="27" hidden="false" customHeight="true" outlineLevel="0" collapsed="false">
      <c r="A62" s="20"/>
      <c r="B62" s="32"/>
      <c r="C62" s="32"/>
      <c r="D62" s="20" t="s">
        <v>41</v>
      </c>
      <c r="E62" s="22" t="s">
        <v>97</v>
      </c>
      <c r="F62" s="20" t="s">
        <v>30</v>
      </c>
      <c r="G62" s="23" t="n">
        <f aca="false">Свод!G62</f>
        <v>0</v>
      </c>
      <c r="H62" s="91" t="n">
        <f aca="false">L62*G62</f>
        <v>0</v>
      </c>
      <c r="I62" s="20" t="n">
        <f aca="false">M62*G62</f>
        <v>0</v>
      </c>
      <c r="J62" s="20" t="n">
        <f aca="false">N62*G62</f>
        <v>0</v>
      </c>
      <c r="K62" s="20" t="n">
        <f aca="false">O62*G62</f>
        <v>0</v>
      </c>
      <c r="L62" s="92" t="n">
        <f aca="false">M62+N62+O62</f>
        <v>0</v>
      </c>
      <c r="M62" s="93"/>
      <c r="N62" s="93"/>
      <c r="O62" s="93"/>
      <c r="P62" s="34"/>
      <c r="Q62" s="34"/>
      <c r="R62" s="37"/>
      <c r="S62" s="34"/>
      <c r="T62" s="34"/>
      <c r="U62" s="34"/>
      <c r="V62" s="34"/>
      <c r="W62" s="34"/>
      <c r="X62" s="34"/>
      <c r="Y62" s="34"/>
      <c r="Z62" s="34"/>
      <c r="AA62" s="34"/>
    </row>
    <row r="63" customFormat="false" ht="15" hidden="false" customHeight="false" outlineLevel="0" collapsed="false">
      <c r="A63" s="38"/>
      <c r="B63" s="38"/>
      <c r="C63" s="38"/>
      <c r="D63" s="39"/>
      <c r="E63" s="38"/>
      <c r="F63" s="40"/>
      <c r="G63" s="41" t="n">
        <f aca="false">SUM(G8:G58)</f>
        <v>0</v>
      </c>
      <c r="H63" s="41" t="n">
        <f aca="false">SUM(H8:H62)</f>
        <v>0</v>
      </c>
      <c r="I63" s="41" t="n">
        <f aca="false">SUM(I8:I62)+152.78</f>
        <v>152.78</v>
      </c>
      <c r="J63" s="41" t="n">
        <f aca="false">SUM(J8:J62)-152.78</f>
        <v>-152.78</v>
      </c>
      <c r="K63" s="41" t="n">
        <f aca="false">SUM(K8:K62)</f>
        <v>0</v>
      </c>
      <c r="L63" s="41" t="n">
        <f aca="false">SUM(L8:L62)</f>
        <v>641</v>
      </c>
      <c r="M63" s="94" t="n">
        <f aca="false">SUM(M8:M62)</f>
        <v>190</v>
      </c>
      <c r="N63" s="94" t="n">
        <f aca="false">SUM(N8:N62)</f>
        <v>195</v>
      </c>
      <c r="O63" s="94" t="n">
        <f aca="false">SUM(O8:O62)</f>
        <v>256</v>
      </c>
    </row>
    <row r="64" customFormat="false" ht="15" hidden="false" customHeight="false" outlineLevel="0" collapsed="false">
      <c r="A64" s="38"/>
      <c r="C64" s="38"/>
      <c r="D64" s="1"/>
      <c r="E64" s="38"/>
      <c r="F64" s="40"/>
    </row>
    <row r="65" customFormat="false" ht="15" hidden="false" customHeight="false" outlineLevel="0" collapsed="false">
      <c r="A65" s="38"/>
      <c r="B65" s="38"/>
      <c r="D65" s="39"/>
      <c r="E65" s="38"/>
      <c r="F65" s="40"/>
      <c r="L65" s="43"/>
      <c r="M65" s="95"/>
    </row>
    <row r="66" customFormat="false" ht="15" hidden="false" customHeight="false" outlineLevel="0" collapsed="false">
      <c r="A66" s="38"/>
      <c r="B66" s="38"/>
      <c r="D66" s="39"/>
      <c r="E66" s="45"/>
      <c r="F66" s="40"/>
      <c r="G66" s="46"/>
      <c r="H66" s="46"/>
      <c r="I66" s="46"/>
      <c r="L66" s="46"/>
      <c r="M66" s="96"/>
      <c r="N66" s="96"/>
      <c r="O66" s="96"/>
    </row>
    <row r="67" customFormat="false" ht="26.25" hidden="false" customHeight="true" outlineLevel="0" collapsed="false">
      <c r="A67" s="38"/>
      <c r="B67" s="47" t="s">
        <v>98</v>
      </c>
      <c r="C67" s="47"/>
      <c r="D67" s="47"/>
      <c r="E67" s="38"/>
      <c r="F67" s="40"/>
      <c r="G67" s="38"/>
      <c r="H67" s="48"/>
      <c r="I67" s="48"/>
      <c r="J67" s="48"/>
      <c r="K67" s="48"/>
      <c r="L67" s="38"/>
      <c r="M67" s="97"/>
      <c r="N67" s="97"/>
      <c r="O67" s="97"/>
    </row>
    <row r="68" customFormat="false" ht="15" hidden="false" customHeight="false" outlineLevel="0" collapsed="false">
      <c r="A68" s="38"/>
      <c r="B68" s="38"/>
      <c r="C68" s="38"/>
      <c r="D68" s="39"/>
      <c r="E68" s="38"/>
      <c r="F68" s="40"/>
      <c r="G68" s="38"/>
      <c r="H68" s="38"/>
      <c r="I68" s="38"/>
      <c r="J68" s="38"/>
      <c r="K68" s="38"/>
      <c r="L68" s="38"/>
      <c r="M68" s="98"/>
      <c r="N68" s="98"/>
      <c r="O68" s="98"/>
    </row>
    <row r="69" customFormat="false" ht="15" hidden="false" customHeight="false" outlineLevel="0" collapsed="false">
      <c r="A69" s="38"/>
      <c r="B69" s="38"/>
      <c r="C69" s="38"/>
      <c r="D69" s="39"/>
      <c r="E69" s="38"/>
      <c r="F69" s="40"/>
      <c r="G69" s="38"/>
      <c r="H69" s="38"/>
      <c r="I69" s="38"/>
      <c r="J69" s="38"/>
      <c r="K69" s="38"/>
      <c r="L69" s="38"/>
      <c r="M69" s="98"/>
      <c r="N69" s="98"/>
      <c r="O69" s="98"/>
    </row>
    <row r="70" customFormat="false" ht="15" hidden="false" customHeight="false" outlineLevel="0" collapsed="false">
      <c r="A70" s="38"/>
      <c r="B70" s="38"/>
      <c r="C70" s="38"/>
      <c r="D70" s="39"/>
      <c r="E70" s="38"/>
      <c r="F70" s="40"/>
      <c r="G70" s="38"/>
      <c r="H70" s="38"/>
      <c r="I70" s="38"/>
      <c r="J70" s="38"/>
      <c r="K70" s="38"/>
      <c r="L70" s="38"/>
      <c r="M70" s="98"/>
      <c r="N70" s="98"/>
      <c r="O70" s="98"/>
    </row>
    <row r="71" customFormat="false" ht="15" hidden="false" customHeight="false" outlineLevel="0" collapsed="false">
      <c r="A71" s="38"/>
      <c r="B71" s="38"/>
      <c r="C71" s="38"/>
      <c r="D71" s="39"/>
      <c r="E71" s="38"/>
      <c r="F71" s="40"/>
      <c r="G71" s="38"/>
      <c r="H71" s="38"/>
      <c r="I71" s="38"/>
      <c r="J71" s="38"/>
      <c r="K71" s="38"/>
      <c r="L71" s="38"/>
      <c r="M71" s="98"/>
      <c r="N71" s="98"/>
      <c r="O71" s="98"/>
    </row>
    <row r="72" customFormat="false" ht="15" hidden="false" customHeight="false" outlineLevel="0" collapsed="false">
      <c r="A72" s="38"/>
      <c r="B72" s="38"/>
      <c r="C72" s="38"/>
      <c r="D72" s="39"/>
      <c r="E72" s="38"/>
      <c r="F72" s="40"/>
      <c r="G72" s="38"/>
      <c r="H72" s="38"/>
      <c r="I72" s="38"/>
      <c r="J72" s="38"/>
      <c r="K72" s="38"/>
      <c r="L72" s="38"/>
      <c r="M72" s="98"/>
      <c r="N72" s="98"/>
      <c r="O72" s="98"/>
    </row>
    <row r="73" customFormat="false" ht="15" hidden="false" customHeight="false" outlineLevel="0" collapsed="false">
      <c r="A73" s="38"/>
      <c r="B73" s="38"/>
      <c r="C73" s="38"/>
      <c r="D73" s="39"/>
      <c r="E73" s="38"/>
      <c r="F73" s="40"/>
      <c r="G73" s="38"/>
      <c r="H73" s="38"/>
      <c r="I73" s="38"/>
      <c r="J73" s="38"/>
      <c r="K73" s="38"/>
      <c r="L73" s="38"/>
      <c r="M73" s="98"/>
      <c r="N73" s="98"/>
      <c r="O73" s="98"/>
    </row>
    <row r="74" customFormat="false" ht="15" hidden="false" customHeight="false" outlineLevel="0" collapsed="false">
      <c r="A74" s="38"/>
      <c r="B74" s="38"/>
      <c r="C74" s="38"/>
      <c r="D74" s="39"/>
      <c r="E74" s="38"/>
      <c r="F74" s="40"/>
      <c r="G74" s="38"/>
      <c r="H74" s="38"/>
      <c r="I74" s="38"/>
      <c r="J74" s="38"/>
      <c r="K74" s="38"/>
      <c r="L74" s="38"/>
      <c r="M74" s="98"/>
      <c r="N74" s="98"/>
      <c r="O74" s="98"/>
    </row>
    <row r="75" customFormat="false" ht="15" hidden="false" customHeight="false" outlineLevel="0" collapsed="false">
      <c r="A75" s="38"/>
      <c r="B75" s="38"/>
      <c r="C75" s="38"/>
      <c r="D75" s="39"/>
      <c r="E75" s="38"/>
      <c r="F75" s="40"/>
      <c r="G75" s="38"/>
      <c r="H75" s="38"/>
      <c r="I75" s="38"/>
      <c r="J75" s="38"/>
      <c r="K75" s="38"/>
      <c r="L75" s="38"/>
      <c r="M75" s="98"/>
      <c r="N75" s="98"/>
      <c r="O75" s="98"/>
    </row>
    <row r="76" customFormat="false" ht="15" hidden="false" customHeight="false" outlineLevel="0" collapsed="false">
      <c r="A76" s="38"/>
      <c r="B76" s="38"/>
      <c r="C76" s="38"/>
      <c r="D76" s="39"/>
      <c r="E76" s="38"/>
      <c r="F76" s="40"/>
      <c r="G76" s="38"/>
      <c r="H76" s="38"/>
      <c r="I76" s="38"/>
      <c r="J76" s="38"/>
      <c r="K76" s="38"/>
      <c r="L76" s="38"/>
      <c r="M76" s="98"/>
      <c r="N76" s="98"/>
      <c r="O76" s="98"/>
    </row>
    <row r="77" customFormat="false" ht="15" hidden="false" customHeight="false" outlineLevel="0" collapsed="false">
      <c r="A77" s="38"/>
      <c r="B77" s="38"/>
      <c r="C77" s="38"/>
      <c r="D77" s="39"/>
      <c r="E77" s="38"/>
      <c r="F77" s="40"/>
      <c r="G77" s="38"/>
      <c r="H77" s="38"/>
      <c r="I77" s="38"/>
      <c r="J77" s="38"/>
      <c r="K77" s="38"/>
      <c r="L77" s="38"/>
      <c r="M77" s="98"/>
      <c r="N77" s="98"/>
      <c r="O77" s="98"/>
    </row>
    <row r="78" customFormat="false" ht="15" hidden="false" customHeight="false" outlineLevel="0" collapsed="false">
      <c r="A78" s="38"/>
      <c r="B78" s="38"/>
      <c r="C78" s="38"/>
      <c r="D78" s="39"/>
      <c r="E78" s="38"/>
      <c r="F78" s="40"/>
      <c r="G78" s="38"/>
      <c r="H78" s="38"/>
      <c r="I78" s="38"/>
      <c r="J78" s="38"/>
      <c r="K78" s="38"/>
      <c r="L78" s="38"/>
      <c r="M78" s="98"/>
      <c r="N78" s="98"/>
      <c r="O78" s="98"/>
    </row>
    <row r="79" customFormat="false" ht="15" hidden="false" customHeight="false" outlineLevel="0" collapsed="false">
      <c r="A79" s="38"/>
      <c r="B79" s="38"/>
      <c r="C79" s="38"/>
      <c r="D79" s="39"/>
      <c r="E79" s="38"/>
      <c r="F79" s="40"/>
      <c r="G79" s="38"/>
      <c r="H79" s="38"/>
      <c r="I79" s="38"/>
      <c r="J79" s="38"/>
      <c r="K79" s="38"/>
      <c r="L79" s="38"/>
      <c r="M79" s="98"/>
      <c r="N79" s="98"/>
      <c r="O79" s="98"/>
    </row>
    <row r="80" customFormat="false" ht="15" hidden="false" customHeight="false" outlineLevel="0" collapsed="false">
      <c r="A80" s="38"/>
      <c r="B80" s="38"/>
      <c r="C80" s="38"/>
      <c r="D80" s="39"/>
      <c r="E80" s="38"/>
      <c r="F80" s="40"/>
      <c r="G80" s="38"/>
      <c r="H80" s="38"/>
      <c r="I80" s="38"/>
      <c r="J80" s="38"/>
      <c r="K80" s="38"/>
      <c r="L80" s="38"/>
      <c r="M80" s="98"/>
      <c r="N80" s="98"/>
      <c r="O80" s="98"/>
    </row>
    <row r="81" customFormat="false" ht="15" hidden="false" customHeight="false" outlineLevel="0" collapsed="false">
      <c r="A81" s="38"/>
      <c r="B81" s="38"/>
      <c r="C81" s="38"/>
      <c r="D81" s="39"/>
      <c r="E81" s="38"/>
      <c r="F81" s="40"/>
      <c r="G81" s="38"/>
      <c r="H81" s="38"/>
      <c r="I81" s="38"/>
      <c r="J81" s="38"/>
      <c r="K81" s="38"/>
      <c r="L81" s="38"/>
      <c r="M81" s="98"/>
      <c r="N81" s="98"/>
      <c r="O81" s="98"/>
    </row>
    <row r="82" customFormat="false" ht="15" hidden="false" customHeight="false" outlineLevel="0" collapsed="false">
      <c r="A82" s="38"/>
      <c r="B82" s="38"/>
      <c r="C82" s="38"/>
      <c r="D82" s="39"/>
      <c r="E82" s="38"/>
      <c r="F82" s="40"/>
      <c r="G82" s="38"/>
      <c r="H82" s="38"/>
      <c r="I82" s="38"/>
      <c r="J82" s="38"/>
      <c r="K82" s="38"/>
      <c r="L82" s="38"/>
      <c r="M82" s="98"/>
      <c r="N82" s="98"/>
      <c r="O82" s="98"/>
    </row>
    <row r="83" customFormat="false" ht="15" hidden="false" customHeight="false" outlineLevel="0" collapsed="false">
      <c r="A83" s="38"/>
      <c r="B83" s="38"/>
      <c r="C83" s="38"/>
      <c r="D83" s="39"/>
      <c r="E83" s="38"/>
      <c r="F83" s="40"/>
      <c r="G83" s="38"/>
      <c r="H83" s="38"/>
      <c r="I83" s="38"/>
      <c r="J83" s="38"/>
      <c r="K83" s="38"/>
      <c r="L83" s="38"/>
      <c r="M83" s="98"/>
      <c r="N83" s="98"/>
      <c r="O83" s="98"/>
    </row>
    <row r="84" customFormat="false" ht="15" hidden="false" customHeight="false" outlineLevel="0" collapsed="false">
      <c r="A84" s="38"/>
      <c r="B84" s="38"/>
      <c r="C84" s="38"/>
      <c r="D84" s="39"/>
      <c r="E84" s="38"/>
      <c r="F84" s="40"/>
      <c r="G84" s="38"/>
      <c r="H84" s="38"/>
      <c r="I84" s="38"/>
      <c r="J84" s="38"/>
      <c r="K84" s="38"/>
      <c r="L84" s="38"/>
      <c r="M84" s="98"/>
      <c r="N84" s="98"/>
      <c r="O84" s="98"/>
    </row>
    <row r="85" customFormat="false" ht="15" hidden="false" customHeight="false" outlineLevel="0" collapsed="false">
      <c r="A85" s="38"/>
      <c r="B85" s="38"/>
      <c r="C85" s="38"/>
      <c r="D85" s="39"/>
      <c r="E85" s="38"/>
      <c r="F85" s="40"/>
      <c r="G85" s="38"/>
      <c r="H85" s="38"/>
      <c r="I85" s="38"/>
      <c r="J85" s="38"/>
      <c r="K85" s="38"/>
      <c r="L85" s="38"/>
      <c r="M85" s="98"/>
      <c r="N85" s="98"/>
      <c r="O85" s="98"/>
    </row>
    <row r="86" customFormat="false" ht="15" hidden="false" customHeight="false" outlineLevel="0" collapsed="false">
      <c r="A86" s="38"/>
      <c r="B86" s="38"/>
      <c r="C86" s="38"/>
      <c r="D86" s="39"/>
      <c r="E86" s="38"/>
      <c r="F86" s="40"/>
      <c r="G86" s="38"/>
      <c r="H86" s="38"/>
      <c r="I86" s="38"/>
      <c r="J86" s="38"/>
      <c r="K86" s="38"/>
      <c r="L86" s="38"/>
      <c r="M86" s="98"/>
      <c r="N86" s="98"/>
      <c r="O86" s="98"/>
    </row>
    <row r="87" customFormat="false" ht="15" hidden="false" customHeight="false" outlineLevel="0" collapsed="false">
      <c r="A87" s="38"/>
      <c r="B87" s="38"/>
      <c r="C87" s="38"/>
      <c r="D87" s="39"/>
      <c r="E87" s="38"/>
      <c r="F87" s="40"/>
      <c r="G87" s="38"/>
      <c r="H87" s="38"/>
      <c r="I87" s="38"/>
      <c r="J87" s="38"/>
      <c r="K87" s="38"/>
      <c r="L87" s="38"/>
      <c r="M87" s="98"/>
      <c r="N87" s="98"/>
      <c r="O87" s="98"/>
    </row>
    <row r="88" customFormat="false" ht="15" hidden="false" customHeight="false" outlineLevel="0" collapsed="false">
      <c r="A88" s="38"/>
      <c r="B88" s="38"/>
      <c r="C88" s="38"/>
      <c r="D88" s="39"/>
      <c r="E88" s="38"/>
      <c r="F88" s="40"/>
      <c r="G88" s="38"/>
      <c r="H88" s="38"/>
      <c r="I88" s="38"/>
      <c r="J88" s="38"/>
      <c r="K88" s="38"/>
      <c r="L88" s="38"/>
      <c r="M88" s="98"/>
      <c r="N88" s="98"/>
      <c r="O88" s="98"/>
    </row>
    <row r="89" customFormat="false" ht="15" hidden="false" customHeight="false" outlineLevel="0" collapsed="false">
      <c r="A89" s="38"/>
      <c r="B89" s="38"/>
      <c r="C89" s="38"/>
      <c r="D89" s="39"/>
      <c r="E89" s="38"/>
      <c r="F89" s="40"/>
      <c r="G89" s="38"/>
      <c r="H89" s="38"/>
      <c r="I89" s="38"/>
      <c r="J89" s="38"/>
      <c r="K89" s="38"/>
      <c r="L89" s="38"/>
      <c r="M89" s="98"/>
      <c r="N89" s="98"/>
      <c r="O89" s="98"/>
    </row>
    <row r="90" customFormat="false" ht="15" hidden="false" customHeight="false" outlineLevel="0" collapsed="false">
      <c r="A90" s="38"/>
      <c r="B90" s="38"/>
      <c r="C90" s="38"/>
      <c r="D90" s="39"/>
      <c r="E90" s="38"/>
      <c r="F90" s="40"/>
      <c r="G90" s="38"/>
      <c r="H90" s="38"/>
      <c r="I90" s="38"/>
      <c r="J90" s="38"/>
      <c r="K90" s="38"/>
      <c r="L90" s="38"/>
      <c r="M90" s="98"/>
      <c r="N90" s="98"/>
      <c r="O90" s="98"/>
    </row>
    <row r="91" customFormat="false" ht="15" hidden="false" customHeight="false" outlineLevel="0" collapsed="false">
      <c r="A91" s="38"/>
      <c r="B91" s="38"/>
      <c r="C91" s="38"/>
      <c r="D91" s="39"/>
      <c r="E91" s="38"/>
      <c r="F91" s="40"/>
      <c r="G91" s="38"/>
      <c r="H91" s="38"/>
      <c r="I91" s="38"/>
      <c r="J91" s="38"/>
      <c r="K91" s="38"/>
      <c r="L91" s="38"/>
      <c r="M91" s="98"/>
      <c r="N91" s="98"/>
      <c r="O91" s="98"/>
    </row>
    <row r="92" customFormat="false" ht="15" hidden="false" customHeight="false" outlineLevel="0" collapsed="false">
      <c r="A92" s="38"/>
      <c r="B92" s="38"/>
      <c r="C92" s="38"/>
      <c r="D92" s="39"/>
      <c r="E92" s="38"/>
      <c r="F92" s="40"/>
      <c r="G92" s="38"/>
      <c r="H92" s="38"/>
      <c r="I92" s="38"/>
      <c r="J92" s="38"/>
      <c r="K92" s="38"/>
      <c r="L92" s="38"/>
      <c r="M92" s="98"/>
      <c r="N92" s="98"/>
      <c r="O92" s="98"/>
    </row>
    <row r="93" customFormat="false" ht="15" hidden="false" customHeight="false" outlineLevel="0" collapsed="false">
      <c r="A93" s="38"/>
      <c r="B93" s="38"/>
      <c r="C93" s="38"/>
      <c r="D93" s="39"/>
      <c r="E93" s="38"/>
      <c r="F93" s="40"/>
      <c r="G93" s="38"/>
      <c r="H93" s="38"/>
      <c r="I93" s="38"/>
      <c r="J93" s="38"/>
      <c r="K93" s="38"/>
      <c r="L93" s="38"/>
      <c r="M93" s="98"/>
      <c r="N93" s="98"/>
      <c r="O93" s="98"/>
    </row>
    <row r="94" customFormat="false" ht="15" hidden="false" customHeight="false" outlineLevel="0" collapsed="false">
      <c r="A94" s="38"/>
      <c r="B94" s="38"/>
      <c r="C94" s="38"/>
      <c r="D94" s="39"/>
      <c r="E94" s="38"/>
      <c r="F94" s="40"/>
      <c r="G94" s="38"/>
      <c r="H94" s="38"/>
      <c r="I94" s="38"/>
      <c r="J94" s="38"/>
      <c r="K94" s="38"/>
      <c r="L94" s="38"/>
      <c r="M94" s="98"/>
      <c r="N94" s="98"/>
      <c r="O94" s="98"/>
    </row>
    <row r="95" customFormat="false" ht="15" hidden="false" customHeight="false" outlineLevel="0" collapsed="false">
      <c r="A95" s="38"/>
      <c r="B95" s="38"/>
      <c r="C95" s="38"/>
      <c r="D95" s="39"/>
      <c r="E95" s="38"/>
      <c r="F95" s="40"/>
      <c r="G95" s="38"/>
      <c r="H95" s="38"/>
      <c r="I95" s="38"/>
      <c r="J95" s="38"/>
      <c r="K95" s="38"/>
      <c r="L95" s="38"/>
      <c r="M95" s="98"/>
      <c r="N95" s="98"/>
      <c r="O95" s="98"/>
    </row>
    <row r="96" customFormat="false" ht="15" hidden="false" customHeight="false" outlineLevel="0" collapsed="false">
      <c r="A96" s="38"/>
      <c r="B96" s="38"/>
      <c r="C96" s="38"/>
      <c r="D96" s="39"/>
      <c r="E96" s="38"/>
      <c r="F96" s="40"/>
      <c r="G96" s="38"/>
      <c r="H96" s="38"/>
      <c r="I96" s="38"/>
      <c r="J96" s="38"/>
      <c r="K96" s="38"/>
      <c r="L96" s="38"/>
      <c r="M96" s="98"/>
      <c r="N96" s="98"/>
      <c r="O96" s="98"/>
    </row>
    <row r="97" customFormat="false" ht="15" hidden="false" customHeight="false" outlineLevel="0" collapsed="false">
      <c r="A97" s="38"/>
      <c r="B97" s="38"/>
      <c r="C97" s="38"/>
      <c r="D97" s="39"/>
      <c r="E97" s="38"/>
      <c r="F97" s="40"/>
      <c r="G97" s="38"/>
      <c r="H97" s="38"/>
      <c r="I97" s="38"/>
      <c r="J97" s="38"/>
      <c r="K97" s="38"/>
      <c r="L97" s="38"/>
      <c r="M97" s="98"/>
      <c r="N97" s="98"/>
      <c r="O97" s="98"/>
    </row>
    <row r="98" customFormat="false" ht="15" hidden="false" customHeight="false" outlineLevel="0" collapsed="false">
      <c r="A98" s="38"/>
      <c r="B98" s="38"/>
      <c r="C98" s="38"/>
      <c r="D98" s="39"/>
      <c r="E98" s="38"/>
      <c r="F98" s="40"/>
      <c r="G98" s="38"/>
      <c r="H98" s="38"/>
      <c r="I98" s="38"/>
      <c r="J98" s="38"/>
      <c r="K98" s="38"/>
      <c r="L98" s="38"/>
      <c r="M98" s="98"/>
      <c r="N98" s="98"/>
      <c r="O98" s="98"/>
    </row>
    <row r="99" customFormat="false" ht="15" hidden="false" customHeight="false" outlineLevel="0" collapsed="false">
      <c r="A99" s="38"/>
      <c r="B99" s="38"/>
      <c r="C99" s="38"/>
      <c r="D99" s="39"/>
      <c r="E99" s="38"/>
      <c r="F99" s="40"/>
      <c r="G99" s="38"/>
      <c r="H99" s="38"/>
      <c r="I99" s="38"/>
      <c r="J99" s="38"/>
      <c r="K99" s="38"/>
      <c r="L99" s="38"/>
      <c r="M99" s="98"/>
      <c r="N99" s="98"/>
      <c r="O99" s="98"/>
    </row>
    <row r="100" customFormat="false" ht="15" hidden="false" customHeight="false" outlineLevel="0" collapsed="false">
      <c r="A100" s="38"/>
      <c r="B100" s="38"/>
      <c r="C100" s="38"/>
      <c r="D100" s="39"/>
      <c r="E100" s="38"/>
      <c r="F100" s="40"/>
      <c r="G100" s="38"/>
      <c r="H100" s="38"/>
      <c r="I100" s="38"/>
      <c r="J100" s="38"/>
      <c r="K100" s="38"/>
      <c r="L100" s="38"/>
      <c r="M100" s="98"/>
      <c r="N100" s="98"/>
      <c r="O100" s="98"/>
    </row>
    <row r="101" customFormat="false" ht="15" hidden="false" customHeight="false" outlineLevel="0" collapsed="false">
      <c r="A101" s="38"/>
      <c r="B101" s="38"/>
      <c r="C101" s="38"/>
      <c r="D101" s="39"/>
      <c r="E101" s="38"/>
      <c r="F101" s="40"/>
      <c r="G101" s="38"/>
      <c r="H101" s="38"/>
      <c r="I101" s="38"/>
      <c r="J101" s="38"/>
      <c r="K101" s="38"/>
      <c r="L101" s="38"/>
      <c r="M101" s="98"/>
      <c r="N101" s="98"/>
      <c r="O101" s="98"/>
    </row>
    <row r="102" customFormat="false" ht="15" hidden="false" customHeight="false" outlineLevel="0" collapsed="false">
      <c r="A102" s="38"/>
      <c r="B102" s="38"/>
      <c r="C102" s="38"/>
      <c r="D102" s="39"/>
      <c r="E102" s="38"/>
      <c r="F102" s="40"/>
      <c r="G102" s="38"/>
      <c r="H102" s="38"/>
      <c r="I102" s="38"/>
      <c r="J102" s="38"/>
      <c r="K102" s="38"/>
      <c r="L102" s="38"/>
      <c r="M102" s="98"/>
      <c r="N102" s="98"/>
      <c r="O102" s="98"/>
    </row>
    <row r="103" customFormat="false" ht="15" hidden="false" customHeight="false" outlineLevel="0" collapsed="false">
      <c r="A103" s="38"/>
      <c r="B103" s="38"/>
      <c r="C103" s="38"/>
      <c r="D103" s="39"/>
      <c r="E103" s="38"/>
      <c r="F103" s="40"/>
      <c r="G103" s="38"/>
      <c r="H103" s="38"/>
      <c r="I103" s="38"/>
      <c r="J103" s="38"/>
      <c r="K103" s="38"/>
      <c r="L103" s="38"/>
      <c r="M103" s="98"/>
      <c r="N103" s="98"/>
      <c r="O103" s="98"/>
    </row>
    <row r="104" customFormat="false" ht="15" hidden="false" customHeight="false" outlineLevel="0" collapsed="false">
      <c r="A104" s="38"/>
      <c r="B104" s="38"/>
      <c r="C104" s="38"/>
      <c r="D104" s="39"/>
      <c r="E104" s="38"/>
      <c r="F104" s="40"/>
      <c r="G104" s="38"/>
      <c r="H104" s="38"/>
      <c r="I104" s="38"/>
      <c r="J104" s="38"/>
      <c r="K104" s="38"/>
      <c r="L104" s="38"/>
      <c r="M104" s="98"/>
      <c r="N104" s="98"/>
      <c r="O104" s="98"/>
    </row>
    <row r="105" customFormat="false" ht="15" hidden="false" customHeight="false" outlineLevel="0" collapsed="false">
      <c r="A105" s="38"/>
      <c r="B105" s="38"/>
      <c r="C105" s="38"/>
      <c r="D105" s="39"/>
      <c r="E105" s="38"/>
      <c r="F105" s="40"/>
      <c r="G105" s="38"/>
      <c r="H105" s="38"/>
      <c r="I105" s="38"/>
      <c r="J105" s="38"/>
      <c r="K105" s="38"/>
      <c r="L105" s="38"/>
      <c r="M105" s="98"/>
      <c r="N105" s="98"/>
      <c r="O105" s="98"/>
    </row>
    <row r="106" customFormat="false" ht="15" hidden="false" customHeight="false" outlineLevel="0" collapsed="false">
      <c r="A106" s="38"/>
      <c r="B106" s="38"/>
      <c r="C106" s="38"/>
      <c r="D106" s="39"/>
      <c r="E106" s="38"/>
      <c r="F106" s="40"/>
      <c r="G106" s="38"/>
      <c r="H106" s="38"/>
      <c r="I106" s="38"/>
      <c r="J106" s="38"/>
      <c r="K106" s="38"/>
      <c r="L106" s="38"/>
      <c r="M106" s="98"/>
      <c r="N106" s="98"/>
      <c r="O106" s="98"/>
    </row>
    <row r="107" customFormat="false" ht="15" hidden="false" customHeight="false" outlineLevel="0" collapsed="false">
      <c r="A107" s="38"/>
      <c r="B107" s="38"/>
      <c r="C107" s="38"/>
      <c r="D107" s="39"/>
      <c r="E107" s="38"/>
      <c r="F107" s="40"/>
      <c r="G107" s="38"/>
      <c r="H107" s="38"/>
      <c r="I107" s="38"/>
      <c r="J107" s="38"/>
      <c r="K107" s="38"/>
      <c r="L107" s="38"/>
      <c r="M107" s="98"/>
      <c r="N107" s="98"/>
      <c r="O107" s="98"/>
    </row>
    <row r="108" customFormat="false" ht="15" hidden="false" customHeight="false" outlineLevel="0" collapsed="false">
      <c r="A108" s="38"/>
      <c r="B108" s="38"/>
      <c r="C108" s="38"/>
      <c r="D108" s="39"/>
      <c r="E108" s="38"/>
      <c r="F108" s="40"/>
      <c r="G108" s="38"/>
      <c r="H108" s="38"/>
      <c r="I108" s="38"/>
      <c r="J108" s="38"/>
      <c r="K108" s="38"/>
      <c r="L108" s="38"/>
      <c r="M108" s="98"/>
      <c r="N108" s="98"/>
      <c r="O108" s="98"/>
    </row>
    <row r="109" customFormat="false" ht="15" hidden="false" customHeight="false" outlineLevel="0" collapsed="false">
      <c r="A109" s="38"/>
      <c r="B109" s="38"/>
      <c r="C109" s="38"/>
      <c r="D109" s="39"/>
      <c r="E109" s="38"/>
      <c r="F109" s="40"/>
      <c r="G109" s="38"/>
      <c r="H109" s="38"/>
      <c r="I109" s="38"/>
      <c r="J109" s="38"/>
      <c r="K109" s="38"/>
      <c r="L109" s="38"/>
      <c r="M109" s="98"/>
      <c r="N109" s="98"/>
      <c r="O109" s="98"/>
    </row>
    <row r="110" customFormat="false" ht="15" hidden="false" customHeight="false" outlineLevel="0" collapsed="false">
      <c r="A110" s="38"/>
      <c r="B110" s="38"/>
      <c r="C110" s="38"/>
      <c r="D110" s="39"/>
      <c r="E110" s="38"/>
      <c r="F110" s="40"/>
      <c r="G110" s="38"/>
      <c r="H110" s="38"/>
      <c r="I110" s="38"/>
      <c r="J110" s="38"/>
      <c r="K110" s="38"/>
      <c r="L110" s="38"/>
      <c r="M110" s="98"/>
      <c r="N110" s="98"/>
      <c r="O110" s="98"/>
    </row>
    <row r="111" customFormat="false" ht="15" hidden="false" customHeight="false" outlineLevel="0" collapsed="false">
      <c r="A111" s="38"/>
      <c r="B111" s="38"/>
      <c r="C111" s="38"/>
      <c r="D111" s="39"/>
      <c r="E111" s="38"/>
      <c r="F111" s="40"/>
      <c r="G111" s="38"/>
      <c r="H111" s="38"/>
      <c r="I111" s="38"/>
      <c r="J111" s="38"/>
      <c r="K111" s="38"/>
      <c r="L111" s="38"/>
      <c r="M111" s="98"/>
      <c r="N111" s="98"/>
      <c r="O111" s="98"/>
    </row>
    <row r="112" customFormat="false" ht="15" hidden="false" customHeight="false" outlineLevel="0" collapsed="false">
      <c r="A112" s="38"/>
      <c r="B112" s="38"/>
      <c r="C112" s="38"/>
      <c r="D112" s="39"/>
      <c r="E112" s="38"/>
      <c r="F112" s="40"/>
      <c r="G112" s="38"/>
      <c r="H112" s="38"/>
      <c r="I112" s="38"/>
      <c r="J112" s="38"/>
      <c r="K112" s="38"/>
      <c r="L112" s="38"/>
      <c r="M112" s="98"/>
      <c r="N112" s="98"/>
      <c r="O112" s="98"/>
    </row>
    <row r="113" customFormat="false" ht="15" hidden="false" customHeight="false" outlineLevel="0" collapsed="false">
      <c r="A113" s="38"/>
      <c r="B113" s="38"/>
      <c r="C113" s="38"/>
      <c r="D113" s="39"/>
      <c r="E113" s="38"/>
      <c r="F113" s="40"/>
      <c r="G113" s="38"/>
      <c r="H113" s="38"/>
      <c r="I113" s="38"/>
      <c r="J113" s="38"/>
      <c r="K113" s="38"/>
      <c r="L113" s="38"/>
      <c r="M113" s="98"/>
      <c r="N113" s="98"/>
      <c r="O113" s="98"/>
    </row>
    <row r="114" customFormat="false" ht="15" hidden="false" customHeight="false" outlineLevel="0" collapsed="false">
      <c r="A114" s="38"/>
      <c r="B114" s="38"/>
      <c r="C114" s="38"/>
      <c r="D114" s="39"/>
      <c r="E114" s="38"/>
      <c r="F114" s="40"/>
      <c r="G114" s="38"/>
      <c r="H114" s="38"/>
      <c r="I114" s="38"/>
      <c r="J114" s="38"/>
      <c r="K114" s="38"/>
      <c r="L114" s="38"/>
      <c r="M114" s="98"/>
      <c r="N114" s="98"/>
      <c r="O114" s="98"/>
    </row>
    <row r="115" customFormat="false" ht="15" hidden="false" customHeight="false" outlineLevel="0" collapsed="false">
      <c r="A115" s="38"/>
      <c r="B115" s="38"/>
      <c r="C115" s="38"/>
      <c r="D115" s="39"/>
      <c r="E115" s="38"/>
      <c r="F115" s="40"/>
      <c r="G115" s="38"/>
      <c r="H115" s="38"/>
      <c r="I115" s="38"/>
      <c r="J115" s="38"/>
      <c r="K115" s="38"/>
      <c r="L115" s="38"/>
      <c r="M115" s="98"/>
      <c r="N115" s="98"/>
      <c r="O115" s="98"/>
    </row>
    <row r="116" customFormat="false" ht="15" hidden="false" customHeight="false" outlineLevel="0" collapsed="false">
      <c r="A116" s="38"/>
      <c r="B116" s="38"/>
      <c r="C116" s="38"/>
      <c r="D116" s="39"/>
      <c r="E116" s="38"/>
      <c r="F116" s="40"/>
      <c r="G116" s="38"/>
      <c r="H116" s="38"/>
      <c r="I116" s="38"/>
      <c r="J116" s="38"/>
      <c r="K116" s="38"/>
      <c r="L116" s="38"/>
      <c r="M116" s="98"/>
      <c r="N116" s="98"/>
      <c r="O116" s="98"/>
    </row>
    <row r="117" customFormat="false" ht="15" hidden="false" customHeight="false" outlineLevel="0" collapsed="false">
      <c r="A117" s="38"/>
      <c r="B117" s="38"/>
      <c r="C117" s="38"/>
      <c r="D117" s="39"/>
      <c r="E117" s="38"/>
      <c r="F117" s="40"/>
      <c r="G117" s="38"/>
      <c r="H117" s="38"/>
      <c r="I117" s="38"/>
      <c r="J117" s="38"/>
      <c r="K117" s="38"/>
      <c r="L117" s="38"/>
      <c r="M117" s="98"/>
      <c r="N117" s="98"/>
      <c r="O117" s="98"/>
    </row>
    <row r="118" customFormat="false" ht="15" hidden="false" customHeight="false" outlineLevel="0" collapsed="false">
      <c r="A118" s="38"/>
      <c r="B118" s="38"/>
      <c r="C118" s="38"/>
      <c r="D118" s="39"/>
      <c r="E118" s="38"/>
      <c r="F118" s="40"/>
      <c r="G118" s="38"/>
      <c r="H118" s="38"/>
      <c r="I118" s="38"/>
      <c r="J118" s="38"/>
      <c r="K118" s="38"/>
      <c r="L118" s="38"/>
      <c r="M118" s="98"/>
      <c r="N118" s="98"/>
      <c r="O118" s="98"/>
    </row>
    <row r="119" customFormat="false" ht="15" hidden="false" customHeight="false" outlineLevel="0" collapsed="false">
      <c r="A119" s="38"/>
      <c r="B119" s="38"/>
      <c r="C119" s="38"/>
      <c r="D119" s="39"/>
      <c r="E119" s="38"/>
      <c r="F119" s="40"/>
      <c r="G119" s="38"/>
      <c r="H119" s="38"/>
      <c r="I119" s="38"/>
      <c r="J119" s="38"/>
      <c r="K119" s="38"/>
      <c r="L119" s="38"/>
      <c r="M119" s="98"/>
      <c r="N119" s="98"/>
      <c r="O119" s="98"/>
    </row>
    <row r="120" customFormat="false" ht="15" hidden="false" customHeight="false" outlineLevel="0" collapsed="false">
      <c r="A120" s="38"/>
      <c r="B120" s="38"/>
      <c r="C120" s="38"/>
      <c r="D120" s="39"/>
      <c r="E120" s="38"/>
      <c r="F120" s="40"/>
      <c r="G120" s="38"/>
      <c r="H120" s="38"/>
      <c r="I120" s="38"/>
      <c r="J120" s="38"/>
      <c r="K120" s="38"/>
      <c r="L120" s="38"/>
      <c r="M120" s="98"/>
      <c r="N120" s="98"/>
      <c r="O120" s="98"/>
    </row>
    <row r="121" customFormat="false" ht="15" hidden="false" customHeight="false" outlineLevel="0" collapsed="false">
      <c r="A121" s="38"/>
      <c r="B121" s="38"/>
      <c r="C121" s="38"/>
      <c r="D121" s="39"/>
      <c r="E121" s="38"/>
      <c r="F121" s="40"/>
      <c r="G121" s="38"/>
      <c r="H121" s="38"/>
      <c r="I121" s="38"/>
      <c r="J121" s="38"/>
      <c r="K121" s="38"/>
      <c r="L121" s="38"/>
      <c r="M121" s="98"/>
      <c r="N121" s="98"/>
      <c r="O121" s="98"/>
    </row>
    <row r="122" customFormat="false" ht="15" hidden="false" customHeight="false" outlineLevel="0" collapsed="false">
      <c r="A122" s="38"/>
      <c r="B122" s="38"/>
      <c r="C122" s="38"/>
      <c r="D122" s="39"/>
      <c r="E122" s="38"/>
      <c r="F122" s="40"/>
      <c r="G122" s="38"/>
      <c r="H122" s="38"/>
      <c r="I122" s="38"/>
      <c r="J122" s="38"/>
      <c r="K122" s="38"/>
      <c r="L122" s="38"/>
      <c r="M122" s="98"/>
      <c r="N122" s="98"/>
      <c r="O122" s="98"/>
    </row>
    <row r="123" customFormat="false" ht="15" hidden="false" customHeight="false" outlineLevel="0" collapsed="false">
      <c r="A123" s="38"/>
      <c r="B123" s="38"/>
      <c r="C123" s="38"/>
      <c r="D123" s="39"/>
      <c r="E123" s="38"/>
      <c r="F123" s="40"/>
      <c r="G123" s="38"/>
      <c r="H123" s="38"/>
      <c r="I123" s="38"/>
      <c r="J123" s="38"/>
      <c r="K123" s="38"/>
      <c r="L123" s="38"/>
      <c r="M123" s="98"/>
      <c r="N123" s="98"/>
      <c r="O123" s="98"/>
    </row>
    <row r="124" customFormat="false" ht="15" hidden="false" customHeight="false" outlineLevel="0" collapsed="false">
      <c r="A124" s="38"/>
      <c r="B124" s="38"/>
      <c r="C124" s="38"/>
      <c r="D124" s="39"/>
      <c r="E124" s="38"/>
      <c r="F124" s="40"/>
      <c r="G124" s="38"/>
      <c r="H124" s="38"/>
      <c r="I124" s="38"/>
      <c r="J124" s="38"/>
      <c r="K124" s="38"/>
      <c r="L124" s="38"/>
      <c r="M124" s="98"/>
      <c r="N124" s="98"/>
      <c r="O124" s="98"/>
    </row>
    <row r="125" customFormat="false" ht="15" hidden="false" customHeight="false" outlineLevel="0" collapsed="false">
      <c r="A125" s="38"/>
      <c r="B125" s="38"/>
      <c r="C125" s="38"/>
      <c r="D125" s="39"/>
      <c r="E125" s="38"/>
      <c r="F125" s="40"/>
      <c r="G125" s="38"/>
      <c r="H125" s="38"/>
      <c r="I125" s="38"/>
      <c r="J125" s="38"/>
      <c r="K125" s="38"/>
      <c r="L125" s="38"/>
      <c r="M125" s="98"/>
      <c r="N125" s="98"/>
      <c r="O125" s="98"/>
    </row>
    <row r="126" customFormat="false" ht="15" hidden="false" customHeight="false" outlineLevel="0" collapsed="false">
      <c r="A126" s="38"/>
      <c r="B126" s="38"/>
      <c r="C126" s="38"/>
      <c r="D126" s="39"/>
      <c r="E126" s="38"/>
      <c r="F126" s="40"/>
      <c r="G126" s="38"/>
      <c r="H126" s="38"/>
      <c r="I126" s="38"/>
      <c r="J126" s="38"/>
      <c r="K126" s="38"/>
      <c r="L126" s="38"/>
      <c r="M126" s="98"/>
      <c r="N126" s="98"/>
      <c r="O126" s="98"/>
    </row>
    <row r="127" customFormat="false" ht="15" hidden="false" customHeight="false" outlineLevel="0" collapsed="false">
      <c r="A127" s="38"/>
      <c r="B127" s="38"/>
      <c r="C127" s="38"/>
      <c r="D127" s="39"/>
      <c r="E127" s="38"/>
      <c r="F127" s="40"/>
      <c r="G127" s="38"/>
      <c r="H127" s="38"/>
      <c r="I127" s="38"/>
      <c r="J127" s="38"/>
      <c r="K127" s="38"/>
      <c r="L127" s="38"/>
      <c r="M127" s="98"/>
      <c r="N127" s="98"/>
      <c r="O127" s="98"/>
    </row>
    <row r="128" customFormat="false" ht="15" hidden="false" customHeight="false" outlineLevel="0" collapsed="false">
      <c r="A128" s="38"/>
      <c r="B128" s="38"/>
      <c r="C128" s="38"/>
      <c r="D128" s="39"/>
      <c r="E128" s="38"/>
      <c r="F128" s="40"/>
      <c r="G128" s="38"/>
      <c r="H128" s="38"/>
      <c r="I128" s="38"/>
      <c r="J128" s="38"/>
      <c r="K128" s="38"/>
      <c r="L128" s="38"/>
      <c r="M128" s="98"/>
      <c r="N128" s="98"/>
      <c r="O128" s="98"/>
    </row>
    <row r="129" customFormat="false" ht="15" hidden="false" customHeight="false" outlineLevel="0" collapsed="false">
      <c r="A129" s="38"/>
      <c r="B129" s="38"/>
      <c r="C129" s="38"/>
      <c r="D129" s="39"/>
      <c r="E129" s="38"/>
      <c r="F129" s="40"/>
      <c r="G129" s="38"/>
      <c r="H129" s="38"/>
      <c r="I129" s="38"/>
      <c r="J129" s="38"/>
      <c r="K129" s="38"/>
      <c r="L129" s="38"/>
      <c r="M129" s="98"/>
      <c r="N129" s="98"/>
      <c r="O129" s="98"/>
    </row>
    <row r="130" customFormat="false" ht="15" hidden="false" customHeight="false" outlineLevel="0" collapsed="false">
      <c r="A130" s="38"/>
      <c r="B130" s="38"/>
      <c r="C130" s="38"/>
      <c r="D130" s="39"/>
      <c r="E130" s="38"/>
      <c r="F130" s="40"/>
      <c r="G130" s="38"/>
      <c r="H130" s="38"/>
      <c r="I130" s="38"/>
      <c r="J130" s="38"/>
      <c r="K130" s="38"/>
      <c r="L130" s="38"/>
      <c r="M130" s="98"/>
      <c r="N130" s="98"/>
      <c r="O130" s="98"/>
    </row>
    <row r="131" customFormat="false" ht="15" hidden="false" customHeight="false" outlineLevel="0" collapsed="false">
      <c r="A131" s="38"/>
      <c r="B131" s="38"/>
      <c r="C131" s="38"/>
      <c r="D131" s="39"/>
      <c r="E131" s="38"/>
      <c r="F131" s="40"/>
      <c r="G131" s="38"/>
      <c r="H131" s="38"/>
      <c r="I131" s="38"/>
      <c r="J131" s="38"/>
      <c r="K131" s="38"/>
      <c r="L131" s="38"/>
      <c r="M131" s="98"/>
      <c r="N131" s="98"/>
      <c r="O131" s="98"/>
    </row>
    <row r="132" customFormat="false" ht="15" hidden="false" customHeight="false" outlineLevel="0" collapsed="false">
      <c r="A132" s="38"/>
      <c r="B132" s="38"/>
      <c r="C132" s="38"/>
      <c r="D132" s="39"/>
      <c r="E132" s="38"/>
      <c r="F132" s="40"/>
      <c r="G132" s="38"/>
      <c r="H132" s="38"/>
      <c r="I132" s="38"/>
      <c r="J132" s="38"/>
      <c r="K132" s="38"/>
      <c r="L132" s="38"/>
      <c r="M132" s="98"/>
      <c r="N132" s="98"/>
      <c r="O132" s="98"/>
    </row>
    <row r="133" customFormat="false" ht="15" hidden="false" customHeight="false" outlineLevel="0" collapsed="false">
      <c r="A133" s="38"/>
      <c r="B133" s="38"/>
      <c r="C133" s="38"/>
      <c r="D133" s="39"/>
      <c r="E133" s="38"/>
      <c r="F133" s="40"/>
      <c r="G133" s="38"/>
      <c r="H133" s="38"/>
      <c r="I133" s="38"/>
      <c r="J133" s="38"/>
      <c r="K133" s="38"/>
      <c r="L133" s="38"/>
      <c r="M133" s="98"/>
      <c r="N133" s="98"/>
      <c r="O133" s="98"/>
    </row>
    <row r="134" customFormat="false" ht="15" hidden="false" customHeight="false" outlineLevel="0" collapsed="false">
      <c r="A134" s="38"/>
      <c r="B134" s="38"/>
      <c r="C134" s="38"/>
      <c r="D134" s="39"/>
      <c r="E134" s="38"/>
      <c r="F134" s="40"/>
      <c r="G134" s="38"/>
      <c r="H134" s="38"/>
      <c r="I134" s="38"/>
      <c r="J134" s="38"/>
      <c r="K134" s="38"/>
      <c r="L134" s="38"/>
      <c r="M134" s="98"/>
      <c r="N134" s="98"/>
      <c r="O134" s="98"/>
    </row>
    <row r="135" customFormat="false" ht="15" hidden="false" customHeight="false" outlineLevel="0" collapsed="false">
      <c r="A135" s="38"/>
      <c r="B135" s="38"/>
      <c r="C135" s="38"/>
      <c r="D135" s="39"/>
      <c r="E135" s="38"/>
      <c r="F135" s="40"/>
      <c r="G135" s="38"/>
      <c r="H135" s="38"/>
      <c r="I135" s="38"/>
      <c r="J135" s="38"/>
      <c r="K135" s="38"/>
      <c r="L135" s="38"/>
      <c r="M135" s="98"/>
      <c r="N135" s="98"/>
      <c r="O135" s="98"/>
    </row>
    <row r="136" customFormat="false" ht="15" hidden="false" customHeight="false" outlineLevel="0" collapsed="false">
      <c r="C136" s="38"/>
      <c r="H136" s="38"/>
      <c r="I136" s="38"/>
      <c r="J136" s="38"/>
      <c r="K136" s="38"/>
      <c r="M136" s="98"/>
      <c r="N136" s="98"/>
      <c r="O136" s="98"/>
    </row>
    <row r="137" customFormat="false" ht="15" hidden="false" customHeight="false" outlineLevel="0" collapsed="false">
      <c r="C137" s="38"/>
      <c r="H137" s="38"/>
      <c r="I137" s="38"/>
      <c r="J137" s="38"/>
      <c r="K137" s="38"/>
      <c r="M137" s="98"/>
      <c r="N137" s="98"/>
      <c r="O137" s="98"/>
    </row>
    <row r="138" customFormat="false" ht="15" hidden="false" customHeight="false" outlineLevel="0" collapsed="false">
      <c r="H138" s="38"/>
      <c r="I138" s="38"/>
      <c r="J138" s="38"/>
      <c r="K138" s="38"/>
      <c r="M138" s="98"/>
      <c r="N138" s="98"/>
      <c r="O138" s="98"/>
    </row>
    <row r="139" customFormat="false" ht="15" hidden="false" customHeight="false" outlineLevel="0" collapsed="false">
      <c r="H139" s="38"/>
      <c r="I139" s="38"/>
      <c r="J139" s="38"/>
      <c r="K139" s="38"/>
      <c r="M139" s="98"/>
      <c r="N139" s="98"/>
      <c r="O139" s="98"/>
    </row>
    <row r="140" customFormat="false" ht="15" hidden="false" customHeight="false" outlineLevel="0" collapsed="false">
      <c r="H140" s="38"/>
      <c r="I140" s="38"/>
      <c r="J140" s="38"/>
      <c r="K140" s="38"/>
      <c r="M140" s="98"/>
      <c r="N140" s="98"/>
      <c r="O140" s="98"/>
    </row>
    <row r="141" customFormat="false" ht="15" hidden="false" customHeight="false" outlineLevel="0" collapsed="false">
      <c r="H141" s="38"/>
      <c r="I141" s="38"/>
      <c r="J141" s="38"/>
      <c r="K141" s="38"/>
      <c r="M141" s="98"/>
      <c r="N141" s="98"/>
      <c r="O141" s="98"/>
    </row>
    <row r="142" customFormat="false" ht="15" hidden="false" customHeight="false" outlineLevel="0" collapsed="false">
      <c r="H142" s="38"/>
      <c r="I142" s="38"/>
      <c r="J142" s="38"/>
      <c r="K142" s="38"/>
      <c r="M142" s="98"/>
      <c r="N142" s="98"/>
      <c r="O142" s="98"/>
    </row>
    <row r="143" s="1" customFormat="true" ht="15" hidden="false" customHeight="false" outlineLevel="0" collapsed="false">
      <c r="H143" s="38"/>
      <c r="I143" s="38"/>
      <c r="J143" s="38"/>
      <c r="K143" s="38"/>
      <c r="M143" s="98"/>
      <c r="N143" s="98"/>
      <c r="O143" s="98"/>
    </row>
    <row r="144" s="1" customFormat="true" ht="15" hidden="false" customHeight="false" outlineLevel="0" collapsed="false">
      <c r="H144" s="38"/>
      <c r="I144" s="38"/>
      <c r="J144" s="38"/>
      <c r="K144" s="38"/>
      <c r="M144" s="98"/>
      <c r="N144" s="98"/>
      <c r="O144" s="98"/>
    </row>
    <row r="145" s="1" customFormat="true" ht="15" hidden="false" customHeight="false" outlineLevel="0" collapsed="false">
      <c r="H145" s="38"/>
      <c r="I145" s="38"/>
      <c r="J145" s="38"/>
      <c r="K145" s="38"/>
      <c r="M145" s="98"/>
      <c r="N145" s="98"/>
      <c r="O145" s="98"/>
    </row>
    <row r="146" s="1" customFormat="true" ht="15" hidden="false" customHeight="false" outlineLevel="0" collapsed="false">
      <c r="H146" s="38"/>
      <c r="I146" s="38"/>
      <c r="J146" s="38"/>
      <c r="K146" s="38"/>
      <c r="M146" s="98"/>
      <c r="N146" s="98"/>
      <c r="O146" s="98"/>
    </row>
    <row r="147" s="1" customFormat="true" ht="15" hidden="false" customHeight="false" outlineLevel="0" collapsed="false">
      <c r="H147" s="38"/>
      <c r="I147" s="38"/>
      <c r="J147" s="38"/>
      <c r="K147" s="38"/>
      <c r="M147" s="98"/>
      <c r="N147" s="98"/>
      <c r="O147" s="98"/>
    </row>
    <row r="148" s="1" customFormat="true" ht="15" hidden="false" customHeight="false" outlineLevel="0" collapsed="false">
      <c r="H148" s="38"/>
      <c r="I148" s="38"/>
      <c r="J148" s="38"/>
      <c r="K148" s="38"/>
      <c r="M148" s="98"/>
      <c r="N148" s="98"/>
      <c r="O148" s="98"/>
    </row>
    <row r="149" s="1" customFormat="true" ht="15" hidden="false" customHeight="false" outlineLevel="0" collapsed="false">
      <c r="H149" s="38"/>
      <c r="I149" s="38"/>
      <c r="J149" s="38"/>
      <c r="K149" s="38"/>
      <c r="M149" s="98"/>
      <c r="N149" s="98"/>
      <c r="O149" s="98"/>
    </row>
    <row r="150" s="1" customFormat="true" ht="15" hidden="false" customHeight="false" outlineLevel="0" collapsed="false">
      <c r="H150" s="38"/>
      <c r="I150" s="38"/>
      <c r="J150" s="38"/>
      <c r="K150" s="38"/>
      <c r="M150" s="98"/>
      <c r="N150" s="98"/>
      <c r="O150" s="98"/>
    </row>
    <row r="151" s="1" customFormat="true" ht="15" hidden="false" customHeight="false" outlineLevel="0" collapsed="false">
      <c r="H151" s="38"/>
      <c r="I151" s="38"/>
      <c r="J151" s="38"/>
      <c r="K151" s="38"/>
      <c r="M151" s="98"/>
      <c r="N151" s="98"/>
      <c r="O151" s="98"/>
    </row>
    <row r="152" s="1" customFormat="true" ht="15" hidden="false" customHeight="false" outlineLevel="0" collapsed="false">
      <c r="H152" s="38"/>
      <c r="I152" s="38"/>
      <c r="J152" s="38"/>
      <c r="K152" s="38"/>
      <c r="M152" s="98"/>
      <c r="N152" s="98"/>
      <c r="O152" s="98"/>
    </row>
    <row r="153" s="1" customFormat="true" ht="15" hidden="false" customHeight="false" outlineLevel="0" collapsed="false">
      <c r="H153" s="38"/>
      <c r="I153" s="38"/>
      <c r="J153" s="38"/>
      <c r="K153" s="38"/>
      <c r="M153" s="98"/>
      <c r="N153" s="98"/>
      <c r="O153" s="98"/>
    </row>
    <row r="154" s="1" customFormat="true" ht="15" hidden="false" customHeight="false" outlineLevel="0" collapsed="false">
      <c r="H154" s="38"/>
      <c r="I154" s="38"/>
      <c r="J154" s="38"/>
      <c r="K154" s="38"/>
      <c r="M154" s="98"/>
      <c r="N154" s="98"/>
      <c r="O154" s="98"/>
    </row>
    <row r="155" s="1" customFormat="true" ht="15" hidden="false" customHeight="false" outlineLevel="0" collapsed="false">
      <c r="H155" s="38"/>
      <c r="I155" s="38"/>
      <c r="J155" s="38"/>
      <c r="K155" s="38"/>
      <c r="M155" s="98"/>
      <c r="N155" s="98"/>
      <c r="O155" s="98"/>
    </row>
    <row r="156" s="1" customFormat="true" ht="15" hidden="false" customHeight="false" outlineLevel="0" collapsed="false">
      <c r="H156" s="38"/>
      <c r="I156" s="38"/>
      <c r="J156" s="38"/>
      <c r="K156" s="38"/>
      <c r="M156" s="98"/>
      <c r="N156" s="98"/>
      <c r="O156" s="98"/>
    </row>
    <row r="157" s="1" customFormat="true" ht="15" hidden="false" customHeight="false" outlineLevel="0" collapsed="false">
      <c r="H157" s="38"/>
      <c r="I157" s="38"/>
      <c r="J157" s="38"/>
      <c r="K157" s="38"/>
      <c r="M157" s="98"/>
      <c r="N157" s="98"/>
      <c r="O157" s="98"/>
    </row>
    <row r="158" s="1" customFormat="true" ht="15" hidden="false" customHeight="false" outlineLevel="0" collapsed="false">
      <c r="H158" s="38"/>
      <c r="I158" s="38"/>
      <c r="J158" s="38"/>
      <c r="K158" s="38"/>
      <c r="M158" s="98"/>
      <c r="N158" s="98"/>
      <c r="O158" s="98"/>
    </row>
    <row r="159" s="1" customFormat="true" ht="15" hidden="false" customHeight="false" outlineLevel="0" collapsed="false">
      <c r="H159" s="38"/>
      <c r="I159" s="38"/>
      <c r="J159" s="38"/>
      <c r="K159" s="38"/>
      <c r="M159" s="98"/>
      <c r="N159" s="98"/>
      <c r="O159" s="98"/>
    </row>
    <row r="160" s="1" customFormat="true" ht="15" hidden="false" customHeight="false" outlineLevel="0" collapsed="false">
      <c r="H160" s="38"/>
      <c r="I160" s="38"/>
      <c r="J160" s="38"/>
      <c r="K160" s="38"/>
      <c r="M160" s="98"/>
      <c r="N160" s="98"/>
      <c r="O160" s="98"/>
    </row>
    <row r="161" s="1" customFormat="true" ht="15" hidden="false" customHeight="false" outlineLevel="0" collapsed="false">
      <c r="H161" s="38"/>
      <c r="I161" s="38"/>
      <c r="J161" s="38"/>
      <c r="K161" s="38"/>
      <c r="M161" s="98"/>
      <c r="N161" s="98"/>
      <c r="O161" s="98"/>
    </row>
    <row r="162" s="1" customFormat="true" ht="15" hidden="false" customHeight="false" outlineLevel="0" collapsed="false">
      <c r="H162" s="38"/>
      <c r="I162" s="38"/>
      <c r="J162" s="38"/>
      <c r="K162" s="38"/>
      <c r="M162" s="98"/>
      <c r="N162" s="98"/>
      <c r="O162" s="98"/>
    </row>
    <row r="163" s="1" customFormat="true" ht="15" hidden="false" customHeight="false" outlineLevel="0" collapsed="false">
      <c r="H163" s="38"/>
      <c r="I163" s="38"/>
      <c r="J163" s="38"/>
      <c r="K163" s="38"/>
      <c r="M163" s="98"/>
      <c r="N163" s="98"/>
      <c r="O163" s="98"/>
    </row>
    <row r="164" s="1" customFormat="true" ht="15" hidden="false" customHeight="false" outlineLevel="0" collapsed="false">
      <c r="H164" s="38"/>
      <c r="I164" s="38"/>
      <c r="J164" s="38"/>
      <c r="K164" s="38"/>
      <c r="M164" s="98"/>
      <c r="N164" s="98"/>
      <c r="O164" s="98"/>
    </row>
    <row r="165" s="1" customFormat="true" ht="15" hidden="false" customHeight="false" outlineLevel="0" collapsed="false">
      <c r="H165" s="38"/>
      <c r="I165" s="38"/>
      <c r="J165" s="38"/>
      <c r="K165" s="38"/>
      <c r="M165" s="98"/>
      <c r="N165" s="98"/>
      <c r="O165" s="98"/>
    </row>
    <row r="166" s="1" customFormat="true" ht="15" hidden="false" customHeight="false" outlineLevel="0" collapsed="false">
      <c r="H166" s="38"/>
      <c r="I166" s="38"/>
      <c r="J166" s="38"/>
      <c r="K166" s="38"/>
      <c r="M166" s="98"/>
      <c r="N166" s="98"/>
      <c r="O166" s="98"/>
    </row>
    <row r="167" s="1" customFormat="true" ht="15" hidden="false" customHeight="false" outlineLevel="0" collapsed="false">
      <c r="H167" s="38"/>
      <c r="I167" s="38"/>
      <c r="J167" s="38"/>
      <c r="K167" s="38"/>
      <c r="M167" s="98"/>
      <c r="N167" s="98"/>
      <c r="O167" s="98"/>
    </row>
    <row r="168" s="1" customFormat="true" ht="15" hidden="false" customHeight="false" outlineLevel="0" collapsed="false">
      <c r="H168" s="38"/>
      <c r="I168" s="38"/>
      <c r="J168" s="38"/>
      <c r="K168" s="38"/>
      <c r="M168" s="98"/>
      <c r="N168" s="98"/>
      <c r="O168" s="98"/>
    </row>
    <row r="169" s="1" customFormat="true" ht="15" hidden="false" customHeight="false" outlineLevel="0" collapsed="false">
      <c r="H169" s="38"/>
      <c r="I169" s="38"/>
      <c r="J169" s="38"/>
      <c r="K169" s="38"/>
      <c r="M169" s="98"/>
      <c r="N169" s="98"/>
      <c r="O169" s="98"/>
    </row>
    <row r="170" s="1" customFormat="true" ht="15" hidden="false" customHeight="false" outlineLevel="0" collapsed="false">
      <c r="H170" s="38"/>
      <c r="I170" s="38"/>
      <c r="J170" s="38"/>
      <c r="K170" s="38"/>
      <c r="M170" s="98"/>
      <c r="N170" s="98"/>
      <c r="O170" s="98"/>
    </row>
    <row r="171" s="1" customFormat="true" ht="15" hidden="false" customHeight="false" outlineLevel="0" collapsed="false">
      <c r="H171" s="38"/>
      <c r="I171" s="38"/>
      <c r="J171" s="38"/>
      <c r="K171" s="38"/>
      <c r="M171" s="98"/>
      <c r="N171" s="98"/>
      <c r="O171" s="98"/>
    </row>
    <row r="172" s="1" customFormat="true" ht="15" hidden="false" customHeight="false" outlineLevel="0" collapsed="false">
      <c r="H172" s="38"/>
      <c r="I172" s="38"/>
      <c r="J172" s="38"/>
      <c r="K172" s="38"/>
      <c r="M172" s="98"/>
      <c r="N172" s="98"/>
      <c r="O172" s="98"/>
    </row>
    <row r="173" s="1" customFormat="true" ht="15" hidden="false" customHeight="false" outlineLevel="0" collapsed="false">
      <c r="H173" s="38"/>
      <c r="I173" s="38"/>
      <c r="J173" s="38"/>
      <c r="K173" s="38"/>
      <c r="M173" s="98"/>
      <c r="N173" s="98"/>
      <c r="O173" s="98"/>
    </row>
    <row r="174" s="1" customFormat="true" ht="15" hidden="false" customHeight="false" outlineLevel="0" collapsed="false">
      <c r="H174" s="38"/>
      <c r="I174" s="38"/>
      <c r="J174" s="38"/>
      <c r="K174" s="38"/>
      <c r="M174" s="98"/>
      <c r="N174" s="98"/>
      <c r="O174" s="98"/>
    </row>
    <row r="175" s="1" customFormat="true" ht="15" hidden="false" customHeight="false" outlineLevel="0" collapsed="false">
      <c r="H175" s="38"/>
      <c r="I175" s="38"/>
      <c r="J175" s="38"/>
      <c r="K175" s="38"/>
      <c r="M175" s="98"/>
      <c r="N175" s="98"/>
      <c r="O175" s="98"/>
    </row>
    <row r="176" s="1" customFormat="true" ht="15" hidden="false" customHeight="false" outlineLevel="0" collapsed="false">
      <c r="H176" s="38"/>
      <c r="I176" s="38"/>
      <c r="J176" s="38"/>
      <c r="K176" s="38"/>
      <c r="M176" s="98"/>
      <c r="N176" s="98"/>
      <c r="O176" s="98"/>
    </row>
    <row r="177" s="1" customFormat="true" ht="15" hidden="false" customHeight="false" outlineLevel="0" collapsed="false">
      <c r="H177" s="38"/>
      <c r="I177" s="38"/>
      <c r="J177" s="38"/>
      <c r="K177" s="38"/>
      <c r="M177" s="98"/>
      <c r="N177" s="98"/>
      <c r="O177" s="98"/>
    </row>
    <row r="178" s="1" customFormat="true" ht="15" hidden="false" customHeight="false" outlineLevel="0" collapsed="false">
      <c r="H178" s="38"/>
      <c r="I178" s="38"/>
      <c r="J178" s="38"/>
      <c r="K178" s="38"/>
      <c r="M178" s="98"/>
      <c r="N178" s="98"/>
      <c r="O178" s="98"/>
    </row>
    <row r="179" s="1" customFormat="true" ht="15" hidden="false" customHeight="false" outlineLevel="0" collapsed="false">
      <c r="H179" s="38"/>
      <c r="I179" s="38"/>
      <c r="J179" s="38"/>
      <c r="K179" s="38"/>
      <c r="M179" s="98"/>
      <c r="N179" s="98"/>
      <c r="O179" s="98"/>
    </row>
    <row r="180" s="1" customFormat="true" ht="15" hidden="false" customHeight="false" outlineLevel="0" collapsed="false">
      <c r="H180" s="38"/>
      <c r="I180" s="38"/>
      <c r="J180" s="38"/>
      <c r="K180" s="38"/>
      <c r="M180" s="98"/>
      <c r="N180" s="98"/>
      <c r="O180" s="98"/>
    </row>
    <row r="181" s="1" customFormat="true" ht="15" hidden="false" customHeight="false" outlineLevel="0" collapsed="false">
      <c r="H181" s="38"/>
      <c r="I181" s="38"/>
      <c r="J181" s="38"/>
      <c r="K181" s="38"/>
      <c r="M181" s="98"/>
      <c r="N181" s="98"/>
      <c r="O181" s="98"/>
    </row>
    <row r="182" s="1" customFormat="true" ht="15" hidden="false" customHeight="false" outlineLevel="0" collapsed="false">
      <c r="H182" s="38"/>
      <c r="I182" s="38"/>
      <c r="J182" s="38"/>
      <c r="K182" s="38"/>
      <c r="M182" s="98"/>
      <c r="N182" s="98"/>
      <c r="O182" s="98"/>
    </row>
    <row r="183" s="1" customFormat="true" ht="15" hidden="false" customHeight="false" outlineLevel="0" collapsed="false">
      <c r="H183" s="38"/>
      <c r="I183" s="38"/>
      <c r="J183" s="38"/>
      <c r="K183" s="38"/>
      <c r="M183" s="98"/>
      <c r="N183" s="98"/>
      <c r="O183" s="98"/>
    </row>
    <row r="184" s="1" customFormat="true" ht="15" hidden="false" customHeight="false" outlineLevel="0" collapsed="false">
      <c r="H184" s="38"/>
      <c r="I184" s="38"/>
      <c r="J184" s="38"/>
      <c r="K184" s="38"/>
      <c r="M184" s="98"/>
      <c r="N184" s="98"/>
      <c r="O184" s="98"/>
    </row>
    <row r="185" s="1" customFormat="true" ht="15" hidden="false" customHeight="false" outlineLevel="0" collapsed="false">
      <c r="H185" s="38"/>
      <c r="I185" s="38"/>
      <c r="J185" s="38"/>
      <c r="K185" s="38"/>
      <c r="M185" s="98"/>
      <c r="N185" s="98"/>
      <c r="O185" s="98"/>
    </row>
    <row r="186" s="1" customFormat="true" ht="15" hidden="false" customHeight="false" outlineLevel="0" collapsed="false">
      <c r="H186" s="38"/>
      <c r="I186" s="38"/>
      <c r="J186" s="38"/>
      <c r="K186" s="38"/>
      <c r="M186" s="98"/>
      <c r="N186" s="98"/>
      <c r="O186" s="98"/>
    </row>
    <row r="187" s="1" customFormat="true" ht="15" hidden="false" customHeight="false" outlineLevel="0" collapsed="false">
      <c r="H187" s="38"/>
      <c r="I187" s="38"/>
      <c r="J187" s="38"/>
      <c r="K187" s="38"/>
      <c r="M187" s="98"/>
      <c r="N187" s="98"/>
      <c r="O187" s="98"/>
    </row>
    <row r="188" s="1" customFormat="true" ht="15" hidden="false" customHeight="false" outlineLevel="0" collapsed="false">
      <c r="H188" s="38"/>
      <c r="I188" s="38"/>
      <c r="J188" s="38"/>
      <c r="K188" s="38"/>
      <c r="M188" s="98"/>
      <c r="N188" s="98"/>
      <c r="O188" s="98"/>
    </row>
    <row r="189" s="1" customFormat="true" ht="15" hidden="false" customHeight="false" outlineLevel="0" collapsed="false">
      <c r="H189" s="38"/>
      <c r="I189" s="38"/>
      <c r="J189" s="38"/>
      <c r="K189" s="38"/>
      <c r="M189" s="98"/>
      <c r="N189" s="98"/>
      <c r="O189" s="98"/>
    </row>
    <row r="190" s="1" customFormat="true" ht="15" hidden="false" customHeight="false" outlineLevel="0" collapsed="false">
      <c r="H190" s="38"/>
      <c r="I190" s="38"/>
      <c r="J190" s="38"/>
      <c r="K190" s="38"/>
      <c r="M190" s="98"/>
      <c r="N190" s="98"/>
      <c r="O190" s="98"/>
    </row>
    <row r="191" s="1" customFormat="true" ht="15" hidden="false" customHeight="false" outlineLevel="0" collapsed="false">
      <c r="H191" s="38"/>
      <c r="I191" s="38"/>
      <c r="J191" s="38"/>
      <c r="K191" s="38"/>
      <c r="M191" s="98"/>
      <c r="N191" s="98"/>
      <c r="O191" s="98"/>
    </row>
  </sheetData>
  <autoFilter ref="A5:E63"/>
  <mergeCells count="75">
    <mergeCell ref="H6:J6"/>
    <mergeCell ref="M6:O6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  <mergeCell ref="A16:A17"/>
    <mergeCell ref="B16:B17"/>
    <mergeCell ref="C16:C17"/>
    <mergeCell ref="E16:E17"/>
    <mergeCell ref="A18:A19"/>
    <mergeCell ref="B18:B19"/>
    <mergeCell ref="C18:C19"/>
    <mergeCell ref="E18:E19"/>
    <mergeCell ref="A20:A21"/>
    <mergeCell ref="B20:B21"/>
    <mergeCell ref="C20:C21"/>
    <mergeCell ref="E20:E21"/>
    <mergeCell ref="A22:A23"/>
    <mergeCell ref="B22:B23"/>
    <mergeCell ref="C22:C23"/>
    <mergeCell ref="E22:E23"/>
    <mergeCell ref="A24:A25"/>
    <mergeCell ref="B24:B25"/>
    <mergeCell ref="C24:C25"/>
    <mergeCell ref="E24:E25"/>
    <mergeCell ref="A26:A27"/>
    <mergeCell ref="B26:B27"/>
    <mergeCell ref="C26:C27"/>
    <mergeCell ref="E26:E27"/>
    <mergeCell ref="A28:A29"/>
    <mergeCell ref="B28:B29"/>
    <mergeCell ref="C28:C29"/>
    <mergeCell ref="E28:E29"/>
    <mergeCell ref="A30:A31"/>
    <mergeCell ref="B30:B31"/>
    <mergeCell ref="C30:C31"/>
    <mergeCell ref="E30:E31"/>
    <mergeCell ref="A32:A33"/>
    <mergeCell ref="B32:B33"/>
    <mergeCell ref="C32:C33"/>
    <mergeCell ref="E32:E33"/>
    <mergeCell ref="A34:A35"/>
    <mergeCell ref="B34:B35"/>
    <mergeCell ref="C34:C35"/>
    <mergeCell ref="E34:E35"/>
    <mergeCell ref="A36:A37"/>
    <mergeCell ref="B36:B37"/>
    <mergeCell ref="C36:C37"/>
    <mergeCell ref="E36:E37"/>
    <mergeCell ref="A38:A39"/>
    <mergeCell ref="B38:B39"/>
    <mergeCell ref="C38:C39"/>
    <mergeCell ref="E38:E39"/>
    <mergeCell ref="A49:A50"/>
    <mergeCell ref="B49:B50"/>
    <mergeCell ref="A59:A60"/>
    <mergeCell ref="B59:B60"/>
    <mergeCell ref="C59:C60"/>
    <mergeCell ref="A61:A62"/>
    <mergeCell ref="B61:B62"/>
    <mergeCell ref="C61:C62"/>
    <mergeCell ref="B67:D67"/>
  </mergeCells>
  <printOptions headings="false" gridLines="false" gridLinesSet="true" horizontalCentered="false" verticalCentered="false"/>
  <pageMargins left="0.708333333333333" right="0.708333333333333" top="0.196527777777778" bottom="0.196527777777778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2020-04-26T11:25:47Z</dcterms:created>
  <dc:creator/>
  <dc:description/>
  <dc:language>ru-RU</dc:language>
  <cp:lastModifiedBy>starkovass@corp.gidroogk.com</cp:lastModifiedBy>
  <cp:lastPrinted>2020-10-08T14:07:51Z</cp:lastPrinted>
  <dcterms:modified xsi:type="dcterms:W3CDTF">2026-07-24T11:02:53Z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