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ДПБиОТ\УОТ\СИЗ\2026\ОПЗ\"/>
    </mc:Choice>
  </mc:AlternateContent>
  <bookViews>
    <workbookView xWindow="480" yWindow="165" windowWidth="19875" windowHeight="7050" tabRatio="946"/>
  </bookViews>
  <sheets>
    <sheet name="СВОД" sheetId="2" r:id="rId1"/>
    <sheet name="перечень" sheetId="48" r:id="rId2"/>
    <sheet name="ХРМК" sheetId="54" r:id="rId3"/>
    <sheet name="Энерготрансснаб" sheetId="53" r:id="rId4"/>
    <sheet name="БурГЭС" sheetId="4" r:id="rId5"/>
    <sheet name="ВолГЭС" sheetId="5" r:id="rId6"/>
    <sheet name="ВотГЭС" sheetId="6" r:id="rId7"/>
    <sheet name="ДФ" sheetId="7" r:id="rId8"/>
    <sheet name="жиГЭС" sheetId="8" r:id="rId9"/>
    <sheet name="ЗаГАЭС" sheetId="9" r:id="rId10"/>
    <sheet name="ЗГЭС" sheetId="10" r:id="rId11"/>
    <sheet name="КамГЭС" sheetId="11" r:id="rId12"/>
    <sheet name="КБФ" sheetId="12" r:id="rId13"/>
    <sheet name="КВВГЭС" sheetId="13" r:id="rId14"/>
    <sheet name="ККГЭС" sheetId="14" r:id="rId15"/>
    <sheet name="КЧФ" sheetId="15" r:id="rId16"/>
    <sheet name="НижГЭС" sheetId="16" r:id="rId17"/>
    <sheet name="НовГЭС" sheetId="17" r:id="rId18"/>
    <sheet name="СарГЭС" sheetId="18" r:id="rId19"/>
    <sheet name="СОФ" sheetId="19" r:id="rId20"/>
    <sheet name="СШГЭС" sheetId="20" r:id="rId21"/>
    <sheet name="ЧеГЭС" sheetId="21" r:id="rId22"/>
    <sheet name="ВНИИГ" sheetId="22" r:id="rId23"/>
    <sheet name="Гидропроект" sheetId="23" r:id="rId24"/>
    <sheet name="ДГК" sheetId="24" r:id="rId25"/>
    <sheet name="ДРСК" sheetId="25" r:id="rId26"/>
    <sheet name="КЭ" sheetId="27" r:id="rId27"/>
    <sheet name="КолымаЭ" sheetId="28" r:id="rId28"/>
    <sheet name="КЭС" sheetId="29" r:id="rId29"/>
    <sheet name="Логистика" sheetId="31" r:id="rId30"/>
    <sheet name="МЭ" sheetId="32" r:id="rId31"/>
    <sheet name="РЭСК" sheetId="33" r:id="rId32"/>
    <sheet name="СахалинЭ" sheetId="34" r:id="rId33"/>
    <sheet name="СахаЭ" sheetId="35" r:id="rId34"/>
    <sheet name="ЯЭ" sheetId="50" r:id="rId35"/>
    <sheet name="ТЭС" sheetId="36" r:id="rId36"/>
    <sheet name="ТК" sheetId="37" r:id="rId37"/>
    <sheet name="ГР-ВКК" sheetId="49" r:id="rId38"/>
    <sheet name="УК" sheetId="38" r:id="rId39"/>
    <sheet name="Усть-среднеканГЭСст" sheetId="39" r:id="rId40"/>
    <sheet name="Устьсреднекан.ГЭС" sheetId="40" r:id="rId41"/>
    <sheet name="ХЭТК" sheetId="41" r:id="rId42"/>
    <sheet name="ЧиркеяГЭССтр" sheetId="42" r:id="rId43"/>
    <sheet name="ЧЭСК" sheetId="44" r:id="rId44"/>
    <sheet name="ЧЭ" sheetId="45" r:id="rId45"/>
    <sheet name="ЮЭСК" sheetId="46" r:id="rId46"/>
    <sheet name="ЯЭРК" sheetId="47" r:id="rId47"/>
    <sheet name="ЗаГАЭС-2" sheetId="26" r:id="rId48"/>
    <sheet name="Ленгидропроект" sheetId="30" r:id="rId49"/>
    <sheet name="ПЭ" sheetId="51" r:id="rId50"/>
    <sheet name="ДЭК" sheetId="52" r:id="rId51"/>
  </sheets>
  <definedNames>
    <definedName name="_xlnm._FilterDatabase" localSheetId="4" hidden="1">БурГЭС!$A$5:$E$37</definedName>
    <definedName name="_xlnm._FilterDatabase" localSheetId="22" hidden="1">ВНИИГ!$A$5:$E$37</definedName>
    <definedName name="_xlnm._FilterDatabase" localSheetId="5" hidden="1">ВолГЭС!$A$5:$E$37</definedName>
    <definedName name="_xlnm._FilterDatabase" localSheetId="6" hidden="1">ВотГЭС!$A$5:$E$37</definedName>
    <definedName name="_xlnm._FilterDatabase" localSheetId="23" hidden="1">Гидропроект!$A$5:$E$37</definedName>
    <definedName name="_xlnm._FilterDatabase" localSheetId="37" hidden="1">'ГР-ВКК'!$A$5:$E$37</definedName>
    <definedName name="_xlnm._FilterDatabase" localSheetId="24" hidden="1">ДГК!$A$5:$E$37</definedName>
    <definedName name="_xlnm._FilterDatabase" localSheetId="25" hidden="1">ДРСК!$A$5:$E$37</definedName>
    <definedName name="_xlnm._FilterDatabase" localSheetId="7" hidden="1">ДФ!$A$5:$E$37</definedName>
    <definedName name="_xlnm._FilterDatabase" localSheetId="8" hidden="1">жиГЭС!$A$5:$E$37</definedName>
    <definedName name="_xlnm._FilterDatabase" localSheetId="9" hidden="1">ЗаГАЭС!$A$5:$E$37</definedName>
    <definedName name="_xlnm._FilterDatabase" localSheetId="47" hidden="1">'ЗаГАЭС-2'!$A$5:$E$37</definedName>
    <definedName name="_xlnm._FilterDatabase" localSheetId="10" hidden="1">ЗГЭС!$A$5:$E$37</definedName>
    <definedName name="_xlnm._FilterDatabase" localSheetId="11" hidden="1">КамГЭС!$A$5:$E$37</definedName>
    <definedName name="_xlnm._FilterDatabase" localSheetId="12" hidden="1">КБФ!$A$5:$E$37</definedName>
    <definedName name="_xlnm._FilterDatabase" localSheetId="13" hidden="1">КВВГЭС!$A$5:$E$37</definedName>
    <definedName name="_xlnm._FilterDatabase" localSheetId="14" hidden="1">ККГЭС!$A$5:$E$37</definedName>
    <definedName name="_xlnm._FilterDatabase" localSheetId="27" hidden="1">КолымаЭ!$A$5:$E$37</definedName>
    <definedName name="_xlnm._FilterDatabase" localSheetId="15" hidden="1">КЧФ!$A$5:$E$37</definedName>
    <definedName name="_xlnm._FilterDatabase" localSheetId="26" hidden="1">КЭ!$A$5:$E$37</definedName>
    <definedName name="_xlnm._FilterDatabase" localSheetId="28" hidden="1">КЭС!$A$5:$E$37</definedName>
    <definedName name="_xlnm._FilterDatabase" localSheetId="48" hidden="1">Ленгидропроект!$A$5:$E$37</definedName>
    <definedName name="_xlnm._FilterDatabase" localSheetId="29" hidden="1">Логистика!$A$5:$E$37</definedName>
    <definedName name="_xlnm._FilterDatabase" localSheetId="30" hidden="1">МЭ!$A$5:$E$37</definedName>
    <definedName name="_xlnm._FilterDatabase" localSheetId="16" hidden="1">НижГЭС!$A$5:$E$37</definedName>
    <definedName name="_xlnm._FilterDatabase" localSheetId="17" hidden="1">НовГЭС!$A$5:$E$37</definedName>
    <definedName name="_xlnm._FilterDatabase" localSheetId="31" hidden="1">РЭСК!$A$5:$E$37</definedName>
    <definedName name="_xlnm._FilterDatabase" localSheetId="18" hidden="1">СарГЭС!$A$5:$E$37</definedName>
    <definedName name="_xlnm._FilterDatabase" localSheetId="32" hidden="1">СахалинЭ!$A$5:$E$37</definedName>
    <definedName name="_xlnm._FilterDatabase" localSheetId="33" hidden="1">СахаЭ!$A$5:$E$37</definedName>
    <definedName name="_xlnm._FilterDatabase" localSheetId="0" hidden="1">СВОД!$A$5:$E$37</definedName>
    <definedName name="_xlnm._FilterDatabase" localSheetId="19" hidden="1">СОФ!$A$5:$E$37</definedName>
    <definedName name="_xlnm._FilterDatabase" localSheetId="20" hidden="1">СШГЭС!$A$5:$E$37</definedName>
    <definedName name="_xlnm._FilterDatabase" localSheetId="36" hidden="1">ТК!$A$5:$E$37</definedName>
    <definedName name="_xlnm._FilterDatabase" localSheetId="35" hidden="1">ТЭС!$A$5:$E$37</definedName>
    <definedName name="_xlnm._FilterDatabase" localSheetId="38" hidden="1">УК!$A$5:$E$37</definedName>
    <definedName name="_xlnm._FilterDatabase" localSheetId="40" hidden="1">Устьсреднекан.ГЭС!$A$5:$E$37</definedName>
    <definedName name="_xlnm._FilterDatabase" localSheetId="39" hidden="1">'Усть-среднеканГЭСст'!$A$5:$E$37</definedName>
    <definedName name="_xlnm._FilterDatabase" localSheetId="41" hidden="1">ХЭТК!$A$5:$E$37</definedName>
    <definedName name="_xlnm._FilterDatabase" localSheetId="21" hidden="1">ЧеГЭС!$A$5:$E$37</definedName>
    <definedName name="_xlnm._FilterDatabase" localSheetId="42" hidden="1">ЧиркеяГЭССтр!$A$5:$E$37</definedName>
    <definedName name="_xlnm._FilterDatabase" localSheetId="44" hidden="1">ЧЭ!$A$5:$E$37</definedName>
    <definedName name="_xlnm._FilterDatabase" localSheetId="43" hidden="1">ЧЭСК!$A$5:$E$37</definedName>
    <definedName name="_xlnm._FilterDatabase" localSheetId="45" hidden="1">ЮЭСК!$A$5:$E$37</definedName>
    <definedName name="_xlnm._FilterDatabase" localSheetId="34" hidden="1">ЯЭ!$A$5:$E$37</definedName>
    <definedName name="_xlnm._FilterDatabase" localSheetId="46" hidden="1">ЯЭРК!$A$5:$E$37</definedName>
    <definedName name="_xlnm.Print_Area" localSheetId="4">БурГЭС!$A$1:$AA$38</definedName>
    <definedName name="_xlnm.Print_Area" localSheetId="22">ВНИИГ!$A$1:$AA$38</definedName>
    <definedName name="_xlnm.Print_Area" localSheetId="5">ВолГЭС!$A$1:$AA$38</definedName>
    <definedName name="_xlnm.Print_Area" localSheetId="6">ВотГЭС!$A$1:$AA$38</definedName>
    <definedName name="_xlnm.Print_Area" localSheetId="23">Гидропроект!$A$1:$AA$38</definedName>
    <definedName name="_xlnm.Print_Area" localSheetId="37">'ГР-ВКК'!$A$1:$AA$38</definedName>
    <definedName name="_xlnm.Print_Area" localSheetId="24">ДГК!$A$1:$AA$38</definedName>
    <definedName name="_xlnm.Print_Area" localSheetId="25">ДРСК!$A$1:$AA$38</definedName>
    <definedName name="_xlnm.Print_Area" localSheetId="7">ДФ!$A$1:$AA$38</definedName>
    <definedName name="_xlnm.Print_Area" localSheetId="8">жиГЭС!$A$1:$AA$38</definedName>
    <definedName name="_xlnm.Print_Area" localSheetId="9">ЗаГАЭС!$A$1:$AA$38</definedName>
    <definedName name="_xlnm.Print_Area" localSheetId="47">'ЗаГАЭС-2'!$A$1:$AA$38</definedName>
    <definedName name="_xlnm.Print_Area" localSheetId="10">ЗГЭС!$A$1:$AA$38</definedName>
    <definedName name="_xlnm.Print_Area" localSheetId="11">КамГЭС!$A$1:$AA$38</definedName>
    <definedName name="_xlnm.Print_Area" localSheetId="12">КБФ!$A$1:$AA$38</definedName>
    <definedName name="_xlnm.Print_Area" localSheetId="13">КВВГЭС!$A$1:$AA$38</definedName>
    <definedName name="_xlnm.Print_Area" localSheetId="14">ККГЭС!$A$1:$AA$38</definedName>
    <definedName name="_xlnm.Print_Area" localSheetId="27">КолымаЭ!$A$1:$AA$38</definedName>
    <definedName name="_xlnm.Print_Area" localSheetId="15">КЧФ!$A$1:$AA$38</definedName>
    <definedName name="_xlnm.Print_Area" localSheetId="26">КЭ!$A$1:$AA$38</definedName>
    <definedName name="_xlnm.Print_Area" localSheetId="28">КЭС!$A$1:$AA$38</definedName>
    <definedName name="_xlnm.Print_Area" localSheetId="48">Ленгидропроект!$A$1:$AA$38</definedName>
    <definedName name="_xlnm.Print_Area" localSheetId="29">Логистика!$A$1:$AA$38</definedName>
    <definedName name="_xlnm.Print_Area" localSheetId="30">МЭ!$A$1:$AA$38</definedName>
    <definedName name="_xlnm.Print_Area" localSheetId="16">НижГЭС!$A$1:$AA$38</definedName>
    <definedName name="_xlnm.Print_Area" localSheetId="17">НовГЭС!$A$1:$AA$38</definedName>
    <definedName name="_xlnm.Print_Area" localSheetId="31">РЭСК!$A$1:$AA$38</definedName>
    <definedName name="_xlnm.Print_Area" localSheetId="18">СарГЭС!$A$1:$AA$38</definedName>
    <definedName name="_xlnm.Print_Area" localSheetId="32">СахалинЭ!$A$1:$AA$38</definedName>
    <definedName name="_xlnm.Print_Area" localSheetId="33">СахаЭ!$A$1:$AA$38</definedName>
    <definedName name="_xlnm.Print_Area" localSheetId="0">СВОД!$A$1:$AA$38</definedName>
    <definedName name="_xlnm.Print_Area" localSheetId="19">СОФ!$A$1:$AA$38</definedName>
    <definedName name="_xlnm.Print_Area" localSheetId="20">СШГЭС!$A$1:$AA$38</definedName>
    <definedName name="_xlnm.Print_Area" localSheetId="36">ТК!$A$1:$AA$38</definedName>
    <definedName name="_xlnm.Print_Area" localSheetId="35">ТЭС!$A$1:$AA$38</definedName>
    <definedName name="_xlnm.Print_Area" localSheetId="38">УК!$A$1:$AA$38</definedName>
    <definedName name="_xlnm.Print_Area" localSheetId="40">Устьсреднекан.ГЭС!$A$1:$AA$38</definedName>
    <definedName name="_xlnm.Print_Area" localSheetId="39">'Усть-среднеканГЭСст'!$A$1:$AA$38</definedName>
    <definedName name="_xlnm.Print_Area" localSheetId="41">ХЭТК!$A$1:$AA$38</definedName>
    <definedName name="_xlnm.Print_Area" localSheetId="21">ЧеГЭС!$A$1:$AA$38</definedName>
    <definedName name="_xlnm.Print_Area" localSheetId="42">ЧиркеяГЭССтр!$A$1:$AA$38</definedName>
    <definedName name="_xlnm.Print_Area" localSheetId="44">ЧЭ!$A$1:$AA$38</definedName>
    <definedName name="_xlnm.Print_Area" localSheetId="43">ЧЭСК!$A$1:$AA$38</definedName>
    <definedName name="_xlnm.Print_Area" localSheetId="45">ЮЭСК!$A$1:$AA$38</definedName>
    <definedName name="_xlnm.Print_Area" localSheetId="34">ЯЭ!$A$1:$AA$38</definedName>
    <definedName name="_xlnm.Print_Area" localSheetId="46">ЯЭРК!$A$1:$AA$38</definedName>
  </definedNames>
  <calcPr calcId="162913"/>
</workbook>
</file>

<file path=xl/calcChain.xml><?xml version="1.0" encoding="utf-8"?>
<calcChain xmlns="http://schemas.openxmlformats.org/spreadsheetml/2006/main">
  <c r="M9" i="2" l="1"/>
  <c r="N9" i="2"/>
  <c r="O9" i="2"/>
  <c r="M10" i="2"/>
  <c r="N10" i="2"/>
  <c r="O10" i="2"/>
  <c r="M11" i="2"/>
  <c r="N11" i="2"/>
  <c r="O11" i="2"/>
  <c r="M12" i="2"/>
  <c r="N12" i="2"/>
  <c r="O12" i="2"/>
  <c r="M13" i="2"/>
  <c r="N13" i="2"/>
  <c r="O13" i="2"/>
  <c r="M14" i="2"/>
  <c r="N14" i="2"/>
  <c r="O14" i="2"/>
  <c r="M15" i="2"/>
  <c r="N15" i="2"/>
  <c r="O15" i="2"/>
  <c r="M16" i="2"/>
  <c r="N16" i="2"/>
  <c r="O16" i="2"/>
  <c r="M17" i="2"/>
  <c r="N17" i="2"/>
  <c r="O17" i="2"/>
  <c r="M18" i="2"/>
  <c r="N18" i="2"/>
  <c r="O18" i="2"/>
  <c r="M19" i="2"/>
  <c r="N19" i="2"/>
  <c r="O19" i="2"/>
  <c r="M20" i="2"/>
  <c r="N20" i="2"/>
  <c r="O20" i="2"/>
  <c r="M21" i="2"/>
  <c r="N21" i="2"/>
  <c r="O21" i="2"/>
  <c r="M22" i="2"/>
  <c r="N22" i="2"/>
  <c r="O22" i="2"/>
  <c r="M23" i="2"/>
  <c r="N23" i="2"/>
  <c r="O23" i="2"/>
  <c r="M24" i="2"/>
  <c r="N24" i="2"/>
  <c r="O24" i="2"/>
  <c r="M25" i="2"/>
  <c r="N25" i="2"/>
  <c r="O25" i="2"/>
  <c r="M26" i="2"/>
  <c r="N26" i="2"/>
  <c r="O26" i="2"/>
  <c r="M27" i="2"/>
  <c r="N27" i="2"/>
  <c r="O27" i="2"/>
  <c r="M28" i="2"/>
  <c r="N28" i="2"/>
  <c r="O28" i="2"/>
  <c r="M29" i="2"/>
  <c r="N29" i="2"/>
  <c r="O29" i="2"/>
  <c r="M30" i="2"/>
  <c r="N30" i="2"/>
  <c r="O30" i="2"/>
  <c r="M31" i="2"/>
  <c r="N31" i="2"/>
  <c r="O31" i="2"/>
  <c r="M32" i="2"/>
  <c r="N32" i="2"/>
  <c r="O32" i="2"/>
  <c r="M33" i="2"/>
  <c r="N33" i="2"/>
  <c r="O33" i="2"/>
  <c r="M34" i="2"/>
  <c r="N34" i="2"/>
  <c r="O34" i="2"/>
  <c r="M35" i="2"/>
  <c r="N35" i="2"/>
  <c r="O35" i="2"/>
  <c r="M36" i="2"/>
  <c r="N36" i="2"/>
  <c r="O36" i="2"/>
  <c r="N8" i="2"/>
  <c r="O8" i="2"/>
  <c r="M8" i="2"/>
  <c r="L36" i="54" l="1"/>
  <c r="G36" i="54"/>
  <c r="J36" i="54" s="1"/>
  <c r="L35" i="54"/>
  <c r="G35" i="54"/>
  <c r="H35" i="54" s="1"/>
  <c r="L34" i="54"/>
  <c r="G34" i="54"/>
  <c r="J34" i="54" s="1"/>
  <c r="L33" i="54"/>
  <c r="G33" i="54"/>
  <c r="H33" i="54" s="1"/>
  <c r="L32" i="54"/>
  <c r="G32" i="54"/>
  <c r="J32" i="54" s="1"/>
  <c r="L31" i="54"/>
  <c r="G31" i="54"/>
  <c r="L30" i="54"/>
  <c r="G30" i="54"/>
  <c r="J30" i="54" s="1"/>
  <c r="L29" i="54"/>
  <c r="G29" i="54"/>
  <c r="H29" i="54" s="1"/>
  <c r="L28" i="54"/>
  <c r="G28" i="54"/>
  <c r="J28" i="54" s="1"/>
  <c r="L27" i="54"/>
  <c r="G27" i="54"/>
  <c r="H27" i="54" s="1"/>
  <c r="L26" i="54"/>
  <c r="G26" i="54"/>
  <c r="J26" i="54" s="1"/>
  <c r="L25" i="54"/>
  <c r="G25" i="54"/>
  <c r="H25" i="54" s="1"/>
  <c r="L24" i="54"/>
  <c r="G24" i="54"/>
  <c r="J24" i="54" s="1"/>
  <c r="L23" i="54"/>
  <c r="G23" i="54"/>
  <c r="L22" i="54"/>
  <c r="G22" i="54"/>
  <c r="J22" i="54" s="1"/>
  <c r="L21" i="54"/>
  <c r="G21" i="54"/>
  <c r="H21" i="54" s="1"/>
  <c r="L20" i="54"/>
  <c r="G20" i="54"/>
  <c r="J20" i="54" s="1"/>
  <c r="L19" i="54"/>
  <c r="G19" i="54"/>
  <c r="H19" i="54" s="1"/>
  <c r="L18" i="54"/>
  <c r="G18" i="54"/>
  <c r="J18" i="54" s="1"/>
  <c r="L17" i="54"/>
  <c r="G17" i="54"/>
  <c r="H17" i="54" s="1"/>
  <c r="L16" i="54"/>
  <c r="G16" i="54"/>
  <c r="J16" i="54" s="1"/>
  <c r="L15" i="54"/>
  <c r="G15" i="54"/>
  <c r="L14" i="54"/>
  <c r="G14" i="54"/>
  <c r="J14" i="54" s="1"/>
  <c r="L13" i="54"/>
  <c r="G13" i="54"/>
  <c r="H13" i="54" s="1"/>
  <c r="L12" i="54"/>
  <c r="G12" i="54"/>
  <c r="J12" i="54" s="1"/>
  <c r="L11" i="54"/>
  <c r="G11" i="54"/>
  <c r="H11" i="54" s="1"/>
  <c r="L10" i="54"/>
  <c r="G10" i="54"/>
  <c r="J10" i="54" s="1"/>
  <c r="L9" i="54"/>
  <c r="G9" i="54"/>
  <c r="H9" i="54" s="1"/>
  <c r="L8" i="54"/>
  <c r="G8" i="54"/>
  <c r="J8" i="54" s="1"/>
  <c r="P8" i="2"/>
  <c r="Q8" i="2"/>
  <c r="R8" i="2"/>
  <c r="S8" i="2"/>
  <c r="T8" i="2"/>
  <c r="U8" i="2"/>
  <c r="V8" i="2"/>
  <c r="W8" i="2"/>
  <c r="X8" i="2"/>
  <c r="Y8" i="2"/>
  <c r="Z8" i="2"/>
  <c r="AA8" i="2"/>
  <c r="I26" i="54" l="1"/>
  <c r="I18" i="54"/>
  <c r="I34" i="54"/>
  <c r="I24" i="54"/>
  <c r="I8" i="54"/>
  <c r="I32" i="54"/>
  <c r="I10" i="54"/>
  <c r="I12" i="54"/>
  <c r="I20" i="54"/>
  <c r="I36" i="54"/>
  <c r="I16" i="54"/>
  <c r="I28" i="54"/>
  <c r="I14" i="54"/>
  <c r="I22" i="54"/>
  <c r="I30" i="54"/>
  <c r="L37" i="54"/>
  <c r="D56" i="48" s="1"/>
  <c r="H15" i="54"/>
  <c r="H23" i="54"/>
  <c r="H31" i="54"/>
  <c r="K11" i="54"/>
  <c r="K19" i="54"/>
  <c r="K21" i="54"/>
  <c r="K23" i="54"/>
  <c r="K25" i="54"/>
  <c r="K29" i="54"/>
  <c r="K31" i="54"/>
  <c r="K33" i="54"/>
  <c r="K8" i="54"/>
  <c r="I9" i="54"/>
  <c r="K10" i="54"/>
  <c r="I11" i="54"/>
  <c r="K12" i="54"/>
  <c r="I13" i="54"/>
  <c r="K14" i="54"/>
  <c r="I15" i="54"/>
  <c r="K16" i="54"/>
  <c r="I17" i="54"/>
  <c r="K18" i="54"/>
  <c r="I19" i="54"/>
  <c r="K20" i="54"/>
  <c r="I21" i="54"/>
  <c r="K22" i="54"/>
  <c r="I23" i="54"/>
  <c r="K24" i="54"/>
  <c r="I25" i="54"/>
  <c r="K26" i="54"/>
  <c r="I27" i="54"/>
  <c r="K28" i="54"/>
  <c r="I29" i="54"/>
  <c r="K30" i="54"/>
  <c r="I31" i="54"/>
  <c r="K32" i="54"/>
  <c r="I33" i="54"/>
  <c r="K34" i="54"/>
  <c r="I35" i="54"/>
  <c r="K36" i="54"/>
  <c r="K13" i="54"/>
  <c r="K17" i="54"/>
  <c r="G37" i="54"/>
  <c r="H8" i="54"/>
  <c r="J9" i="54"/>
  <c r="H10" i="54"/>
  <c r="J11" i="54"/>
  <c r="H12" i="54"/>
  <c r="J13" i="54"/>
  <c r="H14" i="54"/>
  <c r="J15" i="54"/>
  <c r="H16" i="54"/>
  <c r="J17" i="54"/>
  <c r="H18" i="54"/>
  <c r="J19" i="54"/>
  <c r="H20" i="54"/>
  <c r="J21" i="54"/>
  <c r="H22" i="54"/>
  <c r="J23" i="54"/>
  <c r="H24" i="54"/>
  <c r="J25" i="54"/>
  <c r="H26" i="54"/>
  <c r="J27" i="54"/>
  <c r="H28" i="54"/>
  <c r="J29" i="54"/>
  <c r="H30" i="54"/>
  <c r="J31" i="54"/>
  <c r="H32" i="54"/>
  <c r="J33" i="54"/>
  <c r="H34" i="54"/>
  <c r="J35" i="54"/>
  <c r="H36" i="54"/>
  <c r="K9" i="54"/>
  <c r="K15" i="54"/>
  <c r="K27" i="54"/>
  <c r="K35" i="54"/>
  <c r="L36" i="53"/>
  <c r="G36" i="53"/>
  <c r="J36" i="53" s="1"/>
  <c r="L35" i="53"/>
  <c r="G35" i="53"/>
  <c r="K35" i="53" s="1"/>
  <c r="L34" i="53"/>
  <c r="G34" i="53"/>
  <c r="I34" i="53" s="1"/>
  <c r="L33" i="53"/>
  <c r="G33" i="53"/>
  <c r="K33" i="53" s="1"/>
  <c r="L32" i="53"/>
  <c r="G32" i="53"/>
  <c r="H32" i="53" s="1"/>
  <c r="L31" i="53"/>
  <c r="G31" i="53"/>
  <c r="K31" i="53" s="1"/>
  <c r="L30" i="53"/>
  <c r="G30" i="53"/>
  <c r="I30" i="53" s="1"/>
  <c r="L29" i="53"/>
  <c r="G29" i="53"/>
  <c r="K29" i="53" s="1"/>
  <c r="L28" i="53"/>
  <c r="G28" i="53"/>
  <c r="J28" i="53" s="1"/>
  <c r="L27" i="53"/>
  <c r="G27" i="53"/>
  <c r="K27" i="53" s="1"/>
  <c r="L26" i="53"/>
  <c r="G26" i="53"/>
  <c r="I26" i="53" s="1"/>
  <c r="L25" i="53"/>
  <c r="G25" i="53"/>
  <c r="K25" i="53" s="1"/>
  <c r="L24" i="53"/>
  <c r="G24" i="53"/>
  <c r="J24" i="53" s="1"/>
  <c r="L23" i="53"/>
  <c r="G23" i="53"/>
  <c r="K23" i="53" s="1"/>
  <c r="L22" i="53"/>
  <c r="G22" i="53"/>
  <c r="I22" i="53" s="1"/>
  <c r="L21" i="53"/>
  <c r="G21" i="53"/>
  <c r="K21" i="53" s="1"/>
  <c r="L20" i="53"/>
  <c r="G20" i="53"/>
  <c r="J20" i="53" s="1"/>
  <c r="L19" i="53"/>
  <c r="G19" i="53"/>
  <c r="K19" i="53" s="1"/>
  <c r="L18" i="53"/>
  <c r="G18" i="53"/>
  <c r="I18" i="53" s="1"/>
  <c r="L17" i="53"/>
  <c r="G17" i="53"/>
  <c r="K17" i="53" s="1"/>
  <c r="L16" i="53"/>
  <c r="G16" i="53"/>
  <c r="J16" i="53" s="1"/>
  <c r="L15" i="53"/>
  <c r="G15" i="53"/>
  <c r="J15" i="53" s="1"/>
  <c r="L14" i="53"/>
  <c r="G14" i="53"/>
  <c r="I14" i="53" s="1"/>
  <c r="L13" i="53"/>
  <c r="G13" i="53"/>
  <c r="K13" i="53" s="1"/>
  <c r="L12" i="53"/>
  <c r="G12" i="53"/>
  <c r="J12" i="53" s="1"/>
  <c r="L11" i="53"/>
  <c r="G11" i="53"/>
  <c r="J11" i="53" s="1"/>
  <c r="L10" i="53"/>
  <c r="G10" i="53"/>
  <c r="I10" i="53" s="1"/>
  <c r="L9" i="53"/>
  <c r="G9" i="53"/>
  <c r="L8" i="53"/>
  <c r="G8" i="53"/>
  <c r="J8" i="53" s="1"/>
  <c r="J30" i="53" l="1"/>
  <c r="J26" i="53"/>
  <c r="J14" i="53"/>
  <c r="J10" i="53"/>
  <c r="J18" i="53"/>
  <c r="J34" i="53"/>
  <c r="J22" i="53"/>
  <c r="J37" i="54"/>
  <c r="I37" i="54"/>
  <c r="H37" i="54"/>
  <c r="E56" i="48" s="1"/>
  <c r="K37" i="54"/>
  <c r="G37" i="53"/>
  <c r="I8" i="53"/>
  <c r="I12" i="53"/>
  <c r="I16" i="53"/>
  <c r="I20" i="53"/>
  <c r="I24" i="53"/>
  <c r="I28" i="53"/>
  <c r="I32" i="53"/>
  <c r="I36" i="53"/>
  <c r="J32" i="53"/>
  <c r="L37" i="53"/>
  <c r="D55" i="48" s="1"/>
  <c r="H10" i="53"/>
  <c r="H14" i="53"/>
  <c r="H18" i="53"/>
  <c r="H22" i="53"/>
  <c r="H26" i="53"/>
  <c r="H30" i="53"/>
  <c r="H34" i="53"/>
  <c r="H8" i="53"/>
  <c r="H12" i="53"/>
  <c r="H16" i="53"/>
  <c r="H20" i="53"/>
  <c r="H24" i="53"/>
  <c r="H28" i="53"/>
  <c r="H36" i="53"/>
  <c r="K11" i="53"/>
  <c r="K15" i="53"/>
  <c r="H9" i="53"/>
  <c r="H11" i="53"/>
  <c r="H13" i="53"/>
  <c r="H15" i="53"/>
  <c r="H17" i="53"/>
  <c r="H19" i="53"/>
  <c r="H21" i="53"/>
  <c r="H23" i="53"/>
  <c r="H25" i="53"/>
  <c r="H27" i="53"/>
  <c r="H29" i="53"/>
  <c r="H31" i="53"/>
  <c r="H33" i="53"/>
  <c r="H35" i="53"/>
  <c r="K8" i="53"/>
  <c r="I9" i="53"/>
  <c r="K10" i="53"/>
  <c r="I11" i="53"/>
  <c r="K12" i="53"/>
  <c r="I13" i="53"/>
  <c r="K14" i="53"/>
  <c r="I15" i="53"/>
  <c r="K16" i="53"/>
  <c r="I17" i="53"/>
  <c r="K18" i="53"/>
  <c r="I19" i="53"/>
  <c r="K20" i="53"/>
  <c r="I21" i="53"/>
  <c r="K22" i="53"/>
  <c r="I23" i="53"/>
  <c r="K24" i="53"/>
  <c r="I25" i="53"/>
  <c r="K26" i="53"/>
  <c r="I27" i="53"/>
  <c r="K28" i="53"/>
  <c r="I29" i="53"/>
  <c r="K30" i="53"/>
  <c r="I31" i="53"/>
  <c r="K32" i="53"/>
  <c r="I33" i="53"/>
  <c r="K34" i="53"/>
  <c r="I35" i="53"/>
  <c r="K36" i="53"/>
  <c r="J9" i="53"/>
  <c r="J13" i="53"/>
  <c r="J17" i="53"/>
  <c r="J19" i="53"/>
  <c r="J21" i="53"/>
  <c r="J23" i="53"/>
  <c r="J25" i="53"/>
  <c r="J27" i="53"/>
  <c r="J29" i="53"/>
  <c r="J31" i="53"/>
  <c r="J33" i="53"/>
  <c r="J35" i="53"/>
  <c r="K9" i="53"/>
  <c r="O37" i="52"/>
  <c r="N37" i="52"/>
  <c r="M37" i="52"/>
  <c r="L36" i="52"/>
  <c r="G36" i="52"/>
  <c r="I36" i="52" s="1"/>
  <c r="L35" i="52"/>
  <c r="G35" i="52"/>
  <c r="K35" i="52" s="1"/>
  <c r="L34" i="52"/>
  <c r="G34" i="52"/>
  <c r="I34" i="52" s="1"/>
  <c r="L33" i="52"/>
  <c r="G33" i="52"/>
  <c r="K33" i="52" s="1"/>
  <c r="L32" i="52"/>
  <c r="G32" i="52"/>
  <c r="I32" i="52" s="1"/>
  <c r="L31" i="52"/>
  <c r="G31" i="52"/>
  <c r="K31" i="52" s="1"/>
  <c r="L30" i="52"/>
  <c r="G30" i="52"/>
  <c r="I30" i="52" s="1"/>
  <c r="L29" i="52"/>
  <c r="G29" i="52"/>
  <c r="K29" i="52" s="1"/>
  <c r="L28" i="52"/>
  <c r="G28" i="52"/>
  <c r="I28" i="52" s="1"/>
  <c r="L27" i="52"/>
  <c r="G27" i="52"/>
  <c r="K27" i="52" s="1"/>
  <c r="L26" i="52"/>
  <c r="G26" i="52"/>
  <c r="I26" i="52" s="1"/>
  <c r="L25" i="52"/>
  <c r="G25" i="52"/>
  <c r="K25" i="52" s="1"/>
  <c r="L24" i="52"/>
  <c r="G24" i="52"/>
  <c r="I24" i="52" s="1"/>
  <c r="L23" i="52"/>
  <c r="G23" i="52"/>
  <c r="K23" i="52" s="1"/>
  <c r="L22" i="52"/>
  <c r="G22" i="52"/>
  <c r="I22" i="52" s="1"/>
  <c r="L21" i="52"/>
  <c r="G21" i="52"/>
  <c r="K21" i="52" s="1"/>
  <c r="L20" i="52"/>
  <c r="G20" i="52"/>
  <c r="I20" i="52" s="1"/>
  <c r="L19" i="52"/>
  <c r="G19" i="52"/>
  <c r="K19" i="52" s="1"/>
  <c r="L18" i="52"/>
  <c r="G18" i="52"/>
  <c r="I18" i="52" s="1"/>
  <c r="L17" i="52"/>
  <c r="G17" i="52"/>
  <c r="K17" i="52" s="1"/>
  <c r="L16" i="52"/>
  <c r="G16" i="52"/>
  <c r="I16" i="52" s="1"/>
  <c r="L15" i="52"/>
  <c r="G15" i="52"/>
  <c r="K15" i="52" s="1"/>
  <c r="L14" i="52"/>
  <c r="G14" i="52"/>
  <c r="I14" i="52" s="1"/>
  <c r="L13" i="52"/>
  <c r="G13" i="52"/>
  <c r="K13" i="52" s="1"/>
  <c r="L12" i="52"/>
  <c r="G12" i="52"/>
  <c r="I12" i="52" s="1"/>
  <c r="L11" i="52"/>
  <c r="G11" i="52"/>
  <c r="K11" i="52" s="1"/>
  <c r="L10" i="52"/>
  <c r="G10" i="52"/>
  <c r="I10" i="52" s="1"/>
  <c r="L9" i="52"/>
  <c r="G9" i="52"/>
  <c r="K9" i="52" s="1"/>
  <c r="L8" i="52"/>
  <c r="G8" i="52"/>
  <c r="J8" i="52" s="1"/>
  <c r="H11" i="52" l="1"/>
  <c r="H27" i="52"/>
  <c r="H32" i="52"/>
  <c r="I23" i="52"/>
  <c r="J13" i="52"/>
  <c r="H35" i="52"/>
  <c r="H16" i="52"/>
  <c r="H23" i="52"/>
  <c r="J23" i="52"/>
  <c r="J29" i="52"/>
  <c r="H8" i="52"/>
  <c r="H19" i="52"/>
  <c r="H25" i="52"/>
  <c r="H9" i="52"/>
  <c r="H10" i="52"/>
  <c r="J15" i="52"/>
  <c r="H20" i="52"/>
  <c r="H26" i="52"/>
  <c r="J31" i="52"/>
  <c r="H34" i="52"/>
  <c r="J9" i="52"/>
  <c r="J14" i="52"/>
  <c r="H15" i="52"/>
  <c r="J19" i="52"/>
  <c r="J25" i="52"/>
  <c r="J30" i="52"/>
  <c r="H31" i="52"/>
  <c r="J33" i="52"/>
  <c r="J37" i="53"/>
  <c r="I37" i="53"/>
  <c r="H37" i="53"/>
  <c r="E55" i="48" s="1"/>
  <c r="K37" i="53"/>
  <c r="J18" i="52"/>
  <c r="J22" i="52"/>
  <c r="J24" i="52"/>
  <c r="I11" i="52"/>
  <c r="H12" i="52"/>
  <c r="H13" i="52"/>
  <c r="J17" i="52"/>
  <c r="H18" i="52"/>
  <c r="J21" i="52"/>
  <c r="H22" i="52"/>
  <c r="H24" i="52"/>
  <c r="I27" i="52"/>
  <c r="H28" i="52"/>
  <c r="H29" i="52"/>
  <c r="H33" i="52"/>
  <c r="I35" i="52"/>
  <c r="H36" i="52"/>
  <c r="G37" i="52"/>
  <c r="I9" i="52"/>
  <c r="J10" i="52"/>
  <c r="J11" i="52"/>
  <c r="J12" i="52"/>
  <c r="I13" i="52"/>
  <c r="H14" i="52"/>
  <c r="I15" i="52"/>
  <c r="J16" i="52"/>
  <c r="H17" i="52"/>
  <c r="J20" i="52"/>
  <c r="H21" i="52"/>
  <c r="J26" i="52"/>
  <c r="J27" i="52"/>
  <c r="J28" i="52"/>
  <c r="I29" i="52"/>
  <c r="H30" i="52"/>
  <c r="I31" i="52"/>
  <c r="J32" i="52"/>
  <c r="I33" i="52"/>
  <c r="J34" i="52"/>
  <c r="J35" i="52"/>
  <c r="J36" i="52"/>
  <c r="L37" i="52"/>
  <c r="D54" i="48" s="1"/>
  <c r="K8" i="52"/>
  <c r="K10" i="52"/>
  <c r="K12" i="52"/>
  <c r="K14" i="52"/>
  <c r="K16" i="52"/>
  <c r="I17" i="52"/>
  <c r="K18" i="52"/>
  <c r="I19" i="52"/>
  <c r="K20" i="52"/>
  <c r="I21" i="52"/>
  <c r="K22" i="52"/>
  <c r="K24" i="52"/>
  <c r="I25" i="52"/>
  <c r="K26" i="52"/>
  <c r="K28" i="52"/>
  <c r="K30" i="52"/>
  <c r="K32" i="52"/>
  <c r="K34" i="52"/>
  <c r="K36" i="52"/>
  <c r="I8" i="52"/>
  <c r="H37" i="52" l="1"/>
  <c r="E54" i="48" s="1"/>
  <c r="J37" i="52"/>
  <c r="I37" i="52"/>
  <c r="K37" i="52"/>
  <c r="O37" i="51" l="1"/>
  <c r="N37" i="51"/>
  <c r="M37" i="51"/>
  <c r="L36" i="51"/>
  <c r="G36" i="51"/>
  <c r="I36" i="51" s="1"/>
  <c r="L35" i="51"/>
  <c r="G35" i="51"/>
  <c r="K35" i="51" s="1"/>
  <c r="L34" i="51"/>
  <c r="G34" i="51"/>
  <c r="I34" i="51" s="1"/>
  <c r="L33" i="51"/>
  <c r="G33" i="51"/>
  <c r="K33" i="51" s="1"/>
  <c r="L32" i="51"/>
  <c r="G32" i="51"/>
  <c r="I32" i="51" s="1"/>
  <c r="L31" i="51"/>
  <c r="G31" i="51"/>
  <c r="K31" i="51" s="1"/>
  <c r="L30" i="51"/>
  <c r="G30" i="51"/>
  <c r="I30" i="51" s="1"/>
  <c r="L29" i="51"/>
  <c r="G29" i="51"/>
  <c r="K29" i="51" s="1"/>
  <c r="L28" i="51"/>
  <c r="G28" i="51"/>
  <c r="I28" i="51" s="1"/>
  <c r="L27" i="51"/>
  <c r="G27" i="51"/>
  <c r="K27" i="51" s="1"/>
  <c r="L26" i="51"/>
  <c r="G26" i="51"/>
  <c r="I26" i="51" s="1"/>
  <c r="L25" i="51"/>
  <c r="G25" i="51"/>
  <c r="K25" i="51" s="1"/>
  <c r="L24" i="51"/>
  <c r="G24" i="51"/>
  <c r="I24" i="51" s="1"/>
  <c r="L23" i="51"/>
  <c r="G23" i="51"/>
  <c r="K23" i="51" s="1"/>
  <c r="L22" i="51"/>
  <c r="G22" i="51"/>
  <c r="I22" i="51" s="1"/>
  <c r="L21" i="51"/>
  <c r="G21" i="51"/>
  <c r="K21" i="51" s="1"/>
  <c r="L20" i="51"/>
  <c r="G20" i="51"/>
  <c r="I20" i="51" s="1"/>
  <c r="L19" i="51"/>
  <c r="G19" i="51"/>
  <c r="K19" i="51" s="1"/>
  <c r="L18" i="51"/>
  <c r="G18" i="51"/>
  <c r="I18" i="51" s="1"/>
  <c r="L17" i="51"/>
  <c r="G17" i="51"/>
  <c r="K17" i="51" s="1"/>
  <c r="L16" i="51"/>
  <c r="G16" i="51"/>
  <c r="I16" i="51" s="1"/>
  <c r="L15" i="51"/>
  <c r="G15" i="51"/>
  <c r="K15" i="51" s="1"/>
  <c r="L14" i="51"/>
  <c r="G14" i="51"/>
  <c r="I14" i="51" s="1"/>
  <c r="L13" i="51"/>
  <c r="G13" i="51"/>
  <c r="K13" i="51" s="1"/>
  <c r="L12" i="51"/>
  <c r="G12" i="51"/>
  <c r="I12" i="51" s="1"/>
  <c r="L11" i="51"/>
  <c r="G11" i="51"/>
  <c r="K11" i="51" s="1"/>
  <c r="L10" i="51"/>
  <c r="G10" i="51"/>
  <c r="I10" i="51" s="1"/>
  <c r="L9" i="51"/>
  <c r="G9" i="51"/>
  <c r="K9" i="51" s="1"/>
  <c r="L8" i="51"/>
  <c r="G8" i="51"/>
  <c r="H26" i="51" l="1"/>
  <c r="J17" i="51"/>
  <c r="H11" i="51"/>
  <c r="H35" i="51"/>
  <c r="J25" i="51"/>
  <c r="H25" i="51"/>
  <c r="H17" i="51"/>
  <c r="H30" i="51"/>
  <c r="H14" i="51"/>
  <c r="J16" i="51"/>
  <c r="I23" i="51"/>
  <c r="H27" i="51"/>
  <c r="I11" i="51"/>
  <c r="J12" i="51"/>
  <c r="J13" i="51"/>
  <c r="J14" i="51"/>
  <c r="J15" i="51"/>
  <c r="H16" i="51"/>
  <c r="J23" i="51"/>
  <c r="H24" i="51"/>
  <c r="H31" i="51"/>
  <c r="I35" i="51"/>
  <c r="H36" i="51"/>
  <c r="I13" i="51"/>
  <c r="I15" i="51"/>
  <c r="H19" i="51"/>
  <c r="J24" i="51"/>
  <c r="J29" i="51"/>
  <c r="J11" i="51"/>
  <c r="H12" i="51"/>
  <c r="H15" i="51"/>
  <c r="H18" i="51"/>
  <c r="H23" i="51"/>
  <c r="J35" i="51"/>
  <c r="J36" i="51"/>
  <c r="G37" i="51"/>
  <c r="I9" i="51"/>
  <c r="J10" i="51"/>
  <c r="I21" i="51"/>
  <c r="J22" i="51"/>
  <c r="I33" i="51"/>
  <c r="J34" i="51"/>
  <c r="J8" i="51"/>
  <c r="J9" i="51"/>
  <c r="H10" i="51"/>
  <c r="I19" i="51"/>
  <c r="J20" i="51"/>
  <c r="J21" i="51"/>
  <c r="H22" i="51"/>
  <c r="I27" i="51"/>
  <c r="H28" i="51"/>
  <c r="H29" i="51"/>
  <c r="I31" i="51"/>
  <c r="J32" i="51"/>
  <c r="J33" i="51"/>
  <c r="H34" i="51"/>
  <c r="H9" i="51"/>
  <c r="H13" i="51"/>
  <c r="I17" i="51"/>
  <c r="J18" i="51"/>
  <c r="J19" i="51"/>
  <c r="H20" i="51"/>
  <c r="H21" i="51"/>
  <c r="I25" i="51"/>
  <c r="J26" i="51"/>
  <c r="J27" i="51"/>
  <c r="J28" i="51"/>
  <c r="I29" i="51"/>
  <c r="J30" i="51"/>
  <c r="J31" i="51"/>
  <c r="H32" i="51"/>
  <c r="H33" i="51"/>
  <c r="L37" i="51"/>
  <c r="D53" i="48" s="1"/>
  <c r="H8" i="51"/>
  <c r="K8" i="51"/>
  <c r="K10" i="51"/>
  <c r="K12" i="51"/>
  <c r="K14" i="51"/>
  <c r="K16" i="51"/>
  <c r="K18" i="51"/>
  <c r="K20" i="51"/>
  <c r="K22" i="51"/>
  <c r="K24" i="51"/>
  <c r="K26" i="51"/>
  <c r="K28" i="51"/>
  <c r="K30" i="51"/>
  <c r="K32" i="51"/>
  <c r="K34" i="51"/>
  <c r="K36" i="51"/>
  <c r="I8" i="51"/>
  <c r="G9" i="30"/>
  <c r="G10" i="30"/>
  <c r="G11" i="30"/>
  <c r="G12" i="30"/>
  <c r="G13" i="30"/>
  <c r="G14" i="30"/>
  <c r="G15" i="30"/>
  <c r="G16" i="30"/>
  <c r="G17" i="30"/>
  <c r="G18" i="30"/>
  <c r="G19" i="30"/>
  <c r="G20" i="30"/>
  <c r="G21" i="30"/>
  <c r="G22" i="30"/>
  <c r="G23" i="30"/>
  <c r="G24" i="30"/>
  <c r="G25" i="30"/>
  <c r="G26" i="30"/>
  <c r="G27" i="30"/>
  <c r="G28" i="30"/>
  <c r="G29" i="30"/>
  <c r="G30" i="30"/>
  <c r="G31" i="30"/>
  <c r="G32" i="30"/>
  <c r="G33" i="30"/>
  <c r="G34" i="30"/>
  <c r="G35" i="30"/>
  <c r="G36" i="30"/>
  <c r="G8" i="30"/>
  <c r="G9" i="26"/>
  <c r="G10" i="26"/>
  <c r="G11" i="26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33" i="26"/>
  <c r="G34" i="26"/>
  <c r="G35" i="26"/>
  <c r="G36" i="26"/>
  <c r="G8" i="26"/>
  <c r="G9" i="47"/>
  <c r="G10" i="47"/>
  <c r="G11" i="47"/>
  <c r="G12" i="47"/>
  <c r="G13" i="47"/>
  <c r="G14" i="47"/>
  <c r="G15" i="47"/>
  <c r="G16" i="47"/>
  <c r="G17" i="47"/>
  <c r="G18" i="47"/>
  <c r="G19" i="47"/>
  <c r="G20" i="47"/>
  <c r="G21" i="47"/>
  <c r="G22" i="47"/>
  <c r="G23" i="47"/>
  <c r="G24" i="47"/>
  <c r="G25" i="47"/>
  <c r="G26" i="47"/>
  <c r="G27" i="47"/>
  <c r="G28" i="47"/>
  <c r="G29" i="47"/>
  <c r="G30" i="47"/>
  <c r="G31" i="47"/>
  <c r="G32" i="47"/>
  <c r="G33" i="47"/>
  <c r="G34" i="47"/>
  <c r="G35" i="47"/>
  <c r="G36" i="47"/>
  <c r="G8" i="47"/>
  <c r="G9" i="46"/>
  <c r="G10" i="46"/>
  <c r="G11" i="46"/>
  <c r="G12" i="46"/>
  <c r="G13" i="46"/>
  <c r="G14" i="46"/>
  <c r="G15" i="46"/>
  <c r="G16" i="46"/>
  <c r="G17" i="46"/>
  <c r="G18" i="46"/>
  <c r="G19" i="46"/>
  <c r="G20" i="46"/>
  <c r="G21" i="46"/>
  <c r="G22" i="46"/>
  <c r="G23" i="46"/>
  <c r="G24" i="46"/>
  <c r="G25" i="46"/>
  <c r="G26" i="46"/>
  <c r="G27" i="46"/>
  <c r="G28" i="46"/>
  <c r="G29" i="46"/>
  <c r="G30" i="46"/>
  <c r="G31" i="46"/>
  <c r="G32" i="46"/>
  <c r="G33" i="46"/>
  <c r="G34" i="46"/>
  <c r="G35" i="46"/>
  <c r="G36" i="46"/>
  <c r="G8" i="46"/>
  <c r="G9" i="45"/>
  <c r="G10" i="45"/>
  <c r="G11" i="45"/>
  <c r="G12" i="45"/>
  <c r="G13" i="45"/>
  <c r="G14" i="45"/>
  <c r="G15" i="45"/>
  <c r="G16" i="45"/>
  <c r="G17" i="45"/>
  <c r="G18" i="45"/>
  <c r="G19" i="45"/>
  <c r="G20" i="45"/>
  <c r="G21" i="45"/>
  <c r="G22" i="45"/>
  <c r="G23" i="45"/>
  <c r="G24" i="45"/>
  <c r="G25" i="45"/>
  <c r="G26" i="45"/>
  <c r="G27" i="45"/>
  <c r="G28" i="45"/>
  <c r="G29" i="45"/>
  <c r="G30" i="45"/>
  <c r="G31" i="45"/>
  <c r="G32" i="45"/>
  <c r="G33" i="45"/>
  <c r="G34" i="45"/>
  <c r="G35" i="45"/>
  <c r="G36" i="45"/>
  <c r="G8" i="45"/>
  <c r="G9" i="44"/>
  <c r="G10" i="44"/>
  <c r="G11" i="44"/>
  <c r="G12" i="44"/>
  <c r="G13" i="44"/>
  <c r="G14" i="44"/>
  <c r="G15" i="44"/>
  <c r="G16" i="44"/>
  <c r="G17" i="44"/>
  <c r="G18" i="44"/>
  <c r="G19" i="44"/>
  <c r="G20" i="44"/>
  <c r="G21" i="44"/>
  <c r="G22" i="44"/>
  <c r="G23" i="44"/>
  <c r="G24" i="44"/>
  <c r="G25" i="44"/>
  <c r="G26" i="44"/>
  <c r="G27" i="44"/>
  <c r="G28" i="44"/>
  <c r="G29" i="44"/>
  <c r="G30" i="44"/>
  <c r="G31" i="44"/>
  <c r="G32" i="44"/>
  <c r="G33" i="44"/>
  <c r="G34" i="44"/>
  <c r="G35" i="44"/>
  <c r="G36" i="44"/>
  <c r="G8" i="44"/>
  <c r="G9" i="42"/>
  <c r="G10" i="42"/>
  <c r="G11" i="42"/>
  <c r="G12" i="42"/>
  <c r="G13" i="42"/>
  <c r="G14" i="42"/>
  <c r="G15" i="42"/>
  <c r="G16" i="42"/>
  <c r="G17" i="42"/>
  <c r="G18" i="42"/>
  <c r="G19" i="42"/>
  <c r="G20" i="42"/>
  <c r="G21" i="42"/>
  <c r="G22" i="42"/>
  <c r="G23" i="42"/>
  <c r="G24" i="42"/>
  <c r="G25" i="42"/>
  <c r="G26" i="42"/>
  <c r="G27" i="42"/>
  <c r="G28" i="42"/>
  <c r="G29" i="42"/>
  <c r="G30" i="42"/>
  <c r="G31" i="42"/>
  <c r="G32" i="42"/>
  <c r="G33" i="42"/>
  <c r="G34" i="42"/>
  <c r="G35" i="42"/>
  <c r="G36" i="42"/>
  <c r="G8" i="42"/>
  <c r="G9" i="41"/>
  <c r="G10" i="41"/>
  <c r="G11" i="41"/>
  <c r="G12" i="41"/>
  <c r="G13" i="41"/>
  <c r="G14" i="41"/>
  <c r="G15" i="41"/>
  <c r="G16" i="41"/>
  <c r="G17" i="41"/>
  <c r="G18" i="41"/>
  <c r="G19" i="41"/>
  <c r="G20" i="41"/>
  <c r="G21" i="41"/>
  <c r="G22" i="41"/>
  <c r="G23" i="41"/>
  <c r="G24" i="41"/>
  <c r="G25" i="41"/>
  <c r="G26" i="41"/>
  <c r="G27" i="41"/>
  <c r="G28" i="41"/>
  <c r="G29" i="41"/>
  <c r="G30" i="41"/>
  <c r="G31" i="41"/>
  <c r="G32" i="41"/>
  <c r="G33" i="41"/>
  <c r="G34" i="41"/>
  <c r="G35" i="41"/>
  <c r="G36" i="41"/>
  <c r="G8" i="41"/>
  <c r="G9" i="40"/>
  <c r="G10" i="40"/>
  <c r="G11" i="40"/>
  <c r="G12" i="40"/>
  <c r="G13" i="40"/>
  <c r="G14" i="40"/>
  <c r="G15" i="40"/>
  <c r="G16" i="40"/>
  <c r="G17" i="40"/>
  <c r="G18" i="40"/>
  <c r="G19" i="40"/>
  <c r="G20" i="40"/>
  <c r="G21" i="40"/>
  <c r="G22" i="40"/>
  <c r="G23" i="40"/>
  <c r="G24" i="40"/>
  <c r="G25" i="40"/>
  <c r="G26" i="40"/>
  <c r="G27" i="40"/>
  <c r="G28" i="40"/>
  <c r="G29" i="40"/>
  <c r="G30" i="40"/>
  <c r="G31" i="40"/>
  <c r="G32" i="40"/>
  <c r="G33" i="40"/>
  <c r="G34" i="40"/>
  <c r="G35" i="40"/>
  <c r="G36" i="40"/>
  <c r="G8" i="40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22" i="39"/>
  <c r="G23" i="39"/>
  <c r="G24" i="39"/>
  <c r="G25" i="39"/>
  <c r="G26" i="39"/>
  <c r="G27" i="39"/>
  <c r="G28" i="39"/>
  <c r="G29" i="39"/>
  <c r="G30" i="39"/>
  <c r="G31" i="39"/>
  <c r="G32" i="39"/>
  <c r="G33" i="39"/>
  <c r="G34" i="39"/>
  <c r="G35" i="39"/>
  <c r="G36" i="39"/>
  <c r="G8" i="39"/>
  <c r="G9" i="38"/>
  <c r="G10" i="38"/>
  <c r="G11" i="38"/>
  <c r="G12" i="38"/>
  <c r="G13" i="38"/>
  <c r="G14" i="38"/>
  <c r="G15" i="38"/>
  <c r="G16" i="38"/>
  <c r="G17" i="38"/>
  <c r="G18" i="38"/>
  <c r="G19" i="38"/>
  <c r="G20" i="38"/>
  <c r="G21" i="38"/>
  <c r="G22" i="38"/>
  <c r="G23" i="38"/>
  <c r="G24" i="38"/>
  <c r="G25" i="38"/>
  <c r="G26" i="38"/>
  <c r="G27" i="38"/>
  <c r="G28" i="38"/>
  <c r="G29" i="38"/>
  <c r="G30" i="38"/>
  <c r="G31" i="38"/>
  <c r="G32" i="38"/>
  <c r="G33" i="38"/>
  <c r="G34" i="38"/>
  <c r="G35" i="38"/>
  <c r="G36" i="38"/>
  <c r="G8" i="38"/>
  <c r="G9" i="49"/>
  <c r="G10" i="49"/>
  <c r="G11" i="49"/>
  <c r="G12" i="49"/>
  <c r="G13" i="49"/>
  <c r="G14" i="49"/>
  <c r="G15" i="49"/>
  <c r="G16" i="49"/>
  <c r="G17" i="49"/>
  <c r="G18" i="49"/>
  <c r="G19" i="49"/>
  <c r="G20" i="49"/>
  <c r="G21" i="49"/>
  <c r="G22" i="49"/>
  <c r="G23" i="49"/>
  <c r="G24" i="49"/>
  <c r="G25" i="49"/>
  <c r="G26" i="49"/>
  <c r="G27" i="49"/>
  <c r="G28" i="49"/>
  <c r="G29" i="49"/>
  <c r="G30" i="49"/>
  <c r="G31" i="49"/>
  <c r="G32" i="49"/>
  <c r="G33" i="49"/>
  <c r="G34" i="49"/>
  <c r="G35" i="49"/>
  <c r="G36" i="49"/>
  <c r="G8" i="49"/>
  <c r="G9" i="37"/>
  <c r="G10" i="37"/>
  <c r="G11" i="37"/>
  <c r="G12" i="37"/>
  <c r="G13" i="37"/>
  <c r="G14" i="37"/>
  <c r="G15" i="37"/>
  <c r="G16" i="37"/>
  <c r="G17" i="37"/>
  <c r="G18" i="37"/>
  <c r="G19" i="37"/>
  <c r="G20" i="37"/>
  <c r="G21" i="37"/>
  <c r="G22" i="37"/>
  <c r="G23" i="37"/>
  <c r="G24" i="37"/>
  <c r="G25" i="37"/>
  <c r="G26" i="37"/>
  <c r="G27" i="37"/>
  <c r="G28" i="37"/>
  <c r="G29" i="37"/>
  <c r="G30" i="37"/>
  <c r="G31" i="37"/>
  <c r="G32" i="37"/>
  <c r="G33" i="37"/>
  <c r="G34" i="37"/>
  <c r="G35" i="37"/>
  <c r="G36" i="37"/>
  <c r="G8" i="37"/>
  <c r="G9" i="36"/>
  <c r="G10" i="36"/>
  <c r="G11" i="36"/>
  <c r="G12" i="36"/>
  <c r="G13" i="36"/>
  <c r="G14" i="36"/>
  <c r="G15" i="36"/>
  <c r="G16" i="36"/>
  <c r="G17" i="36"/>
  <c r="G18" i="36"/>
  <c r="G19" i="36"/>
  <c r="G20" i="36"/>
  <c r="G21" i="36"/>
  <c r="G22" i="36"/>
  <c r="G23" i="36"/>
  <c r="G24" i="36"/>
  <c r="G25" i="36"/>
  <c r="G26" i="36"/>
  <c r="G27" i="36"/>
  <c r="G28" i="36"/>
  <c r="G29" i="36"/>
  <c r="G30" i="36"/>
  <c r="G31" i="36"/>
  <c r="G32" i="36"/>
  <c r="G33" i="36"/>
  <c r="G34" i="36"/>
  <c r="G35" i="36"/>
  <c r="G36" i="36"/>
  <c r="G8" i="36"/>
  <c r="G9" i="50"/>
  <c r="G10" i="50"/>
  <c r="G11" i="50"/>
  <c r="G12" i="50"/>
  <c r="G13" i="50"/>
  <c r="G14" i="50"/>
  <c r="G15" i="50"/>
  <c r="G16" i="50"/>
  <c r="G17" i="50"/>
  <c r="G18" i="50"/>
  <c r="G19" i="50"/>
  <c r="G20" i="50"/>
  <c r="G21" i="50"/>
  <c r="G22" i="50"/>
  <c r="G23" i="50"/>
  <c r="G24" i="50"/>
  <c r="G25" i="50"/>
  <c r="G26" i="50"/>
  <c r="G27" i="50"/>
  <c r="G28" i="50"/>
  <c r="G29" i="50"/>
  <c r="G30" i="50"/>
  <c r="G31" i="50"/>
  <c r="G32" i="50"/>
  <c r="G33" i="50"/>
  <c r="G34" i="50"/>
  <c r="G35" i="50"/>
  <c r="G36" i="50"/>
  <c r="G8" i="50"/>
  <c r="G9" i="35"/>
  <c r="G10" i="35"/>
  <c r="G11" i="35"/>
  <c r="G12" i="35"/>
  <c r="G13" i="35"/>
  <c r="G14" i="35"/>
  <c r="G15" i="35"/>
  <c r="G16" i="35"/>
  <c r="G17" i="35"/>
  <c r="G18" i="35"/>
  <c r="G19" i="35"/>
  <c r="G20" i="35"/>
  <c r="G21" i="35"/>
  <c r="G22" i="35"/>
  <c r="G23" i="35"/>
  <c r="G24" i="35"/>
  <c r="G25" i="35"/>
  <c r="G26" i="35"/>
  <c r="G27" i="35"/>
  <c r="G28" i="35"/>
  <c r="G29" i="35"/>
  <c r="G30" i="35"/>
  <c r="G31" i="35"/>
  <c r="G32" i="35"/>
  <c r="G33" i="35"/>
  <c r="G34" i="35"/>
  <c r="G35" i="35"/>
  <c r="G36" i="35"/>
  <c r="G8" i="35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G34" i="34"/>
  <c r="G35" i="34"/>
  <c r="G36" i="34"/>
  <c r="G8" i="34"/>
  <c r="G9" i="33"/>
  <c r="G10" i="33"/>
  <c r="G11" i="33"/>
  <c r="G12" i="33"/>
  <c r="G13" i="33"/>
  <c r="G14" i="33"/>
  <c r="G15" i="33"/>
  <c r="G16" i="33"/>
  <c r="G17" i="33"/>
  <c r="G18" i="33"/>
  <c r="G19" i="33"/>
  <c r="G20" i="33"/>
  <c r="G21" i="33"/>
  <c r="G22" i="33"/>
  <c r="G23" i="33"/>
  <c r="G24" i="33"/>
  <c r="G25" i="33"/>
  <c r="G26" i="33"/>
  <c r="G27" i="33"/>
  <c r="G28" i="33"/>
  <c r="G29" i="33"/>
  <c r="G30" i="33"/>
  <c r="G31" i="33"/>
  <c r="G32" i="33"/>
  <c r="G33" i="33"/>
  <c r="G34" i="33"/>
  <c r="G35" i="33"/>
  <c r="G36" i="33"/>
  <c r="G8" i="33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8" i="32"/>
  <c r="G9" i="31"/>
  <c r="G10" i="31"/>
  <c r="G11" i="31"/>
  <c r="G12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G25" i="31"/>
  <c r="G26" i="31"/>
  <c r="G27" i="31"/>
  <c r="G28" i="31"/>
  <c r="G29" i="31"/>
  <c r="G30" i="31"/>
  <c r="G31" i="31"/>
  <c r="G32" i="31"/>
  <c r="G33" i="31"/>
  <c r="G34" i="31"/>
  <c r="G35" i="31"/>
  <c r="G36" i="31"/>
  <c r="G8" i="31"/>
  <c r="G9" i="29"/>
  <c r="G10" i="29"/>
  <c r="G11" i="29"/>
  <c r="G12" i="29"/>
  <c r="G13" i="29"/>
  <c r="G14" i="29"/>
  <c r="G15" i="29"/>
  <c r="G16" i="29"/>
  <c r="G17" i="29"/>
  <c r="G18" i="29"/>
  <c r="G19" i="29"/>
  <c r="G20" i="29"/>
  <c r="G21" i="29"/>
  <c r="G22" i="29"/>
  <c r="G23" i="29"/>
  <c r="G24" i="29"/>
  <c r="G25" i="29"/>
  <c r="G26" i="29"/>
  <c r="G27" i="29"/>
  <c r="G28" i="29"/>
  <c r="G29" i="29"/>
  <c r="G30" i="29"/>
  <c r="G31" i="29"/>
  <c r="G32" i="29"/>
  <c r="G33" i="29"/>
  <c r="G34" i="29"/>
  <c r="G35" i="29"/>
  <c r="G36" i="29"/>
  <c r="G8" i="29"/>
  <c r="G9" i="28"/>
  <c r="G10" i="28"/>
  <c r="G11" i="28"/>
  <c r="G12" i="28"/>
  <c r="G13" i="28"/>
  <c r="G14" i="28"/>
  <c r="G15" i="28"/>
  <c r="G16" i="28"/>
  <c r="G17" i="28"/>
  <c r="G18" i="28"/>
  <c r="G19" i="28"/>
  <c r="G20" i="28"/>
  <c r="G21" i="28"/>
  <c r="G22" i="28"/>
  <c r="G23" i="28"/>
  <c r="G24" i="28"/>
  <c r="G25" i="28"/>
  <c r="G26" i="28"/>
  <c r="G27" i="28"/>
  <c r="G28" i="28"/>
  <c r="G29" i="28"/>
  <c r="G30" i="28"/>
  <c r="G31" i="28"/>
  <c r="G32" i="28"/>
  <c r="G33" i="28"/>
  <c r="G34" i="28"/>
  <c r="G35" i="28"/>
  <c r="G36" i="28"/>
  <c r="G8" i="28"/>
  <c r="G9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33" i="27"/>
  <c r="G34" i="27"/>
  <c r="G35" i="27"/>
  <c r="G36" i="27"/>
  <c r="G8" i="27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8" i="25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8" i="24"/>
  <c r="G9" i="23"/>
  <c r="G10" i="23"/>
  <c r="G11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8" i="23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8" i="22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8" i="21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8" i="20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8" i="19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8" i="18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8" i="17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8" i="16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8" i="15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8" i="14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8" i="13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8" i="12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8" i="11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8" i="10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8" i="9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8" i="8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8" i="7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8" i="6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8" i="5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8" i="4"/>
  <c r="J37" i="51" l="1"/>
  <c r="I37" i="51"/>
  <c r="H37" i="51"/>
  <c r="E53" i="48" s="1"/>
  <c r="K37" i="51"/>
  <c r="O37" i="50"/>
  <c r="N37" i="50"/>
  <c r="M37" i="50"/>
  <c r="G37" i="50"/>
  <c r="L36" i="50"/>
  <c r="H36" i="50" s="1"/>
  <c r="K36" i="50"/>
  <c r="J36" i="50"/>
  <c r="I36" i="50"/>
  <c r="L35" i="50"/>
  <c r="K35" i="50"/>
  <c r="J35" i="50"/>
  <c r="I35" i="50"/>
  <c r="H35" i="50"/>
  <c r="L34" i="50"/>
  <c r="K34" i="50"/>
  <c r="J34" i="50"/>
  <c r="I34" i="50"/>
  <c r="H34" i="50"/>
  <c r="L33" i="50"/>
  <c r="H33" i="50" s="1"/>
  <c r="K33" i="50"/>
  <c r="J33" i="50"/>
  <c r="I33" i="50"/>
  <c r="L32" i="50"/>
  <c r="K32" i="50"/>
  <c r="J32" i="50"/>
  <c r="I32" i="50"/>
  <c r="H32" i="50"/>
  <c r="L31" i="50"/>
  <c r="H31" i="50" s="1"/>
  <c r="K31" i="50"/>
  <c r="J31" i="50"/>
  <c r="I31" i="50"/>
  <c r="L30" i="50"/>
  <c r="K30" i="50"/>
  <c r="J30" i="50"/>
  <c r="I30" i="50"/>
  <c r="H30" i="50"/>
  <c r="L29" i="50"/>
  <c r="K29" i="50"/>
  <c r="J29" i="50"/>
  <c r="I29" i="50"/>
  <c r="H29" i="50"/>
  <c r="L28" i="50"/>
  <c r="K28" i="50"/>
  <c r="J28" i="50"/>
  <c r="I28" i="50"/>
  <c r="H28" i="50"/>
  <c r="L27" i="50"/>
  <c r="K27" i="50"/>
  <c r="J27" i="50"/>
  <c r="I27" i="50"/>
  <c r="H27" i="50"/>
  <c r="L26" i="50"/>
  <c r="H26" i="50" s="1"/>
  <c r="K26" i="50"/>
  <c r="J26" i="50"/>
  <c r="I26" i="50"/>
  <c r="L25" i="50"/>
  <c r="K25" i="50"/>
  <c r="J25" i="50"/>
  <c r="I25" i="50"/>
  <c r="H25" i="50"/>
  <c r="L24" i="50"/>
  <c r="H24" i="50" s="1"/>
  <c r="K24" i="50"/>
  <c r="J24" i="50"/>
  <c r="I24" i="50"/>
  <c r="L23" i="50"/>
  <c r="K23" i="50"/>
  <c r="J23" i="50"/>
  <c r="I23" i="50"/>
  <c r="H23" i="50"/>
  <c r="L22" i="50"/>
  <c r="K22" i="50"/>
  <c r="J22" i="50"/>
  <c r="I22" i="50"/>
  <c r="H22" i="50"/>
  <c r="L21" i="50"/>
  <c r="H21" i="50" s="1"/>
  <c r="K21" i="50"/>
  <c r="J21" i="50"/>
  <c r="I21" i="50"/>
  <c r="L20" i="50"/>
  <c r="K20" i="50"/>
  <c r="J20" i="50"/>
  <c r="I20" i="50"/>
  <c r="H20" i="50"/>
  <c r="L19" i="50"/>
  <c r="H19" i="50" s="1"/>
  <c r="K19" i="50"/>
  <c r="J19" i="50"/>
  <c r="I19" i="50"/>
  <c r="L18" i="50"/>
  <c r="K18" i="50"/>
  <c r="J18" i="50"/>
  <c r="I18" i="50"/>
  <c r="H18" i="50"/>
  <c r="L17" i="50"/>
  <c r="K17" i="50"/>
  <c r="J17" i="50"/>
  <c r="I17" i="50"/>
  <c r="H17" i="50"/>
  <c r="L16" i="50"/>
  <c r="K16" i="50"/>
  <c r="J16" i="50"/>
  <c r="I16" i="50"/>
  <c r="H16" i="50"/>
  <c r="L15" i="50"/>
  <c r="H15" i="50" s="1"/>
  <c r="K15" i="50"/>
  <c r="J15" i="50"/>
  <c r="I15" i="50"/>
  <c r="L14" i="50"/>
  <c r="H14" i="50" s="1"/>
  <c r="K14" i="50"/>
  <c r="J14" i="50"/>
  <c r="I14" i="50"/>
  <c r="L13" i="50"/>
  <c r="K13" i="50"/>
  <c r="J13" i="50"/>
  <c r="I13" i="50"/>
  <c r="H13" i="50"/>
  <c r="L12" i="50"/>
  <c r="K12" i="50"/>
  <c r="J12" i="50"/>
  <c r="I12" i="50"/>
  <c r="H12" i="50"/>
  <c r="L11" i="50"/>
  <c r="H11" i="50" s="1"/>
  <c r="K11" i="50"/>
  <c r="J11" i="50"/>
  <c r="I11" i="50"/>
  <c r="L10" i="50"/>
  <c r="K10" i="50"/>
  <c r="J10" i="50"/>
  <c r="I10" i="50"/>
  <c r="L9" i="50"/>
  <c r="H9" i="50" s="1"/>
  <c r="K9" i="50"/>
  <c r="J9" i="50"/>
  <c r="I9" i="50"/>
  <c r="L8" i="50"/>
  <c r="K8" i="50"/>
  <c r="J8" i="50"/>
  <c r="I8" i="50"/>
  <c r="H8" i="50"/>
  <c r="J37" i="50" l="1"/>
  <c r="K37" i="50"/>
  <c r="I37" i="50"/>
  <c r="L37" i="50"/>
  <c r="D38" i="48" s="1"/>
  <c r="H10" i="50"/>
  <c r="H37" i="50" s="1"/>
  <c r="E38" i="48" s="1"/>
  <c r="O37" i="49" l="1"/>
  <c r="N37" i="49"/>
  <c r="M37" i="49"/>
  <c r="G37" i="49"/>
  <c r="L36" i="49"/>
  <c r="K36" i="49"/>
  <c r="J36" i="49"/>
  <c r="I36" i="49"/>
  <c r="H36" i="49"/>
  <c r="L35" i="49"/>
  <c r="H35" i="49" s="1"/>
  <c r="K35" i="49"/>
  <c r="J35" i="49"/>
  <c r="I35" i="49"/>
  <c r="L34" i="49"/>
  <c r="K34" i="49"/>
  <c r="J34" i="49"/>
  <c r="I34" i="49"/>
  <c r="H34" i="49"/>
  <c r="L33" i="49"/>
  <c r="K33" i="49"/>
  <c r="J33" i="49"/>
  <c r="I33" i="49"/>
  <c r="H33" i="49"/>
  <c r="L32" i="49"/>
  <c r="K32" i="49"/>
  <c r="J32" i="49"/>
  <c r="I32" i="49"/>
  <c r="H32" i="49"/>
  <c r="L31" i="49"/>
  <c r="K31" i="49"/>
  <c r="J31" i="49"/>
  <c r="I31" i="49"/>
  <c r="H31" i="49"/>
  <c r="L30" i="49"/>
  <c r="H30" i="49" s="1"/>
  <c r="K30" i="49"/>
  <c r="J30" i="49"/>
  <c r="I30" i="49"/>
  <c r="L29" i="49"/>
  <c r="K29" i="49"/>
  <c r="J29" i="49"/>
  <c r="I29" i="49"/>
  <c r="H29" i="49"/>
  <c r="L28" i="49"/>
  <c r="H28" i="49" s="1"/>
  <c r="K28" i="49"/>
  <c r="J28" i="49"/>
  <c r="I28" i="49"/>
  <c r="L27" i="49"/>
  <c r="K27" i="49"/>
  <c r="J27" i="49"/>
  <c r="I27" i="49"/>
  <c r="H27" i="49"/>
  <c r="L26" i="49"/>
  <c r="K26" i="49"/>
  <c r="J26" i="49"/>
  <c r="I26" i="49"/>
  <c r="H26" i="49"/>
  <c r="L25" i="49"/>
  <c r="H25" i="49" s="1"/>
  <c r="K25" i="49"/>
  <c r="J25" i="49"/>
  <c r="I25" i="49"/>
  <c r="L24" i="49"/>
  <c r="K24" i="49"/>
  <c r="J24" i="49"/>
  <c r="I24" i="49"/>
  <c r="H24" i="49"/>
  <c r="L23" i="49"/>
  <c r="H23" i="49" s="1"/>
  <c r="K23" i="49"/>
  <c r="J23" i="49"/>
  <c r="I23" i="49"/>
  <c r="L22" i="49"/>
  <c r="K22" i="49"/>
  <c r="J22" i="49"/>
  <c r="I22" i="49"/>
  <c r="H22" i="49"/>
  <c r="L21" i="49"/>
  <c r="K21" i="49"/>
  <c r="J21" i="49"/>
  <c r="I21" i="49"/>
  <c r="H21" i="49"/>
  <c r="L20" i="49"/>
  <c r="K20" i="49"/>
  <c r="J20" i="49"/>
  <c r="I20" i="49"/>
  <c r="H20" i="49"/>
  <c r="L19" i="49"/>
  <c r="K19" i="49"/>
  <c r="J19" i="49"/>
  <c r="I19" i="49"/>
  <c r="H19" i="49"/>
  <c r="L18" i="49"/>
  <c r="H18" i="49" s="1"/>
  <c r="K18" i="49"/>
  <c r="J18" i="49"/>
  <c r="I18" i="49"/>
  <c r="L17" i="49"/>
  <c r="K17" i="49"/>
  <c r="J17" i="49"/>
  <c r="I17" i="49"/>
  <c r="H17" i="49"/>
  <c r="L16" i="49"/>
  <c r="H16" i="49" s="1"/>
  <c r="K16" i="49"/>
  <c r="J16" i="49"/>
  <c r="I16" i="49"/>
  <c r="L15" i="49"/>
  <c r="K15" i="49"/>
  <c r="J15" i="49"/>
  <c r="I15" i="49"/>
  <c r="H15" i="49"/>
  <c r="L14" i="49"/>
  <c r="K14" i="49"/>
  <c r="J14" i="49"/>
  <c r="I14" i="49"/>
  <c r="H14" i="49"/>
  <c r="L13" i="49"/>
  <c r="H13" i="49" s="1"/>
  <c r="K13" i="49"/>
  <c r="J13" i="49"/>
  <c r="I13" i="49"/>
  <c r="L12" i="49"/>
  <c r="K12" i="49"/>
  <c r="J12" i="49"/>
  <c r="I12" i="49"/>
  <c r="H12" i="49"/>
  <c r="L11" i="49"/>
  <c r="H11" i="49" s="1"/>
  <c r="K11" i="49"/>
  <c r="J11" i="49"/>
  <c r="I11" i="49"/>
  <c r="L10" i="49"/>
  <c r="K10" i="49"/>
  <c r="J10" i="49"/>
  <c r="I10" i="49"/>
  <c r="H10" i="49"/>
  <c r="L9" i="49"/>
  <c r="K9" i="49"/>
  <c r="J9" i="49"/>
  <c r="I9" i="49"/>
  <c r="H9" i="49"/>
  <c r="L8" i="49"/>
  <c r="K8" i="49"/>
  <c r="J8" i="49"/>
  <c r="I8" i="49"/>
  <c r="H8" i="49"/>
  <c r="J37" i="49" l="1"/>
  <c r="I37" i="49"/>
  <c r="H37" i="49"/>
  <c r="E41" i="48" s="1"/>
  <c r="L37" i="49"/>
  <c r="D41" i="48" s="1"/>
  <c r="K37" i="49"/>
  <c r="O37" i="47" l="1"/>
  <c r="N37" i="47"/>
  <c r="M37" i="47"/>
  <c r="G37" i="47"/>
  <c r="L36" i="47"/>
  <c r="K36" i="47"/>
  <c r="J36" i="47"/>
  <c r="I36" i="47"/>
  <c r="H36" i="47"/>
  <c r="L35" i="47"/>
  <c r="H35" i="47" s="1"/>
  <c r="K35" i="47"/>
  <c r="J35" i="47"/>
  <c r="I35" i="47"/>
  <c r="L34" i="47"/>
  <c r="K34" i="47"/>
  <c r="J34" i="47"/>
  <c r="I34" i="47"/>
  <c r="H34" i="47"/>
  <c r="L33" i="47"/>
  <c r="K33" i="47"/>
  <c r="J33" i="47"/>
  <c r="I33" i="47"/>
  <c r="H33" i="47"/>
  <c r="L32" i="47"/>
  <c r="K32" i="47"/>
  <c r="J32" i="47"/>
  <c r="I32" i="47"/>
  <c r="H32" i="47"/>
  <c r="L31" i="47"/>
  <c r="K31" i="47"/>
  <c r="J31" i="47"/>
  <c r="I31" i="47"/>
  <c r="H31" i="47"/>
  <c r="L30" i="47"/>
  <c r="H30" i="47" s="1"/>
  <c r="K30" i="47"/>
  <c r="J30" i="47"/>
  <c r="I30" i="47"/>
  <c r="L29" i="47"/>
  <c r="K29" i="47"/>
  <c r="J29" i="47"/>
  <c r="I29" i="47"/>
  <c r="H29" i="47"/>
  <c r="L28" i="47"/>
  <c r="H28" i="47" s="1"/>
  <c r="K28" i="47"/>
  <c r="J28" i="47"/>
  <c r="I28" i="47"/>
  <c r="L27" i="47"/>
  <c r="K27" i="47"/>
  <c r="J27" i="47"/>
  <c r="I27" i="47"/>
  <c r="H27" i="47"/>
  <c r="L26" i="47"/>
  <c r="K26" i="47"/>
  <c r="J26" i="47"/>
  <c r="I26" i="47"/>
  <c r="H26" i="47"/>
  <c r="L25" i="47"/>
  <c r="H25" i="47" s="1"/>
  <c r="K25" i="47"/>
  <c r="J25" i="47"/>
  <c r="I25" i="47"/>
  <c r="L24" i="47"/>
  <c r="K24" i="47"/>
  <c r="J24" i="47"/>
  <c r="I24" i="47"/>
  <c r="H24" i="47"/>
  <c r="L23" i="47"/>
  <c r="H23" i="47" s="1"/>
  <c r="K23" i="47"/>
  <c r="J23" i="47"/>
  <c r="I23" i="47"/>
  <c r="L22" i="47"/>
  <c r="K22" i="47"/>
  <c r="J22" i="47"/>
  <c r="I22" i="47"/>
  <c r="H22" i="47"/>
  <c r="L21" i="47"/>
  <c r="K21" i="47"/>
  <c r="J21" i="47"/>
  <c r="I21" i="47"/>
  <c r="H21" i="47"/>
  <c r="L20" i="47"/>
  <c r="H20" i="47" s="1"/>
  <c r="K20" i="47"/>
  <c r="J20" i="47"/>
  <c r="I20" i="47"/>
  <c r="L19" i="47"/>
  <c r="K19" i="47"/>
  <c r="J19" i="47"/>
  <c r="I19" i="47"/>
  <c r="H19" i="47"/>
  <c r="L18" i="47"/>
  <c r="H18" i="47" s="1"/>
  <c r="K18" i="47"/>
  <c r="J18" i="47"/>
  <c r="I18" i="47"/>
  <c r="L17" i="47"/>
  <c r="K17" i="47"/>
  <c r="J17" i="47"/>
  <c r="I17" i="47"/>
  <c r="H17" i="47"/>
  <c r="L16" i="47"/>
  <c r="K16" i="47"/>
  <c r="J16" i="47"/>
  <c r="I16" i="47"/>
  <c r="H16" i="47"/>
  <c r="L15" i="47"/>
  <c r="K15" i="47"/>
  <c r="J15" i="47"/>
  <c r="I15" i="47"/>
  <c r="H15" i="47"/>
  <c r="L14" i="47"/>
  <c r="K14" i="47"/>
  <c r="J14" i="47"/>
  <c r="I14" i="47"/>
  <c r="H14" i="47"/>
  <c r="L13" i="47"/>
  <c r="H13" i="47" s="1"/>
  <c r="K13" i="47"/>
  <c r="J13" i="47"/>
  <c r="I13" i="47"/>
  <c r="L12" i="47"/>
  <c r="H12" i="47" s="1"/>
  <c r="K12" i="47"/>
  <c r="J12" i="47"/>
  <c r="I12" i="47"/>
  <c r="L11" i="47"/>
  <c r="K11" i="47"/>
  <c r="J11" i="47"/>
  <c r="I11" i="47"/>
  <c r="H11" i="47"/>
  <c r="L10" i="47"/>
  <c r="K10" i="47"/>
  <c r="J10" i="47"/>
  <c r="I10" i="47"/>
  <c r="H10" i="47"/>
  <c r="L9" i="47"/>
  <c r="K9" i="47"/>
  <c r="J9" i="47"/>
  <c r="I9" i="47"/>
  <c r="H9" i="47"/>
  <c r="L8" i="47"/>
  <c r="K8" i="47"/>
  <c r="J8" i="47"/>
  <c r="I8" i="47"/>
  <c r="L37" i="47" l="1"/>
  <c r="D50" i="48" s="1"/>
  <c r="H8" i="47"/>
  <c r="J37" i="47"/>
  <c r="K37" i="47"/>
  <c r="H37" i="47"/>
  <c r="E50" i="48" s="1"/>
  <c r="I37" i="47"/>
  <c r="O37" i="46"/>
  <c r="N37" i="46"/>
  <c r="M37" i="46"/>
  <c r="G37" i="46"/>
  <c r="L36" i="46"/>
  <c r="H36" i="46" s="1"/>
  <c r="K36" i="46"/>
  <c r="J36" i="46"/>
  <c r="I36" i="46"/>
  <c r="L35" i="46"/>
  <c r="K35" i="46"/>
  <c r="J35" i="46"/>
  <c r="I35" i="46"/>
  <c r="H35" i="46"/>
  <c r="L34" i="46"/>
  <c r="H34" i="46" s="1"/>
  <c r="K34" i="46"/>
  <c r="J34" i="46"/>
  <c r="I34" i="46"/>
  <c r="L33" i="46"/>
  <c r="K33" i="46"/>
  <c r="J33" i="46"/>
  <c r="I33" i="46"/>
  <c r="H33" i="46"/>
  <c r="L32" i="46"/>
  <c r="K32" i="46"/>
  <c r="J32" i="46"/>
  <c r="I32" i="46"/>
  <c r="H32" i="46"/>
  <c r="L31" i="46"/>
  <c r="H31" i="46" s="1"/>
  <c r="K31" i="46"/>
  <c r="J31" i="46"/>
  <c r="I31" i="46"/>
  <c r="L30" i="46"/>
  <c r="K30" i="46"/>
  <c r="J30" i="46"/>
  <c r="I30" i="46"/>
  <c r="H30" i="46"/>
  <c r="L29" i="46"/>
  <c r="H29" i="46" s="1"/>
  <c r="K29" i="46"/>
  <c r="J29" i="46"/>
  <c r="I29" i="46"/>
  <c r="L28" i="46"/>
  <c r="K28" i="46"/>
  <c r="J28" i="46"/>
  <c r="I28" i="46"/>
  <c r="H28" i="46"/>
  <c r="L27" i="46"/>
  <c r="K27" i="46"/>
  <c r="J27" i="46"/>
  <c r="I27" i="46"/>
  <c r="H27" i="46"/>
  <c r="L26" i="46"/>
  <c r="K26" i="46"/>
  <c r="J26" i="46"/>
  <c r="I26" i="46"/>
  <c r="H26" i="46"/>
  <c r="L25" i="46"/>
  <c r="K25" i="46"/>
  <c r="J25" i="46"/>
  <c r="I25" i="46"/>
  <c r="H25" i="46"/>
  <c r="L24" i="46"/>
  <c r="H24" i="46" s="1"/>
  <c r="K24" i="46"/>
  <c r="J24" i="46"/>
  <c r="I24" i="46"/>
  <c r="L23" i="46"/>
  <c r="K23" i="46"/>
  <c r="J23" i="46"/>
  <c r="I23" i="46"/>
  <c r="H23" i="46"/>
  <c r="L22" i="46"/>
  <c r="H22" i="46" s="1"/>
  <c r="K22" i="46"/>
  <c r="J22" i="46"/>
  <c r="I22" i="46"/>
  <c r="L21" i="46"/>
  <c r="K21" i="46"/>
  <c r="J21" i="46"/>
  <c r="I21" i="46"/>
  <c r="H21" i="46"/>
  <c r="L20" i="46"/>
  <c r="K20" i="46"/>
  <c r="J20" i="46"/>
  <c r="I20" i="46"/>
  <c r="H20" i="46"/>
  <c r="L19" i="46"/>
  <c r="H19" i="46" s="1"/>
  <c r="K19" i="46"/>
  <c r="J19" i="46"/>
  <c r="I19" i="46"/>
  <c r="L18" i="46"/>
  <c r="K18" i="46"/>
  <c r="J18" i="46"/>
  <c r="I18" i="46"/>
  <c r="H18" i="46"/>
  <c r="L17" i="46"/>
  <c r="H17" i="46" s="1"/>
  <c r="K17" i="46"/>
  <c r="J17" i="46"/>
  <c r="I17" i="46"/>
  <c r="L16" i="46"/>
  <c r="K16" i="46"/>
  <c r="J16" i="46"/>
  <c r="I16" i="46"/>
  <c r="H16" i="46"/>
  <c r="L15" i="46"/>
  <c r="K15" i="46"/>
  <c r="J15" i="46"/>
  <c r="I15" i="46"/>
  <c r="H15" i="46"/>
  <c r="L14" i="46"/>
  <c r="K14" i="46"/>
  <c r="J14" i="46"/>
  <c r="I14" i="46"/>
  <c r="H14" i="46"/>
  <c r="L13" i="46"/>
  <c r="K13" i="46"/>
  <c r="J13" i="46"/>
  <c r="I13" i="46"/>
  <c r="H13" i="46"/>
  <c r="L12" i="46"/>
  <c r="H12" i="46" s="1"/>
  <c r="K12" i="46"/>
  <c r="J12" i="46"/>
  <c r="I12" i="46"/>
  <c r="L11" i="46"/>
  <c r="K11" i="46"/>
  <c r="J11" i="46"/>
  <c r="I11" i="46"/>
  <c r="H11" i="46"/>
  <c r="L10" i="46"/>
  <c r="K10" i="46"/>
  <c r="J10" i="46"/>
  <c r="I10" i="46"/>
  <c r="L9" i="46"/>
  <c r="K9" i="46"/>
  <c r="J9" i="46"/>
  <c r="I9" i="46"/>
  <c r="H9" i="46"/>
  <c r="L8" i="46"/>
  <c r="K8" i="46"/>
  <c r="J8" i="46"/>
  <c r="I8" i="46"/>
  <c r="H8" i="46"/>
  <c r="O37" i="45"/>
  <c r="N37" i="45"/>
  <c r="M37" i="45"/>
  <c r="G37" i="45"/>
  <c r="L36" i="45"/>
  <c r="K36" i="45"/>
  <c r="J36" i="45"/>
  <c r="I36" i="45"/>
  <c r="H36" i="45"/>
  <c r="L35" i="45"/>
  <c r="H35" i="45" s="1"/>
  <c r="K35" i="45"/>
  <c r="J35" i="45"/>
  <c r="I35" i="45"/>
  <c r="L34" i="45"/>
  <c r="K34" i="45"/>
  <c r="J34" i="45"/>
  <c r="I34" i="45"/>
  <c r="H34" i="45"/>
  <c r="L33" i="45"/>
  <c r="K33" i="45"/>
  <c r="J33" i="45"/>
  <c r="I33" i="45"/>
  <c r="H33" i="45"/>
  <c r="L32" i="45"/>
  <c r="H32" i="45" s="1"/>
  <c r="K32" i="45"/>
  <c r="J32" i="45"/>
  <c r="I32" i="45"/>
  <c r="L31" i="45"/>
  <c r="K31" i="45"/>
  <c r="J31" i="45"/>
  <c r="I31" i="45"/>
  <c r="H31" i="45"/>
  <c r="L30" i="45"/>
  <c r="H30" i="45" s="1"/>
  <c r="K30" i="45"/>
  <c r="J30" i="45"/>
  <c r="I30" i="45"/>
  <c r="L29" i="45"/>
  <c r="K29" i="45"/>
  <c r="J29" i="45"/>
  <c r="I29" i="45"/>
  <c r="H29" i="45"/>
  <c r="L28" i="45"/>
  <c r="K28" i="45"/>
  <c r="J28" i="45"/>
  <c r="I28" i="45"/>
  <c r="H28" i="45"/>
  <c r="L27" i="45"/>
  <c r="H27" i="45" s="1"/>
  <c r="K27" i="45"/>
  <c r="J27" i="45"/>
  <c r="I27" i="45"/>
  <c r="L26" i="45"/>
  <c r="H26" i="45" s="1"/>
  <c r="K26" i="45"/>
  <c r="J26" i="45"/>
  <c r="I26" i="45"/>
  <c r="L25" i="45"/>
  <c r="H25" i="45" s="1"/>
  <c r="K25" i="45"/>
  <c r="J25" i="45"/>
  <c r="I25" i="45"/>
  <c r="L24" i="45"/>
  <c r="K24" i="45"/>
  <c r="J24" i="45"/>
  <c r="I24" i="45"/>
  <c r="H24" i="45"/>
  <c r="L23" i="45"/>
  <c r="K23" i="45"/>
  <c r="J23" i="45"/>
  <c r="I23" i="45"/>
  <c r="H23" i="45"/>
  <c r="L22" i="45"/>
  <c r="H22" i="45" s="1"/>
  <c r="K22" i="45"/>
  <c r="J22" i="45"/>
  <c r="I22" i="45"/>
  <c r="L21" i="45"/>
  <c r="K21" i="45"/>
  <c r="J21" i="45"/>
  <c r="I21" i="45"/>
  <c r="H21" i="45"/>
  <c r="L20" i="45"/>
  <c r="H20" i="45" s="1"/>
  <c r="K20" i="45"/>
  <c r="J20" i="45"/>
  <c r="I20" i="45"/>
  <c r="L19" i="45"/>
  <c r="K19" i="45"/>
  <c r="J19" i="45"/>
  <c r="I19" i="45"/>
  <c r="H19" i="45"/>
  <c r="L18" i="45"/>
  <c r="K18" i="45"/>
  <c r="J18" i="45"/>
  <c r="I18" i="45"/>
  <c r="H18" i="45"/>
  <c r="L17" i="45"/>
  <c r="H17" i="45" s="1"/>
  <c r="K17" i="45"/>
  <c r="J17" i="45"/>
  <c r="I17" i="45"/>
  <c r="L16" i="45"/>
  <c r="K16" i="45"/>
  <c r="J16" i="45"/>
  <c r="I16" i="45"/>
  <c r="H16" i="45"/>
  <c r="L15" i="45"/>
  <c r="H15" i="45" s="1"/>
  <c r="K15" i="45"/>
  <c r="J15" i="45"/>
  <c r="I15" i="45"/>
  <c r="L14" i="45"/>
  <c r="K14" i="45"/>
  <c r="J14" i="45"/>
  <c r="I14" i="45"/>
  <c r="H14" i="45"/>
  <c r="L13" i="45"/>
  <c r="K13" i="45"/>
  <c r="J13" i="45"/>
  <c r="I13" i="45"/>
  <c r="H13" i="45"/>
  <c r="L12" i="45"/>
  <c r="K12" i="45"/>
  <c r="J12" i="45"/>
  <c r="I12" i="45"/>
  <c r="H12" i="45"/>
  <c r="L11" i="45"/>
  <c r="H11" i="45" s="1"/>
  <c r="K11" i="45"/>
  <c r="J11" i="45"/>
  <c r="I11" i="45"/>
  <c r="L10" i="45"/>
  <c r="K10" i="45"/>
  <c r="J10" i="45"/>
  <c r="I10" i="45"/>
  <c r="L9" i="45"/>
  <c r="K9" i="45"/>
  <c r="J9" i="45"/>
  <c r="I9" i="45"/>
  <c r="H9" i="45"/>
  <c r="L8" i="45"/>
  <c r="K8" i="45"/>
  <c r="J8" i="45"/>
  <c r="I8" i="45"/>
  <c r="H8" i="45"/>
  <c r="L37" i="46" l="1"/>
  <c r="D49" i="48" s="1"/>
  <c r="H10" i="46"/>
  <c r="J37" i="45"/>
  <c r="J37" i="46"/>
  <c r="I37" i="46"/>
  <c r="H37" i="46"/>
  <c r="E49" i="48" s="1"/>
  <c r="K37" i="46"/>
  <c r="K37" i="45"/>
  <c r="I37" i="45"/>
  <c r="L37" i="45"/>
  <c r="D48" i="48" s="1"/>
  <c r="H10" i="45"/>
  <c r="H37" i="45" s="1"/>
  <c r="E48" i="48" s="1"/>
  <c r="O37" i="44" l="1"/>
  <c r="N37" i="44"/>
  <c r="M37" i="44"/>
  <c r="G37" i="44"/>
  <c r="L36" i="44"/>
  <c r="K36" i="44"/>
  <c r="J36" i="44"/>
  <c r="I36" i="44"/>
  <c r="H36" i="44"/>
  <c r="L35" i="44"/>
  <c r="H35" i="44" s="1"/>
  <c r="K35" i="44"/>
  <c r="J35" i="44"/>
  <c r="I35" i="44"/>
  <c r="L34" i="44"/>
  <c r="H34" i="44" s="1"/>
  <c r="K34" i="44"/>
  <c r="J34" i="44"/>
  <c r="I34" i="44"/>
  <c r="L33" i="44"/>
  <c r="K33" i="44"/>
  <c r="J33" i="44"/>
  <c r="I33" i="44"/>
  <c r="H33" i="44"/>
  <c r="L32" i="44"/>
  <c r="H32" i="44" s="1"/>
  <c r="K32" i="44"/>
  <c r="J32" i="44"/>
  <c r="I32" i="44"/>
  <c r="L31" i="44"/>
  <c r="H31" i="44" s="1"/>
  <c r="K31" i="44"/>
  <c r="J31" i="44"/>
  <c r="I31" i="44"/>
  <c r="L30" i="44"/>
  <c r="H30" i="44" s="1"/>
  <c r="K30" i="44"/>
  <c r="J30" i="44"/>
  <c r="I30" i="44"/>
  <c r="L29" i="44"/>
  <c r="K29" i="44"/>
  <c r="J29" i="44"/>
  <c r="I29" i="44"/>
  <c r="H29" i="44"/>
  <c r="L28" i="44"/>
  <c r="K28" i="44"/>
  <c r="J28" i="44"/>
  <c r="I28" i="44"/>
  <c r="H28" i="44"/>
  <c r="L27" i="44"/>
  <c r="H27" i="44" s="1"/>
  <c r="K27" i="44"/>
  <c r="J27" i="44"/>
  <c r="I27" i="44"/>
  <c r="L26" i="44"/>
  <c r="K26" i="44"/>
  <c r="J26" i="44"/>
  <c r="I26" i="44"/>
  <c r="H26" i="44"/>
  <c r="L25" i="44"/>
  <c r="H25" i="44" s="1"/>
  <c r="K25" i="44"/>
  <c r="J25" i="44"/>
  <c r="I25" i="44"/>
  <c r="L24" i="44"/>
  <c r="K24" i="44"/>
  <c r="J24" i="44"/>
  <c r="I24" i="44"/>
  <c r="H24" i="44"/>
  <c r="L23" i="44"/>
  <c r="K23" i="44"/>
  <c r="J23" i="44"/>
  <c r="I23" i="44"/>
  <c r="H23" i="44"/>
  <c r="L22" i="44"/>
  <c r="H22" i="44" s="1"/>
  <c r="K22" i="44"/>
  <c r="J22" i="44"/>
  <c r="I22" i="44"/>
  <c r="L21" i="44"/>
  <c r="K21" i="44"/>
  <c r="J21" i="44"/>
  <c r="I21" i="44"/>
  <c r="H21" i="44"/>
  <c r="L20" i="44"/>
  <c r="H20" i="44" s="1"/>
  <c r="K20" i="44"/>
  <c r="J20" i="44"/>
  <c r="I20" i="44"/>
  <c r="L19" i="44"/>
  <c r="K19" i="44"/>
  <c r="J19" i="44"/>
  <c r="I19" i="44"/>
  <c r="H19" i="44"/>
  <c r="L18" i="44"/>
  <c r="H18" i="44" s="1"/>
  <c r="K18" i="44"/>
  <c r="J18" i="44"/>
  <c r="I18" i="44"/>
  <c r="L17" i="44"/>
  <c r="H17" i="44" s="1"/>
  <c r="K17" i="44"/>
  <c r="J17" i="44"/>
  <c r="I17" i="44"/>
  <c r="L16" i="44"/>
  <c r="K16" i="44"/>
  <c r="J16" i="44"/>
  <c r="I16" i="44"/>
  <c r="H16" i="44"/>
  <c r="L15" i="44"/>
  <c r="H15" i="44" s="1"/>
  <c r="K15" i="44"/>
  <c r="J15" i="44"/>
  <c r="I15" i="44"/>
  <c r="L14" i="44"/>
  <c r="H14" i="44" s="1"/>
  <c r="K14" i="44"/>
  <c r="J14" i="44"/>
  <c r="I14" i="44"/>
  <c r="L13" i="44"/>
  <c r="K13" i="44"/>
  <c r="J13" i="44"/>
  <c r="I13" i="44"/>
  <c r="H13" i="44"/>
  <c r="L12" i="44"/>
  <c r="H12" i="44" s="1"/>
  <c r="K12" i="44"/>
  <c r="J12" i="44"/>
  <c r="I12" i="44"/>
  <c r="L11" i="44"/>
  <c r="K11" i="44"/>
  <c r="J11" i="44"/>
  <c r="I11" i="44"/>
  <c r="H11" i="44"/>
  <c r="L10" i="44"/>
  <c r="H10" i="44" s="1"/>
  <c r="K10" i="44"/>
  <c r="J10" i="44"/>
  <c r="I10" i="44"/>
  <c r="L9" i="44"/>
  <c r="K9" i="44"/>
  <c r="J9" i="44"/>
  <c r="I9" i="44"/>
  <c r="H9" i="44"/>
  <c r="L8" i="44"/>
  <c r="K8" i="44"/>
  <c r="J8" i="44"/>
  <c r="I8" i="44"/>
  <c r="H8" i="44"/>
  <c r="J37" i="44" l="1"/>
  <c r="K37" i="44"/>
  <c r="I37" i="44"/>
  <c r="H37" i="44"/>
  <c r="E47" i="48" s="1"/>
  <c r="L37" i="44"/>
  <c r="D47" i="48" s="1"/>
  <c r="O37" i="42" l="1"/>
  <c r="N37" i="42"/>
  <c r="M37" i="42"/>
  <c r="G37" i="42"/>
  <c r="L36" i="42"/>
  <c r="K36" i="42"/>
  <c r="J36" i="42"/>
  <c r="I36" i="42"/>
  <c r="H36" i="42"/>
  <c r="L35" i="42"/>
  <c r="H35" i="42" s="1"/>
  <c r="K35" i="42"/>
  <c r="J35" i="42"/>
  <c r="I35" i="42"/>
  <c r="L34" i="42"/>
  <c r="K34" i="42"/>
  <c r="J34" i="42"/>
  <c r="I34" i="42"/>
  <c r="H34" i="42"/>
  <c r="L33" i="42"/>
  <c r="K33" i="42"/>
  <c r="J33" i="42"/>
  <c r="I33" i="42"/>
  <c r="H33" i="42"/>
  <c r="L32" i="42"/>
  <c r="H32" i="42" s="1"/>
  <c r="K32" i="42"/>
  <c r="J32" i="42"/>
  <c r="I32" i="42"/>
  <c r="L31" i="42"/>
  <c r="K31" i="42"/>
  <c r="J31" i="42"/>
  <c r="I31" i="42"/>
  <c r="H31" i="42"/>
  <c r="L30" i="42"/>
  <c r="H30" i="42" s="1"/>
  <c r="K30" i="42"/>
  <c r="J30" i="42"/>
  <c r="I30" i="42"/>
  <c r="L29" i="42"/>
  <c r="K29" i="42"/>
  <c r="J29" i="42"/>
  <c r="I29" i="42"/>
  <c r="H29" i="42"/>
  <c r="L28" i="42"/>
  <c r="H28" i="42" s="1"/>
  <c r="K28" i="42"/>
  <c r="J28" i="42"/>
  <c r="I28" i="42"/>
  <c r="L27" i="42"/>
  <c r="H27" i="42" s="1"/>
  <c r="K27" i="42"/>
  <c r="J27" i="42"/>
  <c r="I27" i="42"/>
  <c r="L26" i="42"/>
  <c r="K26" i="42"/>
  <c r="J26" i="42"/>
  <c r="I26" i="42"/>
  <c r="H26" i="42"/>
  <c r="L25" i="42"/>
  <c r="H25" i="42" s="1"/>
  <c r="K25" i="42"/>
  <c r="J25" i="42"/>
  <c r="I25" i="42"/>
  <c r="L24" i="42"/>
  <c r="K24" i="42"/>
  <c r="J24" i="42"/>
  <c r="I24" i="42"/>
  <c r="H24" i="42"/>
  <c r="L23" i="42"/>
  <c r="H23" i="42" s="1"/>
  <c r="K23" i="42"/>
  <c r="J23" i="42"/>
  <c r="I23" i="42"/>
  <c r="L22" i="42"/>
  <c r="H22" i="42" s="1"/>
  <c r="K22" i="42"/>
  <c r="J22" i="42"/>
  <c r="I22" i="42"/>
  <c r="L21" i="42"/>
  <c r="K21" i="42"/>
  <c r="J21" i="42"/>
  <c r="I21" i="42"/>
  <c r="H21" i="42"/>
  <c r="L20" i="42"/>
  <c r="K20" i="42"/>
  <c r="J20" i="42"/>
  <c r="I20" i="42"/>
  <c r="H20" i="42"/>
  <c r="L19" i="42"/>
  <c r="K19" i="42"/>
  <c r="J19" i="42"/>
  <c r="I19" i="42"/>
  <c r="H19" i="42"/>
  <c r="L18" i="42"/>
  <c r="H18" i="42" s="1"/>
  <c r="K18" i="42"/>
  <c r="J18" i="42"/>
  <c r="I18" i="42"/>
  <c r="L17" i="42"/>
  <c r="H17" i="42" s="1"/>
  <c r="K17" i="42"/>
  <c r="J17" i="42"/>
  <c r="I17" i="42"/>
  <c r="L16" i="42"/>
  <c r="H16" i="42" s="1"/>
  <c r="K16" i="42"/>
  <c r="J16" i="42"/>
  <c r="I16" i="42"/>
  <c r="L15" i="42"/>
  <c r="K15" i="42"/>
  <c r="J15" i="42"/>
  <c r="I15" i="42"/>
  <c r="H15" i="42"/>
  <c r="L14" i="42"/>
  <c r="H14" i="42" s="1"/>
  <c r="K14" i="42"/>
  <c r="J14" i="42"/>
  <c r="I14" i="42"/>
  <c r="L13" i="42"/>
  <c r="H13" i="42" s="1"/>
  <c r="K13" i="42"/>
  <c r="J13" i="42"/>
  <c r="I13" i="42"/>
  <c r="L12" i="42"/>
  <c r="H12" i="42" s="1"/>
  <c r="K12" i="42"/>
  <c r="J12" i="42"/>
  <c r="I12" i="42"/>
  <c r="L11" i="42"/>
  <c r="H11" i="42" s="1"/>
  <c r="K11" i="42"/>
  <c r="J11" i="42"/>
  <c r="I11" i="42"/>
  <c r="L10" i="42"/>
  <c r="K10" i="42"/>
  <c r="J10" i="42"/>
  <c r="I10" i="42"/>
  <c r="H10" i="42"/>
  <c r="L9" i="42"/>
  <c r="H9" i="42" s="1"/>
  <c r="K9" i="42"/>
  <c r="J9" i="42"/>
  <c r="I9" i="42"/>
  <c r="L8" i="42"/>
  <c r="K8" i="42"/>
  <c r="J8" i="42"/>
  <c r="I8" i="42"/>
  <c r="H8" i="42"/>
  <c r="O37" i="41"/>
  <c r="N37" i="41"/>
  <c r="M37" i="41"/>
  <c r="G37" i="41"/>
  <c r="L36" i="41"/>
  <c r="H36" i="41" s="1"/>
  <c r="K36" i="41"/>
  <c r="J36" i="41"/>
  <c r="I36" i="41"/>
  <c r="L35" i="41"/>
  <c r="K35" i="41"/>
  <c r="J35" i="41"/>
  <c r="I35" i="41"/>
  <c r="H35" i="41"/>
  <c r="L34" i="41"/>
  <c r="K34" i="41"/>
  <c r="J34" i="41"/>
  <c r="I34" i="41"/>
  <c r="H34" i="41"/>
  <c r="L33" i="41"/>
  <c r="K33" i="41"/>
  <c r="J33" i="41"/>
  <c r="I33" i="41"/>
  <c r="H33" i="41"/>
  <c r="L32" i="41"/>
  <c r="K32" i="41"/>
  <c r="J32" i="41"/>
  <c r="I32" i="41"/>
  <c r="H32" i="41"/>
  <c r="L31" i="41"/>
  <c r="H31" i="41" s="1"/>
  <c r="K31" i="41"/>
  <c r="J31" i="41"/>
  <c r="I31" i="41"/>
  <c r="L30" i="41"/>
  <c r="K30" i="41"/>
  <c r="J30" i="41"/>
  <c r="I30" i="41"/>
  <c r="H30" i="41"/>
  <c r="L29" i="41"/>
  <c r="H29" i="41" s="1"/>
  <c r="K29" i="41"/>
  <c r="J29" i="41"/>
  <c r="I29" i="41"/>
  <c r="L28" i="41"/>
  <c r="K28" i="41"/>
  <c r="J28" i="41"/>
  <c r="I28" i="41"/>
  <c r="H28" i="41"/>
  <c r="L27" i="41"/>
  <c r="K27" i="41"/>
  <c r="J27" i="41"/>
  <c r="I27" i="41"/>
  <c r="H27" i="41"/>
  <c r="L26" i="41"/>
  <c r="H26" i="41" s="1"/>
  <c r="K26" i="41"/>
  <c r="J26" i="41"/>
  <c r="I26" i="41"/>
  <c r="L25" i="41"/>
  <c r="K25" i="41"/>
  <c r="J25" i="41"/>
  <c r="I25" i="41"/>
  <c r="H25" i="41"/>
  <c r="L24" i="41"/>
  <c r="H24" i="41" s="1"/>
  <c r="K24" i="41"/>
  <c r="J24" i="41"/>
  <c r="I24" i="41"/>
  <c r="L23" i="41"/>
  <c r="K23" i="41"/>
  <c r="J23" i="41"/>
  <c r="I23" i="41"/>
  <c r="H23" i="41"/>
  <c r="L22" i="41"/>
  <c r="K22" i="41"/>
  <c r="J22" i="41"/>
  <c r="I22" i="41"/>
  <c r="H22" i="41"/>
  <c r="L21" i="41"/>
  <c r="K21" i="41"/>
  <c r="J21" i="41"/>
  <c r="I21" i="41"/>
  <c r="H21" i="41"/>
  <c r="L20" i="41"/>
  <c r="K20" i="41"/>
  <c r="J20" i="41"/>
  <c r="I20" i="41"/>
  <c r="H20" i="41"/>
  <c r="L19" i="41"/>
  <c r="H19" i="41" s="1"/>
  <c r="K19" i="41"/>
  <c r="J19" i="41"/>
  <c r="I19" i="41"/>
  <c r="L18" i="41"/>
  <c r="K18" i="41"/>
  <c r="J18" i="41"/>
  <c r="I18" i="41"/>
  <c r="H18" i="41"/>
  <c r="L17" i="41"/>
  <c r="H17" i="41" s="1"/>
  <c r="K17" i="41"/>
  <c r="J17" i="41"/>
  <c r="I17" i="41"/>
  <c r="L16" i="41"/>
  <c r="K16" i="41"/>
  <c r="J16" i="41"/>
  <c r="I16" i="41"/>
  <c r="H16" i="41"/>
  <c r="L15" i="41"/>
  <c r="K15" i="41"/>
  <c r="J15" i="41"/>
  <c r="I15" i="41"/>
  <c r="H15" i="41"/>
  <c r="L14" i="41"/>
  <c r="H14" i="41" s="1"/>
  <c r="K14" i="41"/>
  <c r="J14" i="41"/>
  <c r="I14" i="41"/>
  <c r="L13" i="41"/>
  <c r="K13" i="41"/>
  <c r="J13" i="41"/>
  <c r="I13" i="41"/>
  <c r="H13" i="41"/>
  <c r="L12" i="41"/>
  <c r="H12" i="41" s="1"/>
  <c r="K12" i="41"/>
  <c r="J12" i="41"/>
  <c r="I12" i="41"/>
  <c r="L11" i="41"/>
  <c r="K11" i="41"/>
  <c r="J11" i="41"/>
  <c r="I11" i="41"/>
  <c r="H11" i="41"/>
  <c r="L10" i="41"/>
  <c r="K10" i="41"/>
  <c r="J10" i="41"/>
  <c r="I10" i="41"/>
  <c r="H10" i="41"/>
  <c r="L9" i="41"/>
  <c r="K9" i="41"/>
  <c r="J9" i="41"/>
  <c r="I9" i="41"/>
  <c r="H9" i="41"/>
  <c r="L8" i="41"/>
  <c r="K8" i="41"/>
  <c r="J8" i="41"/>
  <c r="I8" i="41"/>
  <c r="H8" i="41"/>
  <c r="O37" i="40"/>
  <c r="N37" i="40"/>
  <c r="M37" i="40"/>
  <c r="G37" i="40"/>
  <c r="L36" i="40"/>
  <c r="K36" i="40"/>
  <c r="J36" i="40"/>
  <c r="I36" i="40"/>
  <c r="H36" i="40"/>
  <c r="L35" i="40"/>
  <c r="K35" i="40"/>
  <c r="J35" i="40"/>
  <c r="I35" i="40"/>
  <c r="H35" i="40"/>
  <c r="L34" i="40"/>
  <c r="K34" i="40"/>
  <c r="J34" i="40"/>
  <c r="I34" i="40"/>
  <c r="H34" i="40"/>
  <c r="L33" i="40"/>
  <c r="K33" i="40"/>
  <c r="J33" i="40"/>
  <c r="I33" i="40"/>
  <c r="H33" i="40"/>
  <c r="L32" i="40"/>
  <c r="H32" i="40" s="1"/>
  <c r="K32" i="40"/>
  <c r="J32" i="40"/>
  <c r="I32" i="40"/>
  <c r="L31" i="40"/>
  <c r="K31" i="40"/>
  <c r="J31" i="40"/>
  <c r="I31" i="40"/>
  <c r="H31" i="40"/>
  <c r="L30" i="40"/>
  <c r="H30" i="40" s="1"/>
  <c r="K30" i="40"/>
  <c r="J30" i="40"/>
  <c r="I30" i="40"/>
  <c r="L29" i="40"/>
  <c r="K29" i="40"/>
  <c r="J29" i="40"/>
  <c r="I29" i="40"/>
  <c r="H29" i="40"/>
  <c r="L28" i="40"/>
  <c r="K28" i="40"/>
  <c r="J28" i="40"/>
  <c r="I28" i="40"/>
  <c r="H28" i="40"/>
  <c r="L27" i="40"/>
  <c r="H27" i="40" s="1"/>
  <c r="K27" i="40"/>
  <c r="J27" i="40"/>
  <c r="I27" i="40"/>
  <c r="L26" i="40"/>
  <c r="K26" i="40"/>
  <c r="J26" i="40"/>
  <c r="I26" i="40"/>
  <c r="H26" i="40"/>
  <c r="L25" i="40"/>
  <c r="H25" i="40" s="1"/>
  <c r="K25" i="40"/>
  <c r="J25" i="40"/>
  <c r="I25" i="40"/>
  <c r="L24" i="40"/>
  <c r="K24" i="40"/>
  <c r="J24" i="40"/>
  <c r="I24" i="40"/>
  <c r="H24" i="40"/>
  <c r="L23" i="40"/>
  <c r="K23" i="40"/>
  <c r="J23" i="40"/>
  <c r="I23" i="40"/>
  <c r="H23" i="40"/>
  <c r="L22" i="40"/>
  <c r="K22" i="40"/>
  <c r="J22" i="40"/>
  <c r="I22" i="40"/>
  <c r="H22" i="40"/>
  <c r="L21" i="40"/>
  <c r="K21" i="40"/>
  <c r="J21" i="40"/>
  <c r="I21" i="40"/>
  <c r="H21" i="40"/>
  <c r="L20" i="40"/>
  <c r="H20" i="40" s="1"/>
  <c r="K20" i="40"/>
  <c r="J20" i="40"/>
  <c r="I20" i="40"/>
  <c r="L19" i="40"/>
  <c r="K19" i="40"/>
  <c r="J19" i="40"/>
  <c r="I19" i="40"/>
  <c r="H19" i="40"/>
  <c r="L18" i="40"/>
  <c r="H18" i="40" s="1"/>
  <c r="K18" i="40"/>
  <c r="J18" i="40"/>
  <c r="I18" i="40"/>
  <c r="L17" i="40"/>
  <c r="K17" i="40"/>
  <c r="J17" i="40"/>
  <c r="I17" i="40"/>
  <c r="H17" i="40"/>
  <c r="L16" i="40"/>
  <c r="K16" i="40"/>
  <c r="J16" i="40"/>
  <c r="I16" i="40"/>
  <c r="H16" i="40"/>
  <c r="L15" i="40"/>
  <c r="H15" i="40" s="1"/>
  <c r="K15" i="40"/>
  <c r="J15" i="40"/>
  <c r="I15" i="40"/>
  <c r="L14" i="40"/>
  <c r="K14" i="40"/>
  <c r="J14" i="40"/>
  <c r="I14" i="40"/>
  <c r="H14" i="40"/>
  <c r="L13" i="40"/>
  <c r="H13" i="40" s="1"/>
  <c r="K13" i="40"/>
  <c r="J13" i="40"/>
  <c r="I13" i="40"/>
  <c r="L12" i="40"/>
  <c r="K12" i="40"/>
  <c r="J12" i="40"/>
  <c r="I12" i="40"/>
  <c r="H12" i="40"/>
  <c r="L11" i="40"/>
  <c r="K11" i="40"/>
  <c r="J11" i="40"/>
  <c r="I11" i="40"/>
  <c r="H11" i="40"/>
  <c r="L10" i="40"/>
  <c r="K10" i="40"/>
  <c r="J10" i="40"/>
  <c r="I10" i="40"/>
  <c r="H10" i="40"/>
  <c r="L9" i="40"/>
  <c r="H9" i="40" s="1"/>
  <c r="K9" i="40"/>
  <c r="J9" i="40"/>
  <c r="I9" i="40"/>
  <c r="L8" i="40"/>
  <c r="H8" i="40" s="1"/>
  <c r="K8" i="40"/>
  <c r="J8" i="40"/>
  <c r="I8" i="40"/>
  <c r="O37" i="39"/>
  <c r="N37" i="39"/>
  <c r="M37" i="39"/>
  <c r="G37" i="39"/>
  <c r="L36" i="39"/>
  <c r="K36" i="39"/>
  <c r="J36" i="39"/>
  <c r="I36" i="39"/>
  <c r="H36" i="39"/>
  <c r="L35" i="39"/>
  <c r="K35" i="39"/>
  <c r="J35" i="39"/>
  <c r="I35" i="39"/>
  <c r="H35" i="39"/>
  <c r="L34" i="39"/>
  <c r="H34" i="39" s="1"/>
  <c r="K34" i="39"/>
  <c r="J34" i="39"/>
  <c r="I34" i="39"/>
  <c r="L33" i="39"/>
  <c r="H33" i="39" s="1"/>
  <c r="K33" i="39"/>
  <c r="J33" i="39"/>
  <c r="I33" i="39"/>
  <c r="L32" i="39"/>
  <c r="K32" i="39"/>
  <c r="J32" i="39"/>
  <c r="I32" i="39"/>
  <c r="H32" i="39"/>
  <c r="L31" i="39"/>
  <c r="K31" i="39"/>
  <c r="J31" i="39"/>
  <c r="I31" i="39"/>
  <c r="H31" i="39"/>
  <c r="L30" i="39"/>
  <c r="H30" i="39" s="1"/>
  <c r="K30" i="39"/>
  <c r="J30" i="39"/>
  <c r="I30" i="39"/>
  <c r="L29" i="39"/>
  <c r="H29" i="39" s="1"/>
  <c r="K29" i="39"/>
  <c r="J29" i="39"/>
  <c r="I29" i="39"/>
  <c r="L28" i="39"/>
  <c r="H28" i="39" s="1"/>
  <c r="K28" i="39"/>
  <c r="J28" i="39"/>
  <c r="I28" i="39"/>
  <c r="L27" i="39"/>
  <c r="K27" i="39"/>
  <c r="J27" i="39"/>
  <c r="I27" i="39"/>
  <c r="H27" i="39"/>
  <c r="L26" i="39"/>
  <c r="H26" i="39" s="1"/>
  <c r="K26" i="39"/>
  <c r="J26" i="39"/>
  <c r="I26" i="39"/>
  <c r="L25" i="39"/>
  <c r="H25" i="39" s="1"/>
  <c r="K25" i="39"/>
  <c r="J25" i="39"/>
  <c r="I25" i="39"/>
  <c r="L24" i="39"/>
  <c r="K24" i="39"/>
  <c r="J24" i="39"/>
  <c r="I24" i="39"/>
  <c r="H24" i="39"/>
  <c r="L23" i="39"/>
  <c r="H23" i="39" s="1"/>
  <c r="K23" i="39"/>
  <c r="J23" i="39"/>
  <c r="I23" i="39"/>
  <c r="L22" i="39"/>
  <c r="H22" i="39" s="1"/>
  <c r="K22" i="39"/>
  <c r="J22" i="39"/>
  <c r="I22" i="39"/>
  <c r="L21" i="39"/>
  <c r="H21" i="39" s="1"/>
  <c r="K21" i="39"/>
  <c r="J21" i="39"/>
  <c r="I21" i="39"/>
  <c r="L20" i="39"/>
  <c r="H20" i="39" s="1"/>
  <c r="K20" i="39"/>
  <c r="J20" i="39"/>
  <c r="I20" i="39"/>
  <c r="L19" i="39"/>
  <c r="H19" i="39" s="1"/>
  <c r="K19" i="39"/>
  <c r="J19" i="39"/>
  <c r="I19" i="39"/>
  <c r="L18" i="39"/>
  <c r="H18" i="39" s="1"/>
  <c r="K18" i="39"/>
  <c r="J18" i="39"/>
  <c r="I18" i="39"/>
  <c r="L17" i="39"/>
  <c r="K17" i="39"/>
  <c r="J17" i="39"/>
  <c r="I17" i="39"/>
  <c r="H17" i="39"/>
  <c r="L16" i="39"/>
  <c r="K16" i="39"/>
  <c r="J16" i="39"/>
  <c r="I16" i="39"/>
  <c r="H16" i="39"/>
  <c r="L15" i="39"/>
  <c r="H15" i="39" s="1"/>
  <c r="K15" i="39"/>
  <c r="J15" i="39"/>
  <c r="I15" i="39"/>
  <c r="L14" i="39"/>
  <c r="H14" i="39" s="1"/>
  <c r="K14" i="39"/>
  <c r="J14" i="39"/>
  <c r="I14" i="39"/>
  <c r="L13" i="39"/>
  <c r="H13" i="39" s="1"/>
  <c r="K13" i="39"/>
  <c r="J13" i="39"/>
  <c r="I13" i="39"/>
  <c r="L12" i="39"/>
  <c r="K12" i="39"/>
  <c r="J12" i="39"/>
  <c r="I12" i="39"/>
  <c r="H12" i="39"/>
  <c r="L11" i="39"/>
  <c r="K11" i="39"/>
  <c r="J11" i="39"/>
  <c r="I11" i="39"/>
  <c r="H11" i="39"/>
  <c r="L10" i="39"/>
  <c r="H10" i="39" s="1"/>
  <c r="K10" i="39"/>
  <c r="J10" i="39"/>
  <c r="I10" i="39"/>
  <c r="L9" i="39"/>
  <c r="H9" i="39" s="1"/>
  <c r="K9" i="39"/>
  <c r="J9" i="39"/>
  <c r="I9" i="39"/>
  <c r="L8" i="39"/>
  <c r="H8" i="39" s="1"/>
  <c r="K8" i="39"/>
  <c r="J8" i="39"/>
  <c r="I8" i="39"/>
  <c r="O37" i="38"/>
  <c r="N37" i="38"/>
  <c r="M37" i="38"/>
  <c r="G37" i="38"/>
  <c r="L36" i="38"/>
  <c r="K36" i="38"/>
  <c r="J36" i="38"/>
  <c r="I36" i="38"/>
  <c r="H36" i="38"/>
  <c r="L35" i="38"/>
  <c r="H35" i="38" s="1"/>
  <c r="K35" i="38"/>
  <c r="J35" i="38"/>
  <c r="I35" i="38"/>
  <c r="L34" i="38"/>
  <c r="H34" i="38" s="1"/>
  <c r="K34" i="38"/>
  <c r="J34" i="38"/>
  <c r="I34" i="38"/>
  <c r="L33" i="38"/>
  <c r="K33" i="38"/>
  <c r="J33" i="38"/>
  <c r="I33" i="38"/>
  <c r="H33" i="38"/>
  <c r="L32" i="38"/>
  <c r="K32" i="38"/>
  <c r="J32" i="38"/>
  <c r="I32" i="38"/>
  <c r="H32" i="38"/>
  <c r="L31" i="38"/>
  <c r="H31" i="38" s="1"/>
  <c r="K31" i="38"/>
  <c r="J31" i="38"/>
  <c r="I31" i="38"/>
  <c r="L30" i="38"/>
  <c r="H30" i="38" s="1"/>
  <c r="K30" i="38"/>
  <c r="J30" i="38"/>
  <c r="I30" i="38"/>
  <c r="L29" i="38"/>
  <c r="H29" i="38" s="1"/>
  <c r="K29" i="38"/>
  <c r="J29" i="38"/>
  <c r="I29" i="38"/>
  <c r="L28" i="38"/>
  <c r="K28" i="38"/>
  <c r="J28" i="38"/>
  <c r="I28" i="38"/>
  <c r="H28" i="38"/>
  <c r="L27" i="38"/>
  <c r="H27" i="38" s="1"/>
  <c r="K27" i="38"/>
  <c r="J27" i="38"/>
  <c r="I27" i="38"/>
  <c r="L26" i="38"/>
  <c r="H26" i="38" s="1"/>
  <c r="K26" i="38"/>
  <c r="J26" i="38"/>
  <c r="I26" i="38"/>
  <c r="L25" i="38"/>
  <c r="H25" i="38" s="1"/>
  <c r="K25" i="38"/>
  <c r="J25" i="38"/>
  <c r="I25" i="38"/>
  <c r="L24" i="38"/>
  <c r="K24" i="38"/>
  <c r="J24" i="38"/>
  <c r="I24" i="38"/>
  <c r="H24" i="38"/>
  <c r="L23" i="38"/>
  <c r="H23" i="38" s="1"/>
  <c r="K23" i="38"/>
  <c r="J23" i="38"/>
  <c r="I23" i="38"/>
  <c r="L22" i="38"/>
  <c r="H22" i="38" s="1"/>
  <c r="K22" i="38"/>
  <c r="J22" i="38"/>
  <c r="I22" i="38"/>
  <c r="L21" i="38"/>
  <c r="K21" i="38"/>
  <c r="J21" i="38"/>
  <c r="I21" i="38"/>
  <c r="H21" i="38"/>
  <c r="L20" i="38"/>
  <c r="K20" i="38"/>
  <c r="J20" i="38"/>
  <c r="I20" i="38"/>
  <c r="H20" i="38"/>
  <c r="L19" i="38"/>
  <c r="H19" i="38" s="1"/>
  <c r="K19" i="38"/>
  <c r="J19" i="38"/>
  <c r="I19" i="38"/>
  <c r="L18" i="38"/>
  <c r="H18" i="38" s="1"/>
  <c r="K18" i="38"/>
  <c r="J18" i="38"/>
  <c r="I18" i="38"/>
  <c r="L17" i="38"/>
  <c r="H17" i="38" s="1"/>
  <c r="K17" i="38"/>
  <c r="J17" i="38"/>
  <c r="I17" i="38"/>
  <c r="L16" i="38"/>
  <c r="K16" i="38"/>
  <c r="J16" i="38"/>
  <c r="I16" i="38"/>
  <c r="H16" i="38"/>
  <c r="L15" i="38"/>
  <c r="K15" i="38"/>
  <c r="J15" i="38"/>
  <c r="I15" i="38"/>
  <c r="H15" i="38"/>
  <c r="L14" i="38"/>
  <c r="H14" i="38" s="1"/>
  <c r="K14" i="38"/>
  <c r="J14" i="38"/>
  <c r="I14" i="38"/>
  <c r="L13" i="38"/>
  <c r="H13" i="38" s="1"/>
  <c r="K13" i="38"/>
  <c r="J13" i="38"/>
  <c r="I13" i="38"/>
  <c r="L12" i="38"/>
  <c r="H12" i="38" s="1"/>
  <c r="K12" i="38"/>
  <c r="J12" i="38"/>
  <c r="I12" i="38"/>
  <c r="L11" i="38"/>
  <c r="K11" i="38"/>
  <c r="J11" i="38"/>
  <c r="I11" i="38"/>
  <c r="H11" i="38"/>
  <c r="L10" i="38"/>
  <c r="H10" i="38" s="1"/>
  <c r="K10" i="38"/>
  <c r="J10" i="38"/>
  <c r="I10" i="38"/>
  <c r="L9" i="38"/>
  <c r="H9" i="38" s="1"/>
  <c r="K9" i="38"/>
  <c r="J9" i="38"/>
  <c r="I9" i="38"/>
  <c r="L8" i="38"/>
  <c r="K8" i="38"/>
  <c r="J8" i="38"/>
  <c r="I8" i="38"/>
  <c r="H8" i="38"/>
  <c r="O37" i="37"/>
  <c r="N37" i="37"/>
  <c r="M37" i="37"/>
  <c r="G37" i="37"/>
  <c r="L36" i="37"/>
  <c r="H36" i="37" s="1"/>
  <c r="K36" i="37"/>
  <c r="J36" i="37"/>
  <c r="I36" i="37"/>
  <c r="L35" i="37"/>
  <c r="K35" i="37"/>
  <c r="J35" i="37"/>
  <c r="I35" i="37"/>
  <c r="H35" i="37"/>
  <c r="L34" i="37"/>
  <c r="H34" i="37" s="1"/>
  <c r="K34" i="37"/>
  <c r="J34" i="37"/>
  <c r="I34" i="37"/>
  <c r="L33" i="37"/>
  <c r="K33" i="37"/>
  <c r="J33" i="37"/>
  <c r="I33" i="37"/>
  <c r="H33" i="37"/>
  <c r="L32" i="37"/>
  <c r="K32" i="37"/>
  <c r="J32" i="37"/>
  <c r="I32" i="37"/>
  <c r="H32" i="37"/>
  <c r="L31" i="37"/>
  <c r="H31" i="37" s="1"/>
  <c r="K31" i="37"/>
  <c r="J31" i="37"/>
  <c r="I31" i="37"/>
  <c r="L30" i="37"/>
  <c r="H30" i="37" s="1"/>
  <c r="K30" i="37"/>
  <c r="J30" i="37"/>
  <c r="I30" i="37"/>
  <c r="L29" i="37"/>
  <c r="H29" i="37" s="1"/>
  <c r="K29" i="37"/>
  <c r="J29" i="37"/>
  <c r="I29" i="37"/>
  <c r="L28" i="37"/>
  <c r="K28" i="37"/>
  <c r="J28" i="37"/>
  <c r="I28" i="37"/>
  <c r="H28" i="37"/>
  <c r="L27" i="37"/>
  <c r="K27" i="37"/>
  <c r="J27" i="37"/>
  <c r="I27" i="37"/>
  <c r="H27" i="37"/>
  <c r="L26" i="37"/>
  <c r="H26" i="37" s="1"/>
  <c r="K26" i="37"/>
  <c r="J26" i="37"/>
  <c r="I26" i="37"/>
  <c r="L25" i="37"/>
  <c r="H25" i="37" s="1"/>
  <c r="K25" i="37"/>
  <c r="J25" i="37"/>
  <c r="I25" i="37"/>
  <c r="L24" i="37"/>
  <c r="H24" i="37" s="1"/>
  <c r="K24" i="37"/>
  <c r="J24" i="37"/>
  <c r="I24" i="37"/>
  <c r="L23" i="37"/>
  <c r="K23" i="37"/>
  <c r="J23" i="37"/>
  <c r="I23" i="37"/>
  <c r="H23" i="37"/>
  <c r="L22" i="37"/>
  <c r="H22" i="37" s="1"/>
  <c r="K22" i="37"/>
  <c r="J22" i="37"/>
  <c r="I22" i="37"/>
  <c r="L21" i="37"/>
  <c r="H21" i="37" s="1"/>
  <c r="K21" i="37"/>
  <c r="J21" i="37"/>
  <c r="I21" i="37"/>
  <c r="L20" i="37"/>
  <c r="K20" i="37"/>
  <c r="J20" i="37"/>
  <c r="I20" i="37"/>
  <c r="H20" i="37"/>
  <c r="L19" i="37"/>
  <c r="H19" i="37" s="1"/>
  <c r="K19" i="37"/>
  <c r="J19" i="37"/>
  <c r="I19" i="37"/>
  <c r="L18" i="37"/>
  <c r="H18" i="37" s="1"/>
  <c r="K18" i="37"/>
  <c r="J18" i="37"/>
  <c r="I18" i="37"/>
  <c r="L17" i="37"/>
  <c r="H17" i="37" s="1"/>
  <c r="K17" i="37"/>
  <c r="J17" i="37"/>
  <c r="I17" i="37"/>
  <c r="L16" i="37"/>
  <c r="H16" i="37" s="1"/>
  <c r="K16" i="37"/>
  <c r="J16" i="37"/>
  <c r="I16" i="37"/>
  <c r="L15" i="37"/>
  <c r="K15" i="37"/>
  <c r="J15" i="37"/>
  <c r="I15" i="37"/>
  <c r="H15" i="37"/>
  <c r="L14" i="37"/>
  <c r="H14" i="37" s="1"/>
  <c r="K14" i="37"/>
  <c r="J14" i="37"/>
  <c r="I14" i="37"/>
  <c r="L13" i="37"/>
  <c r="K13" i="37"/>
  <c r="J13" i="37"/>
  <c r="I13" i="37"/>
  <c r="H13" i="37"/>
  <c r="L12" i="37"/>
  <c r="K12" i="37"/>
  <c r="J12" i="37"/>
  <c r="I12" i="37"/>
  <c r="H12" i="37"/>
  <c r="L11" i="37"/>
  <c r="H11" i="37" s="1"/>
  <c r="K11" i="37"/>
  <c r="J11" i="37"/>
  <c r="I11" i="37"/>
  <c r="L10" i="37"/>
  <c r="K10" i="37"/>
  <c r="J10" i="37"/>
  <c r="I10" i="37"/>
  <c r="L9" i="37"/>
  <c r="H9" i="37" s="1"/>
  <c r="K9" i="37"/>
  <c r="J9" i="37"/>
  <c r="I9" i="37"/>
  <c r="L8" i="37"/>
  <c r="H8" i="37" s="1"/>
  <c r="K8" i="37"/>
  <c r="J8" i="37"/>
  <c r="I8" i="37"/>
  <c r="O37" i="36"/>
  <c r="N37" i="36"/>
  <c r="M37" i="36"/>
  <c r="G37" i="36"/>
  <c r="L36" i="36"/>
  <c r="H36" i="36" s="1"/>
  <c r="K36" i="36"/>
  <c r="J36" i="36"/>
  <c r="I36" i="36"/>
  <c r="L35" i="36"/>
  <c r="K35" i="36"/>
  <c r="J35" i="36"/>
  <c r="I35" i="36"/>
  <c r="H35" i="36"/>
  <c r="L34" i="36"/>
  <c r="K34" i="36"/>
  <c r="J34" i="36"/>
  <c r="I34" i="36"/>
  <c r="H34" i="36"/>
  <c r="L33" i="36"/>
  <c r="H33" i="36" s="1"/>
  <c r="K33" i="36"/>
  <c r="J33" i="36"/>
  <c r="I33" i="36"/>
  <c r="L32" i="36"/>
  <c r="H32" i="36" s="1"/>
  <c r="K32" i="36"/>
  <c r="J32" i="36"/>
  <c r="I32" i="36"/>
  <c r="L31" i="36"/>
  <c r="H31" i="36" s="1"/>
  <c r="K31" i="36"/>
  <c r="J31" i="36"/>
  <c r="I31" i="36"/>
  <c r="L30" i="36"/>
  <c r="H30" i="36" s="1"/>
  <c r="K30" i="36"/>
  <c r="J30" i="36"/>
  <c r="I30" i="36"/>
  <c r="L29" i="36"/>
  <c r="H29" i="36" s="1"/>
  <c r="K29" i="36"/>
  <c r="J29" i="36"/>
  <c r="I29" i="36"/>
  <c r="L28" i="36"/>
  <c r="H28" i="36" s="1"/>
  <c r="K28" i="36"/>
  <c r="J28" i="36"/>
  <c r="I28" i="36"/>
  <c r="L27" i="36"/>
  <c r="K27" i="36"/>
  <c r="J27" i="36"/>
  <c r="I27" i="36"/>
  <c r="H27" i="36"/>
  <c r="L26" i="36"/>
  <c r="H26" i="36" s="1"/>
  <c r="K26" i="36"/>
  <c r="J26" i="36"/>
  <c r="I26" i="36"/>
  <c r="L25" i="36"/>
  <c r="H25" i="36" s="1"/>
  <c r="K25" i="36"/>
  <c r="J25" i="36"/>
  <c r="I25" i="36"/>
  <c r="L24" i="36"/>
  <c r="H24" i="36" s="1"/>
  <c r="K24" i="36"/>
  <c r="J24" i="36"/>
  <c r="I24" i="36"/>
  <c r="L23" i="36"/>
  <c r="H23" i="36" s="1"/>
  <c r="K23" i="36"/>
  <c r="J23" i="36"/>
  <c r="I23" i="36"/>
  <c r="L22" i="36"/>
  <c r="H22" i="36" s="1"/>
  <c r="K22" i="36"/>
  <c r="J22" i="36"/>
  <c r="I22" i="36"/>
  <c r="L21" i="36"/>
  <c r="K21" i="36"/>
  <c r="J21" i="36"/>
  <c r="I21" i="36"/>
  <c r="H21" i="36"/>
  <c r="L20" i="36"/>
  <c r="H20" i="36" s="1"/>
  <c r="K20" i="36"/>
  <c r="J20" i="36"/>
  <c r="I20" i="36"/>
  <c r="L19" i="36"/>
  <c r="H19" i="36" s="1"/>
  <c r="K19" i="36"/>
  <c r="J19" i="36"/>
  <c r="I19" i="36"/>
  <c r="L18" i="36"/>
  <c r="H18" i="36" s="1"/>
  <c r="K18" i="36"/>
  <c r="J18" i="36"/>
  <c r="I18" i="36"/>
  <c r="L17" i="36"/>
  <c r="K17" i="36"/>
  <c r="J17" i="36"/>
  <c r="I17" i="36"/>
  <c r="H17" i="36"/>
  <c r="L16" i="36"/>
  <c r="K16" i="36"/>
  <c r="J16" i="36"/>
  <c r="I16" i="36"/>
  <c r="H16" i="36"/>
  <c r="L15" i="36"/>
  <c r="H15" i="36" s="1"/>
  <c r="K15" i="36"/>
  <c r="J15" i="36"/>
  <c r="I15" i="36"/>
  <c r="L14" i="36"/>
  <c r="H14" i="36" s="1"/>
  <c r="K14" i="36"/>
  <c r="J14" i="36"/>
  <c r="I14" i="36"/>
  <c r="L13" i="36"/>
  <c r="K13" i="36"/>
  <c r="J13" i="36"/>
  <c r="I13" i="36"/>
  <c r="H13" i="36"/>
  <c r="L12" i="36"/>
  <c r="H12" i="36" s="1"/>
  <c r="K12" i="36"/>
  <c r="J12" i="36"/>
  <c r="I12" i="36"/>
  <c r="L11" i="36"/>
  <c r="H11" i="36" s="1"/>
  <c r="K11" i="36"/>
  <c r="J11" i="36"/>
  <c r="I11" i="36"/>
  <c r="L10" i="36"/>
  <c r="H10" i="36" s="1"/>
  <c r="K10" i="36"/>
  <c r="J10" i="36"/>
  <c r="I10" i="36"/>
  <c r="L9" i="36"/>
  <c r="K9" i="36"/>
  <c r="J9" i="36"/>
  <c r="I9" i="36"/>
  <c r="H9" i="36"/>
  <c r="L8" i="36"/>
  <c r="H8" i="36" s="1"/>
  <c r="K8" i="36"/>
  <c r="J8" i="36"/>
  <c r="I8" i="36"/>
  <c r="O37" i="35"/>
  <c r="N37" i="35"/>
  <c r="M37" i="35"/>
  <c r="G37" i="35"/>
  <c r="L36" i="35"/>
  <c r="K36" i="35"/>
  <c r="J36" i="35"/>
  <c r="I36" i="35"/>
  <c r="H36" i="35"/>
  <c r="L35" i="35"/>
  <c r="H35" i="35" s="1"/>
  <c r="K35" i="35"/>
  <c r="J35" i="35"/>
  <c r="I35" i="35"/>
  <c r="L34" i="35"/>
  <c r="K34" i="35"/>
  <c r="J34" i="35"/>
  <c r="I34" i="35"/>
  <c r="H34" i="35"/>
  <c r="L33" i="35"/>
  <c r="K33" i="35"/>
  <c r="J33" i="35"/>
  <c r="I33" i="35"/>
  <c r="H33" i="35"/>
  <c r="L32" i="35"/>
  <c r="H32" i="35" s="1"/>
  <c r="K32" i="35"/>
  <c r="J32" i="35"/>
  <c r="I32" i="35"/>
  <c r="L31" i="35"/>
  <c r="K31" i="35"/>
  <c r="J31" i="35"/>
  <c r="I31" i="35"/>
  <c r="H31" i="35"/>
  <c r="L30" i="35"/>
  <c r="H30" i="35" s="1"/>
  <c r="K30" i="35"/>
  <c r="J30" i="35"/>
  <c r="I30" i="35"/>
  <c r="L29" i="35"/>
  <c r="K29" i="35"/>
  <c r="J29" i="35"/>
  <c r="I29" i="35"/>
  <c r="H29" i="35"/>
  <c r="L28" i="35"/>
  <c r="K28" i="35"/>
  <c r="J28" i="35"/>
  <c r="I28" i="35"/>
  <c r="H28" i="35"/>
  <c r="L27" i="35"/>
  <c r="H27" i="35" s="1"/>
  <c r="K27" i="35"/>
  <c r="J27" i="35"/>
  <c r="I27" i="35"/>
  <c r="L26" i="35"/>
  <c r="H26" i="35" s="1"/>
  <c r="K26" i="35"/>
  <c r="J26" i="35"/>
  <c r="I26" i="35"/>
  <c r="L25" i="35"/>
  <c r="H25" i="35" s="1"/>
  <c r="K25" i="35"/>
  <c r="J25" i="35"/>
  <c r="I25" i="35"/>
  <c r="L24" i="35"/>
  <c r="K24" i="35"/>
  <c r="J24" i="35"/>
  <c r="I24" i="35"/>
  <c r="H24" i="35"/>
  <c r="L23" i="35"/>
  <c r="H23" i="35" s="1"/>
  <c r="K23" i="35"/>
  <c r="J23" i="35"/>
  <c r="I23" i="35"/>
  <c r="L22" i="35"/>
  <c r="K22" i="35"/>
  <c r="J22" i="35"/>
  <c r="I22" i="35"/>
  <c r="H22" i="35"/>
  <c r="L21" i="35"/>
  <c r="K21" i="35"/>
  <c r="J21" i="35"/>
  <c r="I21" i="35"/>
  <c r="H21" i="35"/>
  <c r="L20" i="35"/>
  <c r="H20" i="35" s="1"/>
  <c r="K20" i="35"/>
  <c r="J20" i="35"/>
  <c r="I20" i="35"/>
  <c r="L19" i="35"/>
  <c r="K19" i="35"/>
  <c r="J19" i="35"/>
  <c r="I19" i="35"/>
  <c r="H19" i="35"/>
  <c r="L18" i="35"/>
  <c r="H18" i="35" s="1"/>
  <c r="K18" i="35"/>
  <c r="J18" i="35"/>
  <c r="I18" i="35"/>
  <c r="L17" i="35"/>
  <c r="K17" i="35"/>
  <c r="J17" i="35"/>
  <c r="I17" i="35"/>
  <c r="H17" i="35"/>
  <c r="L16" i="35"/>
  <c r="K16" i="35"/>
  <c r="J16" i="35"/>
  <c r="I16" i="35"/>
  <c r="H16" i="35"/>
  <c r="L15" i="35"/>
  <c r="H15" i="35" s="1"/>
  <c r="K15" i="35"/>
  <c r="J15" i="35"/>
  <c r="I15" i="35"/>
  <c r="L14" i="35"/>
  <c r="H14" i="35" s="1"/>
  <c r="K14" i="35"/>
  <c r="J14" i="35"/>
  <c r="I14" i="35"/>
  <c r="L13" i="35"/>
  <c r="H13" i="35" s="1"/>
  <c r="K13" i="35"/>
  <c r="J13" i="35"/>
  <c r="I13" i="35"/>
  <c r="L12" i="35"/>
  <c r="K12" i="35"/>
  <c r="J12" i="35"/>
  <c r="I12" i="35"/>
  <c r="H12" i="35"/>
  <c r="L11" i="35"/>
  <c r="H11" i="35" s="1"/>
  <c r="K11" i="35"/>
  <c r="J11" i="35"/>
  <c r="I11" i="35"/>
  <c r="L10" i="35"/>
  <c r="K10" i="35"/>
  <c r="J10" i="35"/>
  <c r="I10" i="35"/>
  <c r="H10" i="35"/>
  <c r="L9" i="35"/>
  <c r="K9" i="35"/>
  <c r="J9" i="35"/>
  <c r="I9" i="35"/>
  <c r="H9" i="35"/>
  <c r="L8" i="35"/>
  <c r="L37" i="35" s="1"/>
  <c r="D37" i="48" s="1"/>
  <c r="K8" i="35"/>
  <c r="J8" i="35"/>
  <c r="I8" i="35"/>
  <c r="O37" i="34"/>
  <c r="N37" i="34"/>
  <c r="M37" i="34"/>
  <c r="G37" i="34"/>
  <c r="L36" i="34"/>
  <c r="H36" i="34" s="1"/>
  <c r="K36" i="34"/>
  <c r="J36" i="34"/>
  <c r="I36" i="34"/>
  <c r="L35" i="34"/>
  <c r="K35" i="34"/>
  <c r="J35" i="34"/>
  <c r="I35" i="34"/>
  <c r="H35" i="34"/>
  <c r="L34" i="34"/>
  <c r="K34" i="34"/>
  <c r="J34" i="34"/>
  <c r="I34" i="34"/>
  <c r="H34" i="34"/>
  <c r="L33" i="34"/>
  <c r="H33" i="34" s="1"/>
  <c r="K33" i="34"/>
  <c r="J33" i="34"/>
  <c r="I33" i="34"/>
  <c r="L32" i="34"/>
  <c r="K32" i="34"/>
  <c r="J32" i="34"/>
  <c r="I32" i="34"/>
  <c r="H32" i="34"/>
  <c r="L31" i="34"/>
  <c r="H31" i="34" s="1"/>
  <c r="K31" i="34"/>
  <c r="J31" i="34"/>
  <c r="I31" i="34"/>
  <c r="L30" i="34"/>
  <c r="K30" i="34"/>
  <c r="J30" i="34"/>
  <c r="I30" i="34"/>
  <c r="H30" i="34"/>
  <c r="L29" i="34"/>
  <c r="K29" i="34"/>
  <c r="J29" i="34"/>
  <c r="I29" i="34"/>
  <c r="H29" i="34"/>
  <c r="L28" i="34"/>
  <c r="H28" i="34" s="1"/>
  <c r="K28" i="34"/>
  <c r="J28" i="34"/>
  <c r="I28" i="34"/>
  <c r="L27" i="34"/>
  <c r="H27" i="34" s="1"/>
  <c r="K27" i="34"/>
  <c r="J27" i="34"/>
  <c r="I27" i="34"/>
  <c r="L26" i="34"/>
  <c r="H26" i="34" s="1"/>
  <c r="K26" i="34"/>
  <c r="J26" i="34"/>
  <c r="I26" i="34"/>
  <c r="L25" i="34"/>
  <c r="K25" i="34"/>
  <c r="J25" i="34"/>
  <c r="I25" i="34"/>
  <c r="H25" i="34"/>
  <c r="L24" i="34"/>
  <c r="H24" i="34" s="1"/>
  <c r="K24" i="34"/>
  <c r="J24" i="34"/>
  <c r="I24" i="34"/>
  <c r="L23" i="34"/>
  <c r="K23" i="34"/>
  <c r="J23" i="34"/>
  <c r="I23" i="34"/>
  <c r="H23" i="34"/>
  <c r="L22" i="34"/>
  <c r="K22" i="34"/>
  <c r="J22" i="34"/>
  <c r="I22" i="34"/>
  <c r="H22" i="34"/>
  <c r="L21" i="34"/>
  <c r="H21" i="34" s="1"/>
  <c r="K21" i="34"/>
  <c r="J21" i="34"/>
  <c r="I21" i="34"/>
  <c r="L20" i="34"/>
  <c r="K20" i="34"/>
  <c r="J20" i="34"/>
  <c r="I20" i="34"/>
  <c r="H20" i="34"/>
  <c r="L19" i="34"/>
  <c r="H19" i="34" s="1"/>
  <c r="K19" i="34"/>
  <c r="J19" i="34"/>
  <c r="I19" i="34"/>
  <c r="L18" i="34"/>
  <c r="K18" i="34"/>
  <c r="J18" i="34"/>
  <c r="I18" i="34"/>
  <c r="H18" i="34"/>
  <c r="L17" i="34"/>
  <c r="K17" i="34"/>
  <c r="J17" i="34"/>
  <c r="I17" i="34"/>
  <c r="H17" i="34"/>
  <c r="L16" i="34"/>
  <c r="H16" i="34" s="1"/>
  <c r="K16" i="34"/>
  <c r="J16" i="34"/>
  <c r="I16" i="34"/>
  <c r="L15" i="34"/>
  <c r="H15" i="34" s="1"/>
  <c r="K15" i="34"/>
  <c r="J15" i="34"/>
  <c r="I15" i="34"/>
  <c r="L14" i="34"/>
  <c r="H14" i="34" s="1"/>
  <c r="K14" i="34"/>
  <c r="J14" i="34"/>
  <c r="I14" i="34"/>
  <c r="L13" i="34"/>
  <c r="K13" i="34"/>
  <c r="J13" i="34"/>
  <c r="I13" i="34"/>
  <c r="H13" i="34"/>
  <c r="L12" i="34"/>
  <c r="H12" i="34" s="1"/>
  <c r="K12" i="34"/>
  <c r="J12" i="34"/>
  <c r="I12" i="34"/>
  <c r="L11" i="34"/>
  <c r="K11" i="34"/>
  <c r="J11" i="34"/>
  <c r="I11" i="34"/>
  <c r="H11" i="34"/>
  <c r="L10" i="34"/>
  <c r="K10" i="34"/>
  <c r="J10" i="34"/>
  <c r="I10" i="34"/>
  <c r="H10" i="34"/>
  <c r="L9" i="34"/>
  <c r="H9" i="34" s="1"/>
  <c r="K9" i="34"/>
  <c r="J9" i="34"/>
  <c r="I9" i="34"/>
  <c r="L8" i="34"/>
  <c r="K8" i="34"/>
  <c r="J8" i="34"/>
  <c r="I8" i="34"/>
  <c r="H8" i="34"/>
  <c r="I37" i="39" l="1"/>
  <c r="L37" i="34"/>
  <c r="D36" i="48" s="1"/>
  <c r="H8" i="35"/>
  <c r="H37" i="35" s="1"/>
  <c r="E37" i="48" s="1"/>
  <c r="I37" i="42"/>
  <c r="I37" i="41"/>
  <c r="I37" i="40"/>
  <c r="I37" i="38"/>
  <c r="H37" i="34"/>
  <c r="E36" i="48" s="1"/>
  <c r="J37" i="34"/>
  <c r="I37" i="34"/>
  <c r="H37" i="42"/>
  <c r="E46" i="48" s="1"/>
  <c r="L37" i="42"/>
  <c r="D46" i="48" s="1"/>
  <c r="K37" i="42"/>
  <c r="J37" i="42"/>
  <c r="J37" i="41"/>
  <c r="K37" i="41"/>
  <c r="H37" i="41"/>
  <c r="E45" i="48" s="1"/>
  <c r="L37" i="41"/>
  <c r="D45" i="48" s="1"/>
  <c r="J37" i="40"/>
  <c r="K37" i="40"/>
  <c r="H37" i="40"/>
  <c r="E44" i="48" s="1"/>
  <c r="L37" i="40"/>
  <c r="D44" i="48" s="1"/>
  <c r="H37" i="39"/>
  <c r="E43" i="48" s="1"/>
  <c r="L37" i="39"/>
  <c r="D43" i="48" s="1"/>
  <c r="J37" i="39"/>
  <c r="K37" i="39"/>
  <c r="K37" i="38"/>
  <c r="J37" i="38"/>
  <c r="H37" i="38"/>
  <c r="E42" i="48" s="1"/>
  <c r="L37" i="38"/>
  <c r="D42" i="48" s="1"/>
  <c r="J37" i="37"/>
  <c r="L37" i="37"/>
  <c r="D40" i="48" s="1"/>
  <c r="K37" i="37"/>
  <c r="I37" i="37"/>
  <c r="H10" i="37"/>
  <c r="H37" i="37" s="1"/>
  <c r="E40" i="48" s="1"/>
  <c r="J37" i="36"/>
  <c r="I37" i="36"/>
  <c r="L37" i="36"/>
  <c r="D39" i="48" s="1"/>
  <c r="K37" i="36"/>
  <c r="I37" i="35"/>
  <c r="J37" i="35"/>
  <c r="K37" i="35"/>
  <c r="K37" i="34"/>
  <c r="H37" i="36"/>
  <c r="E39" i="48" s="1"/>
  <c r="O37" i="33"/>
  <c r="N37" i="33"/>
  <c r="M37" i="33"/>
  <c r="G37" i="33"/>
  <c r="L36" i="33"/>
  <c r="H36" i="33" s="1"/>
  <c r="K36" i="33"/>
  <c r="J36" i="33"/>
  <c r="I36" i="33"/>
  <c r="L35" i="33"/>
  <c r="K35" i="33"/>
  <c r="J35" i="33"/>
  <c r="I35" i="33"/>
  <c r="H35" i="33"/>
  <c r="L34" i="33"/>
  <c r="H34" i="33" s="1"/>
  <c r="K34" i="33"/>
  <c r="J34" i="33"/>
  <c r="I34" i="33"/>
  <c r="L33" i="33"/>
  <c r="K33" i="33"/>
  <c r="J33" i="33"/>
  <c r="I33" i="33"/>
  <c r="H33" i="33"/>
  <c r="L32" i="33"/>
  <c r="K32" i="33"/>
  <c r="J32" i="33"/>
  <c r="I32" i="33"/>
  <c r="H32" i="33"/>
  <c r="L31" i="33"/>
  <c r="H31" i="33" s="1"/>
  <c r="K31" i="33"/>
  <c r="J31" i="33"/>
  <c r="I31" i="33"/>
  <c r="L30" i="33"/>
  <c r="H30" i="33" s="1"/>
  <c r="K30" i="33"/>
  <c r="J30" i="33"/>
  <c r="I30" i="33"/>
  <c r="L29" i="33"/>
  <c r="H29" i="33" s="1"/>
  <c r="K29" i="33"/>
  <c r="J29" i="33"/>
  <c r="I29" i="33"/>
  <c r="L28" i="33"/>
  <c r="H28" i="33" s="1"/>
  <c r="K28" i="33"/>
  <c r="J28" i="33"/>
  <c r="I28" i="33"/>
  <c r="L27" i="33"/>
  <c r="K27" i="33"/>
  <c r="J27" i="33"/>
  <c r="I27" i="33"/>
  <c r="H27" i="33"/>
  <c r="L26" i="33"/>
  <c r="H26" i="33" s="1"/>
  <c r="K26" i="33"/>
  <c r="J26" i="33"/>
  <c r="I26" i="33"/>
  <c r="L25" i="33"/>
  <c r="K25" i="33"/>
  <c r="J25" i="33"/>
  <c r="I25" i="33"/>
  <c r="H25" i="33"/>
  <c r="L24" i="33"/>
  <c r="H24" i="33" s="1"/>
  <c r="K24" i="33"/>
  <c r="J24" i="33"/>
  <c r="I24" i="33"/>
  <c r="L23" i="33"/>
  <c r="H23" i="33" s="1"/>
  <c r="K23" i="33"/>
  <c r="J23" i="33"/>
  <c r="I23" i="33"/>
  <c r="L22" i="33"/>
  <c r="H22" i="33" s="1"/>
  <c r="K22" i="33"/>
  <c r="J22" i="33"/>
  <c r="I22" i="33"/>
  <c r="L21" i="33"/>
  <c r="H21" i="33" s="1"/>
  <c r="K21" i="33"/>
  <c r="J21" i="33"/>
  <c r="I21" i="33"/>
  <c r="L20" i="33"/>
  <c r="H20" i="33" s="1"/>
  <c r="K20" i="33"/>
  <c r="J20" i="33"/>
  <c r="I20" i="33"/>
  <c r="L19" i="33"/>
  <c r="H19" i="33" s="1"/>
  <c r="K19" i="33"/>
  <c r="J19" i="33"/>
  <c r="I19" i="33"/>
  <c r="L18" i="33"/>
  <c r="H18" i="33" s="1"/>
  <c r="K18" i="33"/>
  <c r="J18" i="33"/>
  <c r="I18" i="33"/>
  <c r="L17" i="33"/>
  <c r="K17" i="33"/>
  <c r="J17" i="33"/>
  <c r="I17" i="33"/>
  <c r="H17" i="33"/>
  <c r="L16" i="33"/>
  <c r="H16" i="33" s="1"/>
  <c r="K16" i="33"/>
  <c r="J16" i="33"/>
  <c r="I16" i="33"/>
  <c r="L15" i="33"/>
  <c r="H15" i="33" s="1"/>
  <c r="K15" i="33"/>
  <c r="J15" i="33"/>
  <c r="I15" i="33"/>
  <c r="L14" i="33"/>
  <c r="H14" i="33" s="1"/>
  <c r="K14" i="33"/>
  <c r="J14" i="33"/>
  <c r="I14" i="33"/>
  <c r="L13" i="33"/>
  <c r="K13" i="33"/>
  <c r="J13" i="33"/>
  <c r="I13" i="33"/>
  <c r="H13" i="33"/>
  <c r="L12" i="33"/>
  <c r="H12" i="33" s="1"/>
  <c r="K12" i="33"/>
  <c r="J12" i="33"/>
  <c r="I12" i="33"/>
  <c r="L11" i="33"/>
  <c r="H11" i="33" s="1"/>
  <c r="K11" i="33"/>
  <c r="J11" i="33"/>
  <c r="I11" i="33"/>
  <c r="L10" i="33"/>
  <c r="H10" i="33" s="1"/>
  <c r="K10" i="33"/>
  <c r="J10" i="33"/>
  <c r="I10" i="33"/>
  <c r="L9" i="33"/>
  <c r="H9" i="33" s="1"/>
  <c r="K9" i="33"/>
  <c r="J9" i="33"/>
  <c r="I9" i="33"/>
  <c r="L8" i="33"/>
  <c r="K8" i="33"/>
  <c r="J8" i="33"/>
  <c r="I8" i="33"/>
  <c r="H8" i="33"/>
  <c r="O37" i="32"/>
  <c r="N37" i="32"/>
  <c r="M37" i="32"/>
  <c r="G37" i="32"/>
  <c r="L36" i="32"/>
  <c r="H36" i="32" s="1"/>
  <c r="K36" i="32"/>
  <c r="J36" i="32"/>
  <c r="I36" i="32"/>
  <c r="L35" i="32"/>
  <c r="K35" i="32"/>
  <c r="J35" i="32"/>
  <c r="I35" i="32"/>
  <c r="H35" i="32"/>
  <c r="L34" i="32"/>
  <c r="H34" i="32" s="1"/>
  <c r="K34" i="32"/>
  <c r="J34" i="32"/>
  <c r="I34" i="32"/>
  <c r="L33" i="32"/>
  <c r="K33" i="32"/>
  <c r="J33" i="32"/>
  <c r="I33" i="32"/>
  <c r="H33" i="32"/>
  <c r="L32" i="32"/>
  <c r="K32" i="32"/>
  <c r="J32" i="32"/>
  <c r="I32" i="32"/>
  <c r="H32" i="32"/>
  <c r="L31" i="32"/>
  <c r="H31" i="32" s="1"/>
  <c r="K31" i="32"/>
  <c r="J31" i="32"/>
  <c r="I31" i="32"/>
  <c r="L30" i="32"/>
  <c r="K30" i="32"/>
  <c r="J30" i="32"/>
  <c r="I30" i="32"/>
  <c r="H30" i="32"/>
  <c r="L29" i="32"/>
  <c r="H29" i="32" s="1"/>
  <c r="K29" i="32"/>
  <c r="J29" i="32"/>
  <c r="I29" i="32"/>
  <c r="L28" i="32"/>
  <c r="K28" i="32"/>
  <c r="J28" i="32"/>
  <c r="I28" i="32"/>
  <c r="H28" i="32"/>
  <c r="L27" i="32"/>
  <c r="K27" i="32"/>
  <c r="J27" i="32"/>
  <c r="I27" i="32"/>
  <c r="H27" i="32"/>
  <c r="L26" i="32"/>
  <c r="K26" i="32"/>
  <c r="J26" i="32"/>
  <c r="I26" i="32"/>
  <c r="H26" i="32"/>
  <c r="L25" i="32"/>
  <c r="K25" i="32"/>
  <c r="J25" i="32"/>
  <c r="I25" i="32"/>
  <c r="H25" i="32"/>
  <c r="L24" i="32"/>
  <c r="H24" i="32" s="1"/>
  <c r="K24" i="32"/>
  <c r="J24" i="32"/>
  <c r="I24" i="32"/>
  <c r="L23" i="32"/>
  <c r="K23" i="32"/>
  <c r="J23" i="32"/>
  <c r="I23" i="32"/>
  <c r="H23" i="32"/>
  <c r="L22" i="32"/>
  <c r="H22" i="32" s="1"/>
  <c r="K22" i="32"/>
  <c r="J22" i="32"/>
  <c r="I22" i="32"/>
  <c r="L21" i="32"/>
  <c r="K21" i="32"/>
  <c r="J21" i="32"/>
  <c r="I21" i="32"/>
  <c r="H21" i="32"/>
  <c r="L20" i="32"/>
  <c r="K20" i="32"/>
  <c r="J20" i="32"/>
  <c r="I20" i="32"/>
  <c r="H20" i="32"/>
  <c r="L19" i="32"/>
  <c r="H19" i="32" s="1"/>
  <c r="K19" i="32"/>
  <c r="J19" i="32"/>
  <c r="I19" i="32"/>
  <c r="L18" i="32"/>
  <c r="K18" i="32"/>
  <c r="J18" i="32"/>
  <c r="I18" i="32"/>
  <c r="H18" i="32"/>
  <c r="L17" i="32"/>
  <c r="H17" i="32" s="1"/>
  <c r="K17" i="32"/>
  <c r="J17" i="32"/>
  <c r="I17" i="32"/>
  <c r="L16" i="32"/>
  <c r="K16" i="32"/>
  <c r="J16" i="32"/>
  <c r="I16" i="32"/>
  <c r="H16" i="32"/>
  <c r="L15" i="32"/>
  <c r="K15" i="32"/>
  <c r="J15" i="32"/>
  <c r="I15" i="32"/>
  <c r="H15" i="32"/>
  <c r="L14" i="32"/>
  <c r="K14" i="32"/>
  <c r="J14" i="32"/>
  <c r="I14" i="32"/>
  <c r="H14" i="32"/>
  <c r="L13" i="32"/>
  <c r="K13" i="32"/>
  <c r="J13" i="32"/>
  <c r="I13" i="32"/>
  <c r="H13" i="32"/>
  <c r="L12" i="32"/>
  <c r="H12" i="32" s="1"/>
  <c r="K12" i="32"/>
  <c r="J12" i="32"/>
  <c r="I12" i="32"/>
  <c r="L11" i="32"/>
  <c r="K11" i="32"/>
  <c r="J11" i="32"/>
  <c r="I11" i="32"/>
  <c r="H11" i="32"/>
  <c r="L10" i="32"/>
  <c r="H10" i="32" s="1"/>
  <c r="K10" i="32"/>
  <c r="J10" i="32"/>
  <c r="I10" i="32"/>
  <c r="L9" i="32"/>
  <c r="K9" i="32"/>
  <c r="J9" i="32"/>
  <c r="I9" i="32"/>
  <c r="H9" i="32"/>
  <c r="L8" i="32"/>
  <c r="K8" i="32"/>
  <c r="J8" i="32"/>
  <c r="I8" i="32"/>
  <c r="H8" i="32"/>
  <c r="O37" i="31"/>
  <c r="N37" i="31"/>
  <c r="M37" i="31"/>
  <c r="G37" i="31"/>
  <c r="L36" i="31"/>
  <c r="H36" i="31" s="1"/>
  <c r="K36" i="31"/>
  <c r="J36" i="31"/>
  <c r="I36" i="31"/>
  <c r="L35" i="31"/>
  <c r="H35" i="31" s="1"/>
  <c r="K35" i="31"/>
  <c r="J35" i="31"/>
  <c r="I35" i="31"/>
  <c r="L34" i="31"/>
  <c r="K34" i="31"/>
  <c r="J34" i="31"/>
  <c r="I34" i="31"/>
  <c r="H34" i="31"/>
  <c r="L33" i="31"/>
  <c r="H33" i="31" s="1"/>
  <c r="K33" i="31"/>
  <c r="J33" i="31"/>
  <c r="I33" i="31"/>
  <c r="L32" i="31"/>
  <c r="H32" i="31" s="1"/>
  <c r="K32" i="31"/>
  <c r="J32" i="31"/>
  <c r="I32" i="31"/>
  <c r="L31" i="31"/>
  <c r="K31" i="31"/>
  <c r="J31" i="31"/>
  <c r="I31" i="31"/>
  <c r="H31" i="31"/>
  <c r="L30" i="31"/>
  <c r="H30" i="31" s="1"/>
  <c r="K30" i="31"/>
  <c r="J30" i="31"/>
  <c r="I30" i="31"/>
  <c r="L29" i="31"/>
  <c r="K29" i="31"/>
  <c r="J29" i="31"/>
  <c r="I29" i="31"/>
  <c r="H29" i="31"/>
  <c r="L28" i="31"/>
  <c r="H28" i="31" s="1"/>
  <c r="K28" i="31"/>
  <c r="J28" i="31"/>
  <c r="I28" i="31"/>
  <c r="L27" i="31"/>
  <c r="K27" i="31"/>
  <c r="J27" i="31"/>
  <c r="I27" i="31"/>
  <c r="H27" i="31"/>
  <c r="L26" i="31"/>
  <c r="K26" i="31"/>
  <c r="J26" i="31"/>
  <c r="I26" i="31"/>
  <c r="H26" i="31"/>
  <c r="L25" i="31"/>
  <c r="H25" i="31" s="1"/>
  <c r="K25" i="31"/>
  <c r="J25" i="31"/>
  <c r="I25" i="31"/>
  <c r="L24" i="31"/>
  <c r="K24" i="31"/>
  <c r="J24" i="31"/>
  <c r="I24" i="31"/>
  <c r="H24" i="31"/>
  <c r="L23" i="31"/>
  <c r="H23" i="31" s="1"/>
  <c r="K23" i="31"/>
  <c r="J23" i="31"/>
  <c r="I23" i="31"/>
  <c r="L22" i="31"/>
  <c r="H22" i="31" s="1"/>
  <c r="K22" i="31"/>
  <c r="J22" i="31"/>
  <c r="I22" i="31"/>
  <c r="L21" i="31"/>
  <c r="K21" i="31"/>
  <c r="J21" i="31"/>
  <c r="I21" i="31"/>
  <c r="H21" i="31"/>
  <c r="L20" i="31"/>
  <c r="H20" i="31" s="1"/>
  <c r="K20" i="31"/>
  <c r="J20" i="31"/>
  <c r="I20" i="31"/>
  <c r="L19" i="31"/>
  <c r="H19" i="31" s="1"/>
  <c r="K19" i="31"/>
  <c r="J19" i="31"/>
  <c r="I19" i="31"/>
  <c r="L18" i="31"/>
  <c r="H18" i="31" s="1"/>
  <c r="K18" i="31"/>
  <c r="J18" i="31"/>
  <c r="I18" i="31"/>
  <c r="L17" i="31"/>
  <c r="H17" i="31" s="1"/>
  <c r="K17" i="31"/>
  <c r="J17" i="31"/>
  <c r="I17" i="31"/>
  <c r="L16" i="31"/>
  <c r="K16" i="31"/>
  <c r="J16" i="31"/>
  <c r="I16" i="31"/>
  <c r="H16" i="31"/>
  <c r="L15" i="31"/>
  <c r="H15" i="31" s="1"/>
  <c r="K15" i="31"/>
  <c r="J15" i="31"/>
  <c r="I15" i="31"/>
  <c r="L14" i="31"/>
  <c r="K14" i="31"/>
  <c r="J14" i="31"/>
  <c r="I14" i="31"/>
  <c r="H14" i="31"/>
  <c r="L13" i="31"/>
  <c r="H13" i="31" s="1"/>
  <c r="K13" i="31"/>
  <c r="J13" i="31"/>
  <c r="I13" i="31"/>
  <c r="L12" i="31"/>
  <c r="H12" i="31" s="1"/>
  <c r="K12" i="31"/>
  <c r="J12" i="31"/>
  <c r="I12" i="31"/>
  <c r="L11" i="31"/>
  <c r="K11" i="31"/>
  <c r="J11" i="31"/>
  <c r="I11" i="31"/>
  <c r="H11" i="31"/>
  <c r="L10" i="31"/>
  <c r="H10" i="31" s="1"/>
  <c r="K10" i="31"/>
  <c r="J10" i="31"/>
  <c r="I10" i="31"/>
  <c r="L9" i="31"/>
  <c r="H9" i="31" s="1"/>
  <c r="K9" i="31"/>
  <c r="J9" i="31"/>
  <c r="I9" i="31"/>
  <c r="L8" i="31"/>
  <c r="H8" i="31" s="1"/>
  <c r="K8" i="31"/>
  <c r="J8" i="31"/>
  <c r="I8" i="31"/>
  <c r="O37" i="30"/>
  <c r="N37" i="30"/>
  <c r="M37" i="30"/>
  <c r="G37" i="30"/>
  <c r="L36" i="30"/>
  <c r="K36" i="30"/>
  <c r="J36" i="30"/>
  <c r="I36" i="30"/>
  <c r="H36" i="30"/>
  <c r="L35" i="30"/>
  <c r="H35" i="30" s="1"/>
  <c r="K35" i="30"/>
  <c r="J35" i="30"/>
  <c r="I35" i="30"/>
  <c r="L34" i="30"/>
  <c r="K34" i="30"/>
  <c r="J34" i="30"/>
  <c r="I34" i="30"/>
  <c r="H34" i="30"/>
  <c r="L33" i="30"/>
  <c r="H33" i="30" s="1"/>
  <c r="K33" i="30"/>
  <c r="J33" i="30"/>
  <c r="I33" i="30"/>
  <c r="L32" i="30"/>
  <c r="K32" i="30"/>
  <c r="J32" i="30"/>
  <c r="I32" i="30"/>
  <c r="H32" i="30"/>
  <c r="L31" i="30"/>
  <c r="K31" i="30"/>
  <c r="J31" i="30"/>
  <c r="I31" i="30"/>
  <c r="H31" i="30"/>
  <c r="L30" i="30"/>
  <c r="K30" i="30"/>
  <c r="J30" i="30"/>
  <c r="I30" i="30"/>
  <c r="H30" i="30"/>
  <c r="L29" i="30"/>
  <c r="K29" i="30"/>
  <c r="J29" i="30"/>
  <c r="I29" i="30"/>
  <c r="H29" i="30"/>
  <c r="L28" i="30"/>
  <c r="H28" i="30" s="1"/>
  <c r="K28" i="30"/>
  <c r="J28" i="30"/>
  <c r="I28" i="30"/>
  <c r="L27" i="30"/>
  <c r="K27" i="30"/>
  <c r="J27" i="30"/>
  <c r="I27" i="30"/>
  <c r="H27" i="30"/>
  <c r="L26" i="30"/>
  <c r="H26" i="30" s="1"/>
  <c r="K26" i="30"/>
  <c r="J26" i="30"/>
  <c r="I26" i="30"/>
  <c r="L25" i="30"/>
  <c r="H25" i="30" s="1"/>
  <c r="K25" i="30"/>
  <c r="J25" i="30"/>
  <c r="I25" i="30"/>
  <c r="L24" i="30"/>
  <c r="K24" i="30"/>
  <c r="J24" i="30"/>
  <c r="I24" i="30"/>
  <c r="H24" i="30"/>
  <c r="L23" i="30"/>
  <c r="H23" i="30" s="1"/>
  <c r="K23" i="30"/>
  <c r="J23" i="30"/>
  <c r="I23" i="30"/>
  <c r="L22" i="30"/>
  <c r="K22" i="30"/>
  <c r="J22" i="30"/>
  <c r="I22" i="30"/>
  <c r="H22" i="30"/>
  <c r="L21" i="30"/>
  <c r="H21" i="30" s="1"/>
  <c r="K21" i="30"/>
  <c r="J21" i="30"/>
  <c r="I21" i="30"/>
  <c r="L20" i="30"/>
  <c r="K20" i="30"/>
  <c r="J20" i="30"/>
  <c r="I20" i="30"/>
  <c r="H20" i="30"/>
  <c r="L19" i="30"/>
  <c r="K19" i="30"/>
  <c r="J19" i="30"/>
  <c r="I19" i="30"/>
  <c r="H19" i="30"/>
  <c r="L18" i="30"/>
  <c r="K18" i="30"/>
  <c r="J18" i="30"/>
  <c r="I18" i="30"/>
  <c r="H18" i="30"/>
  <c r="L17" i="30"/>
  <c r="K17" i="30"/>
  <c r="J17" i="30"/>
  <c r="I17" i="30"/>
  <c r="H17" i="30"/>
  <c r="L16" i="30"/>
  <c r="H16" i="30" s="1"/>
  <c r="K16" i="30"/>
  <c r="J16" i="30"/>
  <c r="I16" i="30"/>
  <c r="L15" i="30"/>
  <c r="K15" i="30"/>
  <c r="J15" i="30"/>
  <c r="I15" i="30"/>
  <c r="H15" i="30"/>
  <c r="L14" i="30"/>
  <c r="H14" i="30" s="1"/>
  <c r="K14" i="30"/>
  <c r="J14" i="30"/>
  <c r="I14" i="30"/>
  <c r="L13" i="30"/>
  <c r="H13" i="30" s="1"/>
  <c r="K13" i="30"/>
  <c r="J13" i="30"/>
  <c r="I13" i="30"/>
  <c r="L12" i="30"/>
  <c r="K12" i="30"/>
  <c r="J12" i="30"/>
  <c r="I12" i="30"/>
  <c r="H12" i="30"/>
  <c r="L11" i="30"/>
  <c r="H11" i="30" s="1"/>
  <c r="K11" i="30"/>
  <c r="J11" i="30"/>
  <c r="I11" i="30"/>
  <c r="L10" i="30"/>
  <c r="K10" i="30"/>
  <c r="J10" i="30"/>
  <c r="I10" i="30"/>
  <c r="H10" i="30"/>
  <c r="L9" i="30"/>
  <c r="H9" i="30" s="1"/>
  <c r="K9" i="30"/>
  <c r="J9" i="30"/>
  <c r="I9" i="30"/>
  <c r="L8" i="30"/>
  <c r="K8" i="30"/>
  <c r="J8" i="30"/>
  <c r="I8" i="30"/>
  <c r="H8" i="30"/>
  <c r="O37" i="29"/>
  <c r="N37" i="29"/>
  <c r="M37" i="29"/>
  <c r="G37" i="29"/>
  <c r="L36" i="29"/>
  <c r="H36" i="29" s="1"/>
  <c r="K36" i="29"/>
  <c r="J36" i="29"/>
  <c r="I36" i="29"/>
  <c r="L35" i="29"/>
  <c r="K35" i="29"/>
  <c r="J35" i="29"/>
  <c r="I35" i="29"/>
  <c r="H35" i="29"/>
  <c r="L34" i="29"/>
  <c r="H34" i="29" s="1"/>
  <c r="K34" i="29"/>
  <c r="J34" i="29"/>
  <c r="I34" i="29"/>
  <c r="L33" i="29"/>
  <c r="H33" i="29" s="1"/>
  <c r="K33" i="29"/>
  <c r="J33" i="29"/>
  <c r="I33" i="29"/>
  <c r="L32" i="29"/>
  <c r="K32" i="29"/>
  <c r="J32" i="29"/>
  <c r="I32" i="29"/>
  <c r="H32" i="29"/>
  <c r="L31" i="29"/>
  <c r="H31" i="29" s="1"/>
  <c r="K31" i="29"/>
  <c r="J31" i="29"/>
  <c r="I31" i="29"/>
  <c r="L30" i="29"/>
  <c r="H30" i="29" s="1"/>
  <c r="K30" i="29"/>
  <c r="J30" i="29"/>
  <c r="I30" i="29"/>
  <c r="L29" i="29"/>
  <c r="H29" i="29" s="1"/>
  <c r="K29" i="29"/>
  <c r="J29" i="29"/>
  <c r="I29" i="29"/>
  <c r="L28" i="29"/>
  <c r="K28" i="29"/>
  <c r="J28" i="29"/>
  <c r="I28" i="29"/>
  <c r="H28" i="29"/>
  <c r="L27" i="29"/>
  <c r="K27" i="29"/>
  <c r="J27" i="29"/>
  <c r="I27" i="29"/>
  <c r="H27" i="29"/>
  <c r="L26" i="29"/>
  <c r="H26" i="29" s="1"/>
  <c r="K26" i="29"/>
  <c r="J26" i="29"/>
  <c r="I26" i="29"/>
  <c r="L25" i="29"/>
  <c r="H25" i="29" s="1"/>
  <c r="K25" i="29"/>
  <c r="J25" i="29"/>
  <c r="I25" i="29"/>
  <c r="L24" i="29"/>
  <c r="K24" i="29"/>
  <c r="J24" i="29"/>
  <c r="I24" i="29"/>
  <c r="H24" i="29"/>
  <c r="L23" i="29"/>
  <c r="H23" i="29" s="1"/>
  <c r="K23" i="29"/>
  <c r="J23" i="29"/>
  <c r="I23" i="29"/>
  <c r="L22" i="29"/>
  <c r="K22" i="29"/>
  <c r="J22" i="29"/>
  <c r="I22" i="29"/>
  <c r="H22" i="29"/>
  <c r="L21" i="29"/>
  <c r="H21" i="29" s="1"/>
  <c r="K21" i="29"/>
  <c r="J21" i="29"/>
  <c r="I21" i="29"/>
  <c r="L20" i="29"/>
  <c r="H20" i="29" s="1"/>
  <c r="K20" i="29"/>
  <c r="J20" i="29"/>
  <c r="I20" i="29"/>
  <c r="L19" i="29"/>
  <c r="K19" i="29"/>
  <c r="J19" i="29"/>
  <c r="I19" i="29"/>
  <c r="H19" i="29"/>
  <c r="L18" i="29"/>
  <c r="H18" i="29" s="1"/>
  <c r="K18" i="29"/>
  <c r="J18" i="29"/>
  <c r="I18" i="29"/>
  <c r="L17" i="29"/>
  <c r="K17" i="29"/>
  <c r="J17" i="29"/>
  <c r="I17" i="29"/>
  <c r="H17" i="29"/>
  <c r="L16" i="29"/>
  <c r="H16" i="29" s="1"/>
  <c r="K16" i="29"/>
  <c r="J16" i="29"/>
  <c r="I16" i="29"/>
  <c r="L15" i="29"/>
  <c r="H15" i="29" s="1"/>
  <c r="K15" i="29"/>
  <c r="J15" i="29"/>
  <c r="I15" i="29"/>
  <c r="L14" i="29"/>
  <c r="H14" i="29" s="1"/>
  <c r="K14" i="29"/>
  <c r="J14" i="29"/>
  <c r="I14" i="29"/>
  <c r="L13" i="29"/>
  <c r="H13" i="29" s="1"/>
  <c r="K13" i="29"/>
  <c r="J13" i="29"/>
  <c r="I13" i="29"/>
  <c r="L12" i="29"/>
  <c r="K12" i="29"/>
  <c r="J12" i="29"/>
  <c r="I12" i="29"/>
  <c r="H12" i="29"/>
  <c r="L11" i="29"/>
  <c r="K11" i="29"/>
  <c r="J11" i="29"/>
  <c r="I11" i="29"/>
  <c r="H11" i="29"/>
  <c r="L10" i="29"/>
  <c r="H10" i="29" s="1"/>
  <c r="K10" i="29"/>
  <c r="J10" i="29"/>
  <c r="I10" i="29"/>
  <c r="L9" i="29"/>
  <c r="K9" i="29"/>
  <c r="J9" i="29"/>
  <c r="I9" i="29"/>
  <c r="H9" i="29"/>
  <c r="L8" i="29"/>
  <c r="H8" i="29" s="1"/>
  <c r="K8" i="29"/>
  <c r="J8" i="29"/>
  <c r="I8" i="29"/>
  <c r="O37" i="28"/>
  <c r="N37" i="28"/>
  <c r="M37" i="28"/>
  <c r="G37" i="28"/>
  <c r="L36" i="28"/>
  <c r="K36" i="28"/>
  <c r="J36" i="28"/>
  <c r="I36" i="28"/>
  <c r="H36" i="28"/>
  <c r="L35" i="28"/>
  <c r="H35" i="28" s="1"/>
  <c r="K35" i="28"/>
  <c r="J35" i="28"/>
  <c r="I35" i="28"/>
  <c r="L34" i="28"/>
  <c r="H34" i="28" s="1"/>
  <c r="K34" i="28"/>
  <c r="J34" i="28"/>
  <c r="I34" i="28"/>
  <c r="L33" i="28"/>
  <c r="K33" i="28"/>
  <c r="J33" i="28"/>
  <c r="I33" i="28"/>
  <c r="H33" i="28"/>
  <c r="L32" i="28"/>
  <c r="H32" i="28" s="1"/>
  <c r="K32" i="28"/>
  <c r="J32" i="28"/>
  <c r="I32" i="28"/>
  <c r="L31" i="28"/>
  <c r="H31" i="28" s="1"/>
  <c r="K31" i="28"/>
  <c r="J31" i="28"/>
  <c r="I31" i="28"/>
  <c r="L30" i="28"/>
  <c r="H30" i="28" s="1"/>
  <c r="K30" i="28"/>
  <c r="J30" i="28"/>
  <c r="I30" i="28"/>
  <c r="L29" i="28"/>
  <c r="H29" i="28" s="1"/>
  <c r="K29" i="28"/>
  <c r="J29" i="28"/>
  <c r="I29" i="28"/>
  <c r="L28" i="28"/>
  <c r="K28" i="28"/>
  <c r="J28" i="28"/>
  <c r="I28" i="28"/>
  <c r="H28" i="28"/>
  <c r="L27" i="28"/>
  <c r="H27" i="28" s="1"/>
  <c r="K27" i="28"/>
  <c r="J27" i="28"/>
  <c r="I27" i="28"/>
  <c r="L26" i="28"/>
  <c r="H26" i="28" s="1"/>
  <c r="K26" i="28"/>
  <c r="J26" i="28"/>
  <c r="I26" i="28"/>
  <c r="L25" i="28"/>
  <c r="H25" i="28" s="1"/>
  <c r="K25" i="28"/>
  <c r="J25" i="28"/>
  <c r="I25" i="28"/>
  <c r="L24" i="28"/>
  <c r="H24" i="28" s="1"/>
  <c r="K24" i="28"/>
  <c r="J24" i="28"/>
  <c r="I24" i="28"/>
  <c r="L23" i="28"/>
  <c r="H23" i="28" s="1"/>
  <c r="K23" i="28"/>
  <c r="J23" i="28"/>
  <c r="I23" i="28"/>
  <c r="L22" i="28"/>
  <c r="K22" i="28"/>
  <c r="J22" i="28"/>
  <c r="I22" i="28"/>
  <c r="H22" i="28"/>
  <c r="L21" i="28"/>
  <c r="H21" i="28" s="1"/>
  <c r="K21" i="28"/>
  <c r="J21" i="28"/>
  <c r="I21" i="28"/>
  <c r="L20" i="28"/>
  <c r="K20" i="28"/>
  <c r="J20" i="28"/>
  <c r="I20" i="28"/>
  <c r="H20" i="28"/>
  <c r="L19" i="28"/>
  <c r="H19" i="28" s="1"/>
  <c r="K19" i="28"/>
  <c r="J19" i="28"/>
  <c r="I19" i="28"/>
  <c r="L18" i="28"/>
  <c r="H18" i="28" s="1"/>
  <c r="K18" i="28"/>
  <c r="J18" i="28"/>
  <c r="I18" i="28"/>
  <c r="L17" i="28"/>
  <c r="K17" i="28"/>
  <c r="J17" i="28"/>
  <c r="I17" i="28"/>
  <c r="H17" i="28"/>
  <c r="L16" i="28"/>
  <c r="H16" i="28" s="1"/>
  <c r="K16" i="28"/>
  <c r="J16" i="28"/>
  <c r="I16" i="28"/>
  <c r="L15" i="28"/>
  <c r="H15" i="28" s="1"/>
  <c r="K15" i="28"/>
  <c r="J15" i="28"/>
  <c r="I15" i="28"/>
  <c r="L14" i="28"/>
  <c r="H14" i="28" s="1"/>
  <c r="K14" i="28"/>
  <c r="J14" i="28"/>
  <c r="I14" i="28"/>
  <c r="L13" i="28"/>
  <c r="H13" i="28" s="1"/>
  <c r="K13" i="28"/>
  <c r="J13" i="28"/>
  <c r="I13" i="28"/>
  <c r="L12" i="28"/>
  <c r="H12" i="28" s="1"/>
  <c r="K12" i="28"/>
  <c r="J12" i="28"/>
  <c r="I12" i="28"/>
  <c r="L11" i="28"/>
  <c r="K11" i="28"/>
  <c r="J11" i="28"/>
  <c r="I11" i="28"/>
  <c r="H11" i="28"/>
  <c r="L10" i="28"/>
  <c r="K10" i="28"/>
  <c r="J10" i="28"/>
  <c r="I10" i="28"/>
  <c r="L9" i="28"/>
  <c r="H9" i="28" s="1"/>
  <c r="K9" i="28"/>
  <c r="J9" i="28"/>
  <c r="I9" i="28"/>
  <c r="L8" i="28"/>
  <c r="H8" i="28" s="1"/>
  <c r="K8" i="28"/>
  <c r="J8" i="28"/>
  <c r="I8" i="28"/>
  <c r="O37" i="27"/>
  <c r="N37" i="27"/>
  <c r="M37" i="27"/>
  <c r="G37" i="27"/>
  <c r="L36" i="27"/>
  <c r="K36" i="27"/>
  <c r="J36" i="27"/>
  <c r="I36" i="27"/>
  <c r="H36" i="27"/>
  <c r="L35" i="27"/>
  <c r="H35" i="27" s="1"/>
  <c r="K35" i="27"/>
  <c r="J35" i="27"/>
  <c r="I35" i="27"/>
  <c r="L34" i="27"/>
  <c r="K34" i="27"/>
  <c r="J34" i="27"/>
  <c r="I34" i="27"/>
  <c r="H34" i="27"/>
  <c r="L33" i="27"/>
  <c r="H33" i="27" s="1"/>
  <c r="K33" i="27"/>
  <c r="J33" i="27"/>
  <c r="I33" i="27"/>
  <c r="L32" i="27"/>
  <c r="H32" i="27" s="1"/>
  <c r="K32" i="27"/>
  <c r="J32" i="27"/>
  <c r="I32" i="27"/>
  <c r="L31" i="27"/>
  <c r="K31" i="27"/>
  <c r="J31" i="27"/>
  <c r="I31" i="27"/>
  <c r="H31" i="27"/>
  <c r="L30" i="27"/>
  <c r="K30" i="27"/>
  <c r="J30" i="27"/>
  <c r="I30" i="27"/>
  <c r="H30" i="27"/>
  <c r="L29" i="27"/>
  <c r="H29" i="27" s="1"/>
  <c r="K29" i="27"/>
  <c r="J29" i="27"/>
  <c r="I29" i="27"/>
  <c r="L28" i="27"/>
  <c r="H28" i="27" s="1"/>
  <c r="K28" i="27"/>
  <c r="J28" i="27"/>
  <c r="I28" i="27"/>
  <c r="L27" i="27"/>
  <c r="H27" i="27" s="1"/>
  <c r="K27" i="27"/>
  <c r="J27" i="27"/>
  <c r="I27" i="27"/>
  <c r="L26" i="27"/>
  <c r="K26" i="27"/>
  <c r="J26" i="27"/>
  <c r="I26" i="27"/>
  <c r="H26" i="27"/>
  <c r="L25" i="27"/>
  <c r="H25" i="27" s="1"/>
  <c r="K25" i="27"/>
  <c r="J25" i="27"/>
  <c r="I25" i="27"/>
  <c r="L24" i="27"/>
  <c r="H24" i="27" s="1"/>
  <c r="K24" i="27"/>
  <c r="J24" i="27"/>
  <c r="I24" i="27"/>
  <c r="L23" i="27"/>
  <c r="K23" i="27"/>
  <c r="J23" i="27"/>
  <c r="I23" i="27"/>
  <c r="H23" i="27"/>
  <c r="L22" i="27"/>
  <c r="H22" i="27" s="1"/>
  <c r="K22" i="27"/>
  <c r="J22" i="27"/>
  <c r="I22" i="27"/>
  <c r="L21" i="27"/>
  <c r="H21" i="27" s="1"/>
  <c r="K21" i="27"/>
  <c r="J21" i="27"/>
  <c r="I21" i="27"/>
  <c r="L20" i="27"/>
  <c r="H20" i="27" s="1"/>
  <c r="K20" i="27"/>
  <c r="J20" i="27"/>
  <c r="I20" i="27"/>
  <c r="L19" i="27"/>
  <c r="H19" i="27" s="1"/>
  <c r="K19" i="27"/>
  <c r="J19" i="27"/>
  <c r="I19" i="27"/>
  <c r="L18" i="27"/>
  <c r="K18" i="27"/>
  <c r="J18" i="27"/>
  <c r="I18" i="27"/>
  <c r="H18" i="27"/>
  <c r="L17" i="27"/>
  <c r="K17" i="27"/>
  <c r="J17" i="27"/>
  <c r="I17" i="27"/>
  <c r="H17" i="27"/>
  <c r="L16" i="27"/>
  <c r="K16" i="27"/>
  <c r="J16" i="27"/>
  <c r="I16" i="27"/>
  <c r="H16" i="27"/>
  <c r="L15" i="27"/>
  <c r="K15" i="27"/>
  <c r="J15" i="27"/>
  <c r="I15" i="27"/>
  <c r="H15" i="27"/>
  <c r="L14" i="27"/>
  <c r="H14" i="27" s="1"/>
  <c r="K14" i="27"/>
  <c r="J14" i="27"/>
  <c r="I14" i="27"/>
  <c r="L13" i="27"/>
  <c r="H13" i="27" s="1"/>
  <c r="K13" i="27"/>
  <c r="J13" i="27"/>
  <c r="I13" i="27"/>
  <c r="L12" i="27"/>
  <c r="H12" i="27" s="1"/>
  <c r="K12" i="27"/>
  <c r="J12" i="27"/>
  <c r="I12" i="27"/>
  <c r="L11" i="27"/>
  <c r="H11" i="27" s="1"/>
  <c r="K11" i="27"/>
  <c r="J11" i="27"/>
  <c r="I11" i="27"/>
  <c r="L10" i="27"/>
  <c r="K10" i="27"/>
  <c r="J10" i="27"/>
  <c r="I10" i="27"/>
  <c r="H10" i="27"/>
  <c r="L9" i="27"/>
  <c r="H9" i="27" s="1"/>
  <c r="K9" i="27"/>
  <c r="J9" i="27"/>
  <c r="I9" i="27"/>
  <c r="L8" i="27"/>
  <c r="K8" i="27"/>
  <c r="J8" i="27"/>
  <c r="I8" i="27"/>
  <c r="H8" i="27"/>
  <c r="O37" i="26"/>
  <c r="N37" i="26"/>
  <c r="M37" i="26"/>
  <c r="G37" i="26"/>
  <c r="L36" i="26"/>
  <c r="H36" i="26" s="1"/>
  <c r="K36" i="26"/>
  <c r="J36" i="26"/>
  <c r="I36" i="26"/>
  <c r="L35" i="26"/>
  <c r="K35" i="26"/>
  <c r="J35" i="26"/>
  <c r="I35" i="26"/>
  <c r="H35" i="26"/>
  <c r="L34" i="26"/>
  <c r="H34" i="26" s="1"/>
  <c r="K34" i="26"/>
  <c r="J34" i="26"/>
  <c r="I34" i="26"/>
  <c r="L33" i="26"/>
  <c r="H33" i="26" s="1"/>
  <c r="K33" i="26"/>
  <c r="J33" i="26"/>
  <c r="I33" i="26"/>
  <c r="L32" i="26"/>
  <c r="K32" i="26"/>
  <c r="J32" i="26"/>
  <c r="I32" i="26"/>
  <c r="H32" i="26"/>
  <c r="L31" i="26"/>
  <c r="K31" i="26"/>
  <c r="J31" i="26"/>
  <c r="I31" i="26"/>
  <c r="H31" i="26"/>
  <c r="L30" i="26"/>
  <c r="K30" i="26"/>
  <c r="J30" i="26"/>
  <c r="I30" i="26"/>
  <c r="H30" i="26"/>
  <c r="L29" i="26"/>
  <c r="H29" i="26" s="1"/>
  <c r="K29" i="26"/>
  <c r="J29" i="26"/>
  <c r="I29" i="26"/>
  <c r="L28" i="26"/>
  <c r="K28" i="26"/>
  <c r="J28" i="26"/>
  <c r="I28" i="26"/>
  <c r="H28" i="26"/>
  <c r="L27" i="26"/>
  <c r="H27" i="26" s="1"/>
  <c r="K27" i="26"/>
  <c r="J27" i="26"/>
  <c r="I27" i="26"/>
  <c r="L26" i="26"/>
  <c r="K26" i="26"/>
  <c r="J26" i="26"/>
  <c r="I26" i="26"/>
  <c r="H26" i="26"/>
  <c r="L25" i="26"/>
  <c r="H25" i="26" s="1"/>
  <c r="K25" i="26"/>
  <c r="J25" i="26"/>
  <c r="I25" i="26"/>
  <c r="L24" i="26"/>
  <c r="H24" i="26" s="1"/>
  <c r="K24" i="26"/>
  <c r="J24" i="26"/>
  <c r="I24" i="26"/>
  <c r="L23" i="26"/>
  <c r="K23" i="26"/>
  <c r="J23" i="26"/>
  <c r="I23" i="26"/>
  <c r="H23" i="26"/>
  <c r="L22" i="26"/>
  <c r="H22" i="26" s="1"/>
  <c r="K22" i="26"/>
  <c r="J22" i="26"/>
  <c r="I22" i="26"/>
  <c r="L21" i="26"/>
  <c r="K21" i="26"/>
  <c r="J21" i="26"/>
  <c r="I21" i="26"/>
  <c r="H21" i="26"/>
  <c r="L20" i="26"/>
  <c r="H20" i="26" s="1"/>
  <c r="K20" i="26"/>
  <c r="J20" i="26"/>
  <c r="I20" i="26"/>
  <c r="L19" i="26"/>
  <c r="H19" i="26" s="1"/>
  <c r="K19" i="26"/>
  <c r="J19" i="26"/>
  <c r="I19" i="26"/>
  <c r="L18" i="26"/>
  <c r="H18" i="26" s="1"/>
  <c r="K18" i="26"/>
  <c r="J18" i="26"/>
  <c r="I18" i="26"/>
  <c r="L17" i="26"/>
  <c r="H17" i="26" s="1"/>
  <c r="K17" i="26"/>
  <c r="J17" i="26"/>
  <c r="I17" i="26"/>
  <c r="L16" i="26"/>
  <c r="K16" i="26"/>
  <c r="J16" i="26"/>
  <c r="I16" i="26"/>
  <c r="H16" i="26"/>
  <c r="L15" i="26"/>
  <c r="H15" i="26" s="1"/>
  <c r="K15" i="26"/>
  <c r="J15" i="26"/>
  <c r="I15" i="26"/>
  <c r="L14" i="26"/>
  <c r="H14" i="26" s="1"/>
  <c r="K14" i="26"/>
  <c r="J14" i="26"/>
  <c r="I14" i="26"/>
  <c r="L13" i="26"/>
  <c r="K13" i="26"/>
  <c r="J13" i="26"/>
  <c r="I13" i="26"/>
  <c r="H13" i="26"/>
  <c r="L12" i="26"/>
  <c r="K12" i="26"/>
  <c r="J12" i="26"/>
  <c r="I12" i="26"/>
  <c r="H12" i="26"/>
  <c r="L11" i="26"/>
  <c r="H11" i="26" s="1"/>
  <c r="K11" i="26"/>
  <c r="J11" i="26"/>
  <c r="I11" i="26"/>
  <c r="L10" i="26"/>
  <c r="H10" i="26" s="1"/>
  <c r="K10" i="26"/>
  <c r="J10" i="26"/>
  <c r="I10" i="26"/>
  <c r="L9" i="26"/>
  <c r="H9" i="26" s="1"/>
  <c r="K9" i="26"/>
  <c r="J9" i="26"/>
  <c r="I9" i="26"/>
  <c r="L8" i="26"/>
  <c r="K8" i="26"/>
  <c r="J8" i="26"/>
  <c r="I8" i="26"/>
  <c r="H8" i="26"/>
  <c r="O37" i="25"/>
  <c r="N37" i="25"/>
  <c r="M37" i="25"/>
  <c r="G37" i="25"/>
  <c r="L36" i="25"/>
  <c r="H36" i="25" s="1"/>
  <c r="K36" i="25"/>
  <c r="J36" i="25"/>
  <c r="I36" i="25"/>
  <c r="L35" i="25"/>
  <c r="K35" i="25"/>
  <c r="J35" i="25"/>
  <c r="I35" i="25"/>
  <c r="H35" i="25"/>
  <c r="L34" i="25"/>
  <c r="H34" i="25" s="1"/>
  <c r="K34" i="25"/>
  <c r="J34" i="25"/>
  <c r="I34" i="25"/>
  <c r="L33" i="25"/>
  <c r="K33" i="25"/>
  <c r="J33" i="25"/>
  <c r="I33" i="25"/>
  <c r="H33" i="25"/>
  <c r="L32" i="25"/>
  <c r="K32" i="25"/>
  <c r="J32" i="25"/>
  <c r="I32" i="25"/>
  <c r="H32" i="25"/>
  <c r="L31" i="25"/>
  <c r="H31" i="25" s="1"/>
  <c r="K31" i="25"/>
  <c r="J31" i="25"/>
  <c r="I31" i="25"/>
  <c r="L30" i="25"/>
  <c r="H30" i="25" s="1"/>
  <c r="K30" i="25"/>
  <c r="J30" i="25"/>
  <c r="I30" i="25"/>
  <c r="L29" i="25"/>
  <c r="K29" i="25"/>
  <c r="J29" i="25"/>
  <c r="I29" i="25"/>
  <c r="H29" i="25"/>
  <c r="L28" i="25"/>
  <c r="K28" i="25"/>
  <c r="J28" i="25"/>
  <c r="I28" i="25"/>
  <c r="H28" i="25"/>
  <c r="L27" i="25"/>
  <c r="K27" i="25"/>
  <c r="J27" i="25"/>
  <c r="I27" i="25"/>
  <c r="H27" i="25"/>
  <c r="L26" i="25"/>
  <c r="H26" i="25" s="1"/>
  <c r="K26" i="25"/>
  <c r="J26" i="25"/>
  <c r="I26" i="25"/>
  <c r="L25" i="25"/>
  <c r="K25" i="25"/>
  <c r="J25" i="25"/>
  <c r="I25" i="25"/>
  <c r="H25" i="25"/>
  <c r="L24" i="25"/>
  <c r="H24" i="25" s="1"/>
  <c r="K24" i="25"/>
  <c r="J24" i="25"/>
  <c r="I24" i="25"/>
  <c r="L23" i="25"/>
  <c r="K23" i="25"/>
  <c r="J23" i="25"/>
  <c r="I23" i="25"/>
  <c r="H23" i="25"/>
  <c r="L22" i="25"/>
  <c r="H22" i="25" s="1"/>
  <c r="K22" i="25"/>
  <c r="J22" i="25"/>
  <c r="I22" i="25"/>
  <c r="L21" i="25"/>
  <c r="H21" i="25" s="1"/>
  <c r="K21" i="25"/>
  <c r="J21" i="25"/>
  <c r="I21" i="25"/>
  <c r="L20" i="25"/>
  <c r="K20" i="25"/>
  <c r="J20" i="25"/>
  <c r="I20" i="25"/>
  <c r="H20" i="25"/>
  <c r="L19" i="25"/>
  <c r="H19" i="25" s="1"/>
  <c r="K19" i="25"/>
  <c r="J19" i="25"/>
  <c r="I19" i="25"/>
  <c r="L18" i="25"/>
  <c r="H18" i="25" s="1"/>
  <c r="K18" i="25"/>
  <c r="J18" i="25"/>
  <c r="I18" i="25"/>
  <c r="L17" i="25"/>
  <c r="K17" i="25"/>
  <c r="J17" i="25"/>
  <c r="I17" i="25"/>
  <c r="H17" i="25"/>
  <c r="L16" i="25"/>
  <c r="H16" i="25" s="1"/>
  <c r="K16" i="25"/>
  <c r="J16" i="25"/>
  <c r="I16" i="25"/>
  <c r="L15" i="25"/>
  <c r="H15" i="25" s="1"/>
  <c r="K15" i="25"/>
  <c r="J15" i="25"/>
  <c r="I15" i="25"/>
  <c r="L14" i="25"/>
  <c r="H14" i="25" s="1"/>
  <c r="K14" i="25"/>
  <c r="J14" i="25"/>
  <c r="I14" i="25"/>
  <c r="L13" i="25"/>
  <c r="K13" i="25"/>
  <c r="J13" i="25"/>
  <c r="I13" i="25"/>
  <c r="H13" i="25"/>
  <c r="L12" i="25"/>
  <c r="K12" i="25"/>
  <c r="J12" i="25"/>
  <c r="I12" i="25"/>
  <c r="H12" i="25"/>
  <c r="L11" i="25"/>
  <c r="H11" i="25" s="1"/>
  <c r="K11" i="25"/>
  <c r="J11" i="25"/>
  <c r="I11" i="25"/>
  <c r="L10" i="25"/>
  <c r="K10" i="25"/>
  <c r="J10" i="25"/>
  <c r="I10" i="25"/>
  <c r="L9" i="25"/>
  <c r="K9" i="25"/>
  <c r="J9" i="25"/>
  <c r="I9" i="25"/>
  <c r="H9" i="25"/>
  <c r="L8" i="25"/>
  <c r="K8" i="25"/>
  <c r="J8" i="25"/>
  <c r="I8" i="25"/>
  <c r="H8" i="25"/>
  <c r="O37" i="24"/>
  <c r="N37" i="24"/>
  <c r="M37" i="24"/>
  <c r="G37" i="24"/>
  <c r="L36" i="24"/>
  <c r="H36" i="24" s="1"/>
  <c r="K36" i="24"/>
  <c r="J36" i="24"/>
  <c r="I36" i="24"/>
  <c r="L35" i="24"/>
  <c r="K35" i="24"/>
  <c r="J35" i="24"/>
  <c r="I35" i="24"/>
  <c r="H35" i="24"/>
  <c r="L34" i="24"/>
  <c r="K34" i="24"/>
  <c r="J34" i="24"/>
  <c r="I34" i="24"/>
  <c r="H34" i="24"/>
  <c r="L33" i="24"/>
  <c r="K33" i="24"/>
  <c r="J33" i="24"/>
  <c r="I33" i="24"/>
  <c r="H33" i="24"/>
  <c r="L32" i="24"/>
  <c r="K32" i="24"/>
  <c r="J32" i="24"/>
  <c r="I32" i="24"/>
  <c r="H32" i="24"/>
  <c r="L31" i="24"/>
  <c r="H31" i="24" s="1"/>
  <c r="K31" i="24"/>
  <c r="J31" i="24"/>
  <c r="I31" i="24"/>
  <c r="L30" i="24"/>
  <c r="H30" i="24" s="1"/>
  <c r="K30" i="24"/>
  <c r="J30" i="24"/>
  <c r="I30" i="24"/>
  <c r="L29" i="24"/>
  <c r="K29" i="24"/>
  <c r="J29" i="24"/>
  <c r="I29" i="24"/>
  <c r="H29" i="24"/>
  <c r="L28" i="24"/>
  <c r="K28" i="24"/>
  <c r="J28" i="24"/>
  <c r="I28" i="24"/>
  <c r="H28" i="24"/>
  <c r="L27" i="24"/>
  <c r="H27" i="24" s="1"/>
  <c r="K27" i="24"/>
  <c r="J27" i="24"/>
  <c r="I27" i="24"/>
  <c r="L26" i="24"/>
  <c r="H26" i="24" s="1"/>
  <c r="K26" i="24"/>
  <c r="J26" i="24"/>
  <c r="I26" i="24"/>
  <c r="L25" i="24"/>
  <c r="K25" i="24"/>
  <c r="J25" i="24"/>
  <c r="I25" i="24"/>
  <c r="H25" i="24"/>
  <c r="L24" i="24"/>
  <c r="H24" i="24" s="1"/>
  <c r="K24" i="24"/>
  <c r="J24" i="24"/>
  <c r="I24" i="24"/>
  <c r="L23" i="24"/>
  <c r="H23" i="24" s="1"/>
  <c r="K23" i="24"/>
  <c r="J23" i="24"/>
  <c r="I23" i="24"/>
  <c r="L22" i="24"/>
  <c r="H22" i="24" s="1"/>
  <c r="K22" i="24"/>
  <c r="J22" i="24"/>
  <c r="I22" i="24"/>
  <c r="L21" i="24"/>
  <c r="H21" i="24" s="1"/>
  <c r="K21" i="24"/>
  <c r="J21" i="24"/>
  <c r="I21" i="24"/>
  <c r="L20" i="24"/>
  <c r="K20" i="24"/>
  <c r="J20" i="24"/>
  <c r="I20" i="24"/>
  <c r="H20" i="24"/>
  <c r="L19" i="24"/>
  <c r="H19" i="24" s="1"/>
  <c r="K19" i="24"/>
  <c r="J19" i="24"/>
  <c r="I19" i="24"/>
  <c r="L18" i="24"/>
  <c r="H18" i="24" s="1"/>
  <c r="K18" i="24"/>
  <c r="J18" i="24"/>
  <c r="I18" i="24"/>
  <c r="L17" i="24"/>
  <c r="H17" i="24" s="1"/>
  <c r="K17" i="24"/>
  <c r="J17" i="24"/>
  <c r="I17" i="24"/>
  <c r="L16" i="24"/>
  <c r="H16" i="24" s="1"/>
  <c r="K16" i="24"/>
  <c r="J16" i="24"/>
  <c r="I16" i="24"/>
  <c r="L15" i="24"/>
  <c r="K15" i="24"/>
  <c r="J15" i="24"/>
  <c r="I15" i="24"/>
  <c r="H15" i="24"/>
  <c r="L14" i="24"/>
  <c r="H14" i="24" s="1"/>
  <c r="K14" i="24"/>
  <c r="J14" i="24"/>
  <c r="I14" i="24"/>
  <c r="L13" i="24"/>
  <c r="H13" i="24" s="1"/>
  <c r="K13" i="24"/>
  <c r="J13" i="24"/>
  <c r="I13" i="24"/>
  <c r="L12" i="24"/>
  <c r="K12" i="24"/>
  <c r="J12" i="24"/>
  <c r="I12" i="24"/>
  <c r="H12" i="24"/>
  <c r="L11" i="24"/>
  <c r="H11" i="24" s="1"/>
  <c r="K11" i="24"/>
  <c r="J11" i="24"/>
  <c r="I11" i="24"/>
  <c r="L10" i="24"/>
  <c r="K10" i="24"/>
  <c r="J10" i="24"/>
  <c r="I10" i="24"/>
  <c r="H10" i="24"/>
  <c r="L9" i="24"/>
  <c r="H9" i="24" s="1"/>
  <c r="K9" i="24"/>
  <c r="J9" i="24"/>
  <c r="I9" i="24"/>
  <c r="L8" i="24"/>
  <c r="H8" i="24" s="1"/>
  <c r="K8" i="24"/>
  <c r="J8" i="24"/>
  <c r="I8" i="24"/>
  <c r="O37" i="23"/>
  <c r="N37" i="23"/>
  <c r="M37" i="23"/>
  <c r="G37" i="23"/>
  <c r="L36" i="23"/>
  <c r="H36" i="23" s="1"/>
  <c r="K36" i="23"/>
  <c r="J36" i="23"/>
  <c r="I36" i="23"/>
  <c r="L35" i="23"/>
  <c r="K35" i="23"/>
  <c r="J35" i="23"/>
  <c r="I35" i="23"/>
  <c r="H35" i="23"/>
  <c r="L34" i="23"/>
  <c r="H34" i="23" s="1"/>
  <c r="K34" i="23"/>
  <c r="J34" i="23"/>
  <c r="I34" i="23"/>
  <c r="L33" i="23"/>
  <c r="H33" i="23" s="1"/>
  <c r="K33" i="23"/>
  <c r="J33" i="23"/>
  <c r="I33" i="23"/>
  <c r="L32" i="23"/>
  <c r="K32" i="23"/>
  <c r="J32" i="23"/>
  <c r="I32" i="23"/>
  <c r="H32" i="23"/>
  <c r="L31" i="23"/>
  <c r="H31" i="23" s="1"/>
  <c r="K31" i="23"/>
  <c r="J31" i="23"/>
  <c r="I31" i="23"/>
  <c r="L30" i="23"/>
  <c r="K30" i="23"/>
  <c r="J30" i="23"/>
  <c r="I30" i="23"/>
  <c r="H30" i="23"/>
  <c r="L29" i="23"/>
  <c r="K29" i="23"/>
  <c r="J29" i="23"/>
  <c r="I29" i="23"/>
  <c r="H29" i="23"/>
  <c r="L28" i="23"/>
  <c r="K28" i="23"/>
  <c r="J28" i="23"/>
  <c r="I28" i="23"/>
  <c r="H28" i="23"/>
  <c r="L27" i="23"/>
  <c r="K27" i="23"/>
  <c r="J27" i="23"/>
  <c r="I27" i="23"/>
  <c r="H27" i="23"/>
  <c r="L26" i="23"/>
  <c r="H26" i="23" s="1"/>
  <c r="K26" i="23"/>
  <c r="J26" i="23"/>
  <c r="I26" i="23"/>
  <c r="L25" i="23"/>
  <c r="H25" i="23" s="1"/>
  <c r="K25" i="23"/>
  <c r="J25" i="23"/>
  <c r="I25" i="23"/>
  <c r="L24" i="23"/>
  <c r="H24" i="23" s="1"/>
  <c r="K24" i="23"/>
  <c r="J24" i="23"/>
  <c r="I24" i="23"/>
  <c r="L23" i="23"/>
  <c r="K23" i="23"/>
  <c r="J23" i="23"/>
  <c r="I23" i="23"/>
  <c r="H23" i="23"/>
  <c r="L22" i="23"/>
  <c r="H22" i="23" s="1"/>
  <c r="K22" i="23"/>
  <c r="J22" i="23"/>
  <c r="I22" i="23"/>
  <c r="L21" i="23"/>
  <c r="H21" i="23" s="1"/>
  <c r="K21" i="23"/>
  <c r="J21" i="23"/>
  <c r="I21" i="23"/>
  <c r="L20" i="23"/>
  <c r="K20" i="23"/>
  <c r="J20" i="23"/>
  <c r="I20" i="23"/>
  <c r="H20" i="23"/>
  <c r="L19" i="23"/>
  <c r="H19" i="23" s="1"/>
  <c r="K19" i="23"/>
  <c r="J19" i="23"/>
  <c r="I19" i="23"/>
  <c r="L18" i="23"/>
  <c r="K18" i="23"/>
  <c r="J18" i="23"/>
  <c r="I18" i="23"/>
  <c r="H18" i="23"/>
  <c r="L17" i="23"/>
  <c r="K17" i="23"/>
  <c r="J17" i="23"/>
  <c r="I17" i="23"/>
  <c r="H17" i="23"/>
  <c r="L16" i="23"/>
  <c r="K16" i="23"/>
  <c r="J16" i="23"/>
  <c r="I16" i="23"/>
  <c r="H16" i="23"/>
  <c r="L15" i="23"/>
  <c r="K15" i="23"/>
  <c r="J15" i="23"/>
  <c r="I15" i="23"/>
  <c r="H15" i="23"/>
  <c r="L14" i="23"/>
  <c r="H14" i="23" s="1"/>
  <c r="K14" i="23"/>
  <c r="J14" i="23"/>
  <c r="I14" i="23"/>
  <c r="L13" i="23"/>
  <c r="H13" i="23" s="1"/>
  <c r="K13" i="23"/>
  <c r="J13" i="23"/>
  <c r="I13" i="23"/>
  <c r="L12" i="23"/>
  <c r="H12" i="23" s="1"/>
  <c r="K12" i="23"/>
  <c r="J12" i="23"/>
  <c r="I12" i="23"/>
  <c r="L11" i="23"/>
  <c r="H11" i="23" s="1"/>
  <c r="K11" i="23"/>
  <c r="J11" i="23"/>
  <c r="I11" i="23"/>
  <c r="L10" i="23"/>
  <c r="H10" i="23" s="1"/>
  <c r="K10" i="23"/>
  <c r="J10" i="23"/>
  <c r="I10" i="23"/>
  <c r="L9" i="23"/>
  <c r="H9" i="23" s="1"/>
  <c r="K9" i="23"/>
  <c r="J9" i="23"/>
  <c r="I9" i="23"/>
  <c r="L8" i="23"/>
  <c r="K8" i="23"/>
  <c r="J8" i="23"/>
  <c r="I8" i="23"/>
  <c r="H8" i="23"/>
  <c r="O37" i="22"/>
  <c r="N37" i="22"/>
  <c r="M37" i="22"/>
  <c r="G37" i="22"/>
  <c r="L36" i="22"/>
  <c r="H36" i="22" s="1"/>
  <c r="K36" i="22"/>
  <c r="J36" i="22"/>
  <c r="I36" i="22"/>
  <c r="L35" i="22"/>
  <c r="H35" i="22" s="1"/>
  <c r="K35" i="22"/>
  <c r="J35" i="22"/>
  <c r="I35" i="22"/>
  <c r="L34" i="22"/>
  <c r="H34" i="22" s="1"/>
  <c r="K34" i="22"/>
  <c r="J34" i="22"/>
  <c r="I34" i="22"/>
  <c r="L33" i="22"/>
  <c r="K33" i="22"/>
  <c r="J33" i="22"/>
  <c r="I33" i="22"/>
  <c r="H33" i="22"/>
  <c r="L32" i="22"/>
  <c r="H32" i="22" s="1"/>
  <c r="K32" i="22"/>
  <c r="J32" i="22"/>
  <c r="I32" i="22"/>
  <c r="L31" i="22"/>
  <c r="K31" i="22"/>
  <c r="J31" i="22"/>
  <c r="I31" i="22"/>
  <c r="H31" i="22"/>
  <c r="L30" i="22"/>
  <c r="K30" i="22"/>
  <c r="J30" i="22"/>
  <c r="I30" i="22"/>
  <c r="H30" i="22"/>
  <c r="L29" i="22"/>
  <c r="K29" i="22"/>
  <c r="J29" i="22"/>
  <c r="I29" i="22"/>
  <c r="H29" i="22"/>
  <c r="L28" i="22"/>
  <c r="K28" i="22"/>
  <c r="J28" i="22"/>
  <c r="I28" i="22"/>
  <c r="H28" i="22"/>
  <c r="L27" i="22"/>
  <c r="H27" i="22" s="1"/>
  <c r="K27" i="22"/>
  <c r="J27" i="22"/>
  <c r="I27" i="22"/>
  <c r="L26" i="22"/>
  <c r="H26" i="22" s="1"/>
  <c r="K26" i="22"/>
  <c r="J26" i="22"/>
  <c r="I26" i="22"/>
  <c r="L25" i="22"/>
  <c r="H25" i="22" s="1"/>
  <c r="K25" i="22"/>
  <c r="J25" i="22"/>
  <c r="I25" i="22"/>
  <c r="L24" i="22"/>
  <c r="H24" i="22" s="1"/>
  <c r="K24" i="22"/>
  <c r="J24" i="22"/>
  <c r="I24" i="22"/>
  <c r="L23" i="22"/>
  <c r="H23" i="22" s="1"/>
  <c r="K23" i="22"/>
  <c r="J23" i="22"/>
  <c r="I23" i="22"/>
  <c r="L22" i="22"/>
  <c r="H22" i="22" s="1"/>
  <c r="K22" i="22"/>
  <c r="J22" i="22"/>
  <c r="I22" i="22"/>
  <c r="L21" i="22"/>
  <c r="K21" i="22"/>
  <c r="J21" i="22"/>
  <c r="I21" i="22"/>
  <c r="H21" i="22"/>
  <c r="L20" i="22"/>
  <c r="H20" i="22" s="1"/>
  <c r="K20" i="22"/>
  <c r="J20" i="22"/>
  <c r="I20" i="22"/>
  <c r="L19" i="22"/>
  <c r="K19" i="22"/>
  <c r="J19" i="22"/>
  <c r="I19" i="22"/>
  <c r="H19" i="22"/>
  <c r="L18" i="22"/>
  <c r="K18" i="22"/>
  <c r="J18" i="22"/>
  <c r="I18" i="22"/>
  <c r="H18" i="22"/>
  <c r="L17" i="22"/>
  <c r="K17" i="22"/>
  <c r="J17" i="22"/>
  <c r="I17" i="22"/>
  <c r="H17" i="22"/>
  <c r="L16" i="22"/>
  <c r="K16" i="22"/>
  <c r="J16" i="22"/>
  <c r="I16" i="22"/>
  <c r="H16" i="22"/>
  <c r="L15" i="22"/>
  <c r="H15" i="22" s="1"/>
  <c r="K15" i="22"/>
  <c r="J15" i="22"/>
  <c r="I15" i="22"/>
  <c r="L14" i="22"/>
  <c r="H14" i="22" s="1"/>
  <c r="K14" i="22"/>
  <c r="J14" i="22"/>
  <c r="I14" i="22"/>
  <c r="L13" i="22"/>
  <c r="H13" i="22" s="1"/>
  <c r="K13" i="22"/>
  <c r="J13" i="22"/>
  <c r="I13" i="22"/>
  <c r="L12" i="22"/>
  <c r="H12" i="22" s="1"/>
  <c r="K12" i="22"/>
  <c r="J12" i="22"/>
  <c r="I12" i="22"/>
  <c r="L11" i="22"/>
  <c r="H11" i="22" s="1"/>
  <c r="K11" i="22"/>
  <c r="J11" i="22"/>
  <c r="I11" i="22"/>
  <c r="L10" i="22"/>
  <c r="H10" i="22" s="1"/>
  <c r="K10" i="22"/>
  <c r="J10" i="22"/>
  <c r="I10" i="22"/>
  <c r="L9" i="22"/>
  <c r="K9" i="22"/>
  <c r="J9" i="22"/>
  <c r="I9" i="22"/>
  <c r="H9" i="22"/>
  <c r="L8" i="22"/>
  <c r="H8" i="22" s="1"/>
  <c r="K8" i="22"/>
  <c r="J8" i="22"/>
  <c r="I8" i="22"/>
  <c r="O37" i="21"/>
  <c r="N37" i="21"/>
  <c r="M37" i="21"/>
  <c r="G37" i="21"/>
  <c r="L36" i="21"/>
  <c r="H36" i="21" s="1"/>
  <c r="K36" i="21"/>
  <c r="J36" i="21"/>
  <c r="I36" i="21"/>
  <c r="L35" i="21"/>
  <c r="H35" i="21" s="1"/>
  <c r="K35" i="21"/>
  <c r="J35" i="21"/>
  <c r="I35" i="21"/>
  <c r="L34" i="21"/>
  <c r="H34" i="21" s="1"/>
  <c r="K34" i="21"/>
  <c r="J34" i="21"/>
  <c r="I34" i="21"/>
  <c r="L33" i="21"/>
  <c r="H33" i="21" s="1"/>
  <c r="K33" i="21"/>
  <c r="J33" i="21"/>
  <c r="I33" i="21"/>
  <c r="L32" i="21"/>
  <c r="K32" i="21"/>
  <c r="J32" i="21"/>
  <c r="I32" i="21"/>
  <c r="H32" i="21"/>
  <c r="L31" i="21"/>
  <c r="H31" i="21" s="1"/>
  <c r="K31" i="21"/>
  <c r="J31" i="21"/>
  <c r="I31" i="21"/>
  <c r="L30" i="21"/>
  <c r="H30" i="21" s="1"/>
  <c r="K30" i="21"/>
  <c r="J30" i="21"/>
  <c r="I30" i="21"/>
  <c r="L29" i="21"/>
  <c r="H29" i="21" s="1"/>
  <c r="K29" i="21"/>
  <c r="J29" i="21"/>
  <c r="I29" i="21"/>
  <c r="L28" i="21"/>
  <c r="H28" i="21" s="1"/>
  <c r="K28" i="21"/>
  <c r="J28" i="21"/>
  <c r="I28" i="21"/>
  <c r="L27" i="21"/>
  <c r="H27" i="21" s="1"/>
  <c r="K27" i="21"/>
  <c r="J27" i="21"/>
  <c r="I27" i="21"/>
  <c r="L26" i="21"/>
  <c r="H26" i="21" s="1"/>
  <c r="K26" i="21"/>
  <c r="J26" i="21"/>
  <c r="I26" i="21"/>
  <c r="L25" i="21"/>
  <c r="H25" i="21" s="1"/>
  <c r="K25" i="21"/>
  <c r="J25" i="21"/>
  <c r="I25" i="21"/>
  <c r="L24" i="21"/>
  <c r="K24" i="21"/>
  <c r="J24" i="21"/>
  <c r="I24" i="21"/>
  <c r="H24" i="21"/>
  <c r="L23" i="21"/>
  <c r="H23" i="21" s="1"/>
  <c r="K23" i="21"/>
  <c r="J23" i="21"/>
  <c r="I23" i="21"/>
  <c r="L22" i="21"/>
  <c r="K22" i="21"/>
  <c r="J22" i="21"/>
  <c r="I22" i="21"/>
  <c r="H22" i="21"/>
  <c r="L21" i="21"/>
  <c r="K21" i="21"/>
  <c r="J21" i="21"/>
  <c r="I21" i="21"/>
  <c r="H21" i="21"/>
  <c r="L20" i="21"/>
  <c r="K20" i="21"/>
  <c r="J20" i="21"/>
  <c r="I20" i="21"/>
  <c r="H20" i="21"/>
  <c r="L19" i="21"/>
  <c r="H19" i="21" s="1"/>
  <c r="K19" i="21"/>
  <c r="J19" i="21"/>
  <c r="I19" i="21"/>
  <c r="L18" i="21"/>
  <c r="H18" i="21" s="1"/>
  <c r="K18" i="21"/>
  <c r="J18" i="21"/>
  <c r="I18" i="21"/>
  <c r="L17" i="21"/>
  <c r="K17" i="21"/>
  <c r="J17" i="21"/>
  <c r="I17" i="21"/>
  <c r="H17" i="21"/>
  <c r="L16" i="21"/>
  <c r="K16" i="21"/>
  <c r="J16" i="21"/>
  <c r="I16" i="21"/>
  <c r="H16" i="21"/>
  <c r="L15" i="21"/>
  <c r="H15" i="21" s="1"/>
  <c r="K15" i="21"/>
  <c r="J15" i="21"/>
  <c r="I15" i="21"/>
  <c r="L14" i="21"/>
  <c r="K14" i="21"/>
  <c r="J14" i="21"/>
  <c r="I14" i="21"/>
  <c r="H14" i="21"/>
  <c r="L13" i="21"/>
  <c r="H13" i="21" s="1"/>
  <c r="K13" i="21"/>
  <c r="J13" i="21"/>
  <c r="I13" i="21"/>
  <c r="L12" i="21"/>
  <c r="K12" i="21"/>
  <c r="J12" i="21"/>
  <c r="I12" i="21"/>
  <c r="H12" i="21"/>
  <c r="L11" i="21"/>
  <c r="K11" i="21"/>
  <c r="J11" i="21"/>
  <c r="I11" i="21"/>
  <c r="H11" i="21"/>
  <c r="L10" i="21"/>
  <c r="H10" i="21" s="1"/>
  <c r="K10" i="21"/>
  <c r="J10" i="21"/>
  <c r="I10" i="21"/>
  <c r="L9" i="21"/>
  <c r="K9" i="21"/>
  <c r="J9" i="21"/>
  <c r="I9" i="21"/>
  <c r="H9" i="21"/>
  <c r="L8" i="21"/>
  <c r="H8" i="21" s="1"/>
  <c r="K8" i="21"/>
  <c r="J8" i="21"/>
  <c r="I8" i="21"/>
  <c r="O37" i="20"/>
  <c r="N37" i="20"/>
  <c r="M37" i="20"/>
  <c r="G37" i="20"/>
  <c r="L36" i="20"/>
  <c r="H36" i="20" s="1"/>
  <c r="K36" i="20"/>
  <c r="J36" i="20"/>
  <c r="I36" i="20"/>
  <c r="L35" i="20"/>
  <c r="H35" i="20" s="1"/>
  <c r="K35" i="20"/>
  <c r="J35" i="20"/>
  <c r="I35" i="20"/>
  <c r="L34" i="20"/>
  <c r="H34" i="20" s="1"/>
  <c r="K34" i="20"/>
  <c r="J34" i="20"/>
  <c r="I34" i="20"/>
  <c r="L33" i="20"/>
  <c r="H33" i="20" s="1"/>
  <c r="K33" i="20"/>
  <c r="J33" i="20"/>
  <c r="I33" i="20"/>
  <c r="L32" i="20"/>
  <c r="H32" i="20" s="1"/>
  <c r="K32" i="20"/>
  <c r="J32" i="20"/>
  <c r="I32" i="20"/>
  <c r="L31" i="20"/>
  <c r="H31" i="20" s="1"/>
  <c r="K31" i="20"/>
  <c r="J31" i="20"/>
  <c r="I31" i="20"/>
  <c r="L30" i="20"/>
  <c r="H30" i="20" s="1"/>
  <c r="K30" i="20"/>
  <c r="J30" i="20"/>
  <c r="I30" i="20"/>
  <c r="L29" i="20"/>
  <c r="K29" i="20"/>
  <c r="J29" i="20"/>
  <c r="I29" i="20"/>
  <c r="H29" i="20"/>
  <c r="L28" i="20"/>
  <c r="H28" i="20" s="1"/>
  <c r="K28" i="20"/>
  <c r="J28" i="20"/>
  <c r="I28" i="20"/>
  <c r="L27" i="20"/>
  <c r="H27" i="20" s="1"/>
  <c r="K27" i="20"/>
  <c r="J27" i="20"/>
  <c r="I27" i="20"/>
  <c r="L26" i="20"/>
  <c r="K26" i="20"/>
  <c r="J26" i="20"/>
  <c r="I26" i="20"/>
  <c r="H26" i="20"/>
  <c r="L25" i="20"/>
  <c r="K25" i="20"/>
  <c r="J25" i="20"/>
  <c r="I25" i="20"/>
  <c r="H25" i="20"/>
  <c r="L24" i="20"/>
  <c r="K24" i="20"/>
  <c r="J24" i="20"/>
  <c r="I24" i="20"/>
  <c r="H24" i="20"/>
  <c r="L23" i="20"/>
  <c r="H23" i="20" s="1"/>
  <c r="K23" i="20"/>
  <c r="J23" i="20"/>
  <c r="I23" i="20"/>
  <c r="L22" i="20"/>
  <c r="H22" i="20" s="1"/>
  <c r="K22" i="20"/>
  <c r="J22" i="20"/>
  <c r="I22" i="20"/>
  <c r="L21" i="20"/>
  <c r="H21" i="20" s="1"/>
  <c r="K21" i="20"/>
  <c r="J21" i="20"/>
  <c r="I21" i="20"/>
  <c r="L20" i="20"/>
  <c r="H20" i="20" s="1"/>
  <c r="K20" i="20"/>
  <c r="J20" i="20"/>
  <c r="I20" i="20"/>
  <c r="L19" i="20"/>
  <c r="H19" i="20" s="1"/>
  <c r="K19" i="20"/>
  <c r="J19" i="20"/>
  <c r="I19" i="20"/>
  <c r="L18" i="20"/>
  <c r="H18" i="20" s="1"/>
  <c r="K18" i="20"/>
  <c r="J18" i="20"/>
  <c r="I18" i="20"/>
  <c r="L17" i="20"/>
  <c r="H17" i="20" s="1"/>
  <c r="K17" i="20"/>
  <c r="J17" i="20"/>
  <c r="I17" i="20"/>
  <c r="L16" i="20"/>
  <c r="H16" i="20" s="1"/>
  <c r="K16" i="20"/>
  <c r="J16" i="20"/>
  <c r="I16" i="20"/>
  <c r="L15" i="20"/>
  <c r="H15" i="20" s="1"/>
  <c r="K15" i="20"/>
  <c r="J15" i="20"/>
  <c r="I15" i="20"/>
  <c r="L14" i="20"/>
  <c r="H14" i="20" s="1"/>
  <c r="K14" i="20"/>
  <c r="J14" i="20"/>
  <c r="I14" i="20"/>
  <c r="L13" i="20"/>
  <c r="H13" i="20" s="1"/>
  <c r="K13" i="20"/>
  <c r="J13" i="20"/>
  <c r="I13" i="20"/>
  <c r="L12" i="20"/>
  <c r="K12" i="20"/>
  <c r="J12" i="20"/>
  <c r="I12" i="20"/>
  <c r="H12" i="20"/>
  <c r="L11" i="20"/>
  <c r="H11" i="20" s="1"/>
  <c r="K11" i="20"/>
  <c r="J11" i="20"/>
  <c r="I11" i="20"/>
  <c r="L10" i="20"/>
  <c r="K10" i="20"/>
  <c r="J10" i="20"/>
  <c r="I10" i="20"/>
  <c r="H10" i="20"/>
  <c r="L9" i="20"/>
  <c r="H9" i="20" s="1"/>
  <c r="K9" i="20"/>
  <c r="J9" i="20"/>
  <c r="I9" i="20"/>
  <c r="L8" i="20"/>
  <c r="H8" i="20" s="1"/>
  <c r="K8" i="20"/>
  <c r="J8" i="20"/>
  <c r="I8" i="20"/>
  <c r="O37" i="19"/>
  <c r="N37" i="19"/>
  <c r="M37" i="19"/>
  <c r="G37" i="19"/>
  <c r="L36" i="19"/>
  <c r="H36" i="19" s="1"/>
  <c r="K36" i="19"/>
  <c r="J36" i="19"/>
  <c r="I36" i="19"/>
  <c r="L35" i="19"/>
  <c r="K35" i="19"/>
  <c r="J35" i="19"/>
  <c r="I35" i="19"/>
  <c r="H35" i="19"/>
  <c r="L34" i="19"/>
  <c r="K34" i="19"/>
  <c r="J34" i="19"/>
  <c r="I34" i="19"/>
  <c r="H34" i="19"/>
  <c r="L33" i="19"/>
  <c r="K33" i="19"/>
  <c r="J33" i="19"/>
  <c r="I33" i="19"/>
  <c r="H33" i="19"/>
  <c r="L32" i="19"/>
  <c r="H32" i="19" s="1"/>
  <c r="K32" i="19"/>
  <c r="J32" i="19"/>
  <c r="I32" i="19"/>
  <c r="L31" i="19"/>
  <c r="H31" i="19" s="1"/>
  <c r="K31" i="19"/>
  <c r="J31" i="19"/>
  <c r="I31" i="19"/>
  <c r="L30" i="19"/>
  <c r="K30" i="19"/>
  <c r="J30" i="19"/>
  <c r="I30" i="19"/>
  <c r="H30" i="19"/>
  <c r="L29" i="19"/>
  <c r="H29" i="19" s="1"/>
  <c r="K29" i="19"/>
  <c r="J29" i="19"/>
  <c r="I29" i="19"/>
  <c r="L28" i="19"/>
  <c r="H28" i="19" s="1"/>
  <c r="K28" i="19"/>
  <c r="J28" i="19"/>
  <c r="I28" i="19"/>
  <c r="L27" i="19"/>
  <c r="H27" i="19" s="1"/>
  <c r="K27" i="19"/>
  <c r="J27" i="19"/>
  <c r="I27" i="19"/>
  <c r="L26" i="19"/>
  <c r="H26" i="19" s="1"/>
  <c r="K26" i="19"/>
  <c r="J26" i="19"/>
  <c r="I26" i="19"/>
  <c r="L25" i="19"/>
  <c r="H25" i="19" s="1"/>
  <c r="K25" i="19"/>
  <c r="J25" i="19"/>
  <c r="I25" i="19"/>
  <c r="L24" i="19"/>
  <c r="K24" i="19"/>
  <c r="J24" i="19"/>
  <c r="I24" i="19"/>
  <c r="H24" i="19"/>
  <c r="L23" i="19"/>
  <c r="H23" i="19" s="1"/>
  <c r="K23" i="19"/>
  <c r="J23" i="19"/>
  <c r="I23" i="19"/>
  <c r="L22" i="19"/>
  <c r="H22" i="19" s="1"/>
  <c r="K22" i="19"/>
  <c r="J22" i="19"/>
  <c r="I22" i="19"/>
  <c r="L21" i="19"/>
  <c r="H21" i="19" s="1"/>
  <c r="K21" i="19"/>
  <c r="J21" i="19"/>
  <c r="I21" i="19"/>
  <c r="L20" i="19"/>
  <c r="H20" i="19" s="1"/>
  <c r="K20" i="19"/>
  <c r="J20" i="19"/>
  <c r="I20" i="19"/>
  <c r="L19" i="19"/>
  <c r="K19" i="19"/>
  <c r="J19" i="19"/>
  <c r="I19" i="19"/>
  <c r="H19" i="19"/>
  <c r="L18" i="19"/>
  <c r="H18" i="19" s="1"/>
  <c r="K18" i="19"/>
  <c r="J18" i="19"/>
  <c r="I18" i="19"/>
  <c r="L17" i="19"/>
  <c r="H17" i="19" s="1"/>
  <c r="K17" i="19"/>
  <c r="J17" i="19"/>
  <c r="I17" i="19"/>
  <c r="L16" i="19"/>
  <c r="H16" i="19" s="1"/>
  <c r="K16" i="19"/>
  <c r="J16" i="19"/>
  <c r="I16" i="19"/>
  <c r="L15" i="19"/>
  <c r="K15" i="19"/>
  <c r="J15" i="19"/>
  <c r="I15" i="19"/>
  <c r="H15" i="19"/>
  <c r="L14" i="19"/>
  <c r="K14" i="19"/>
  <c r="J14" i="19"/>
  <c r="I14" i="19"/>
  <c r="H14" i="19"/>
  <c r="L13" i="19"/>
  <c r="H13" i="19" s="1"/>
  <c r="K13" i="19"/>
  <c r="J13" i="19"/>
  <c r="I13" i="19"/>
  <c r="L12" i="19"/>
  <c r="H12" i="19" s="1"/>
  <c r="K12" i="19"/>
  <c r="J12" i="19"/>
  <c r="I12" i="19"/>
  <c r="L11" i="19"/>
  <c r="H11" i="19" s="1"/>
  <c r="K11" i="19"/>
  <c r="J11" i="19"/>
  <c r="I11" i="19"/>
  <c r="L10" i="19"/>
  <c r="H10" i="19" s="1"/>
  <c r="K10" i="19"/>
  <c r="J10" i="19"/>
  <c r="I10" i="19"/>
  <c r="L9" i="19"/>
  <c r="H9" i="19" s="1"/>
  <c r="K9" i="19"/>
  <c r="J9" i="19"/>
  <c r="I9" i="19"/>
  <c r="L8" i="19"/>
  <c r="H8" i="19" s="1"/>
  <c r="K8" i="19"/>
  <c r="J8" i="19"/>
  <c r="I8" i="19"/>
  <c r="O37" i="18"/>
  <c r="N37" i="18"/>
  <c r="M37" i="18"/>
  <c r="G37" i="18"/>
  <c r="L36" i="18"/>
  <c r="K36" i="18"/>
  <c r="J36" i="18"/>
  <c r="I36" i="18"/>
  <c r="H36" i="18"/>
  <c r="L35" i="18"/>
  <c r="K35" i="18"/>
  <c r="J35" i="18"/>
  <c r="I35" i="18"/>
  <c r="H35" i="18"/>
  <c r="L34" i="18"/>
  <c r="K34" i="18"/>
  <c r="J34" i="18"/>
  <c r="I34" i="18"/>
  <c r="H34" i="18"/>
  <c r="L33" i="18"/>
  <c r="H33" i="18" s="1"/>
  <c r="K33" i="18"/>
  <c r="J33" i="18"/>
  <c r="I33" i="18"/>
  <c r="L32" i="18"/>
  <c r="H32" i="18" s="1"/>
  <c r="K32" i="18"/>
  <c r="J32" i="18"/>
  <c r="I32" i="18"/>
  <c r="L31" i="18"/>
  <c r="H31" i="18" s="1"/>
  <c r="K31" i="18"/>
  <c r="J31" i="18"/>
  <c r="I31" i="18"/>
  <c r="L30" i="18"/>
  <c r="H30" i="18" s="1"/>
  <c r="K30" i="18"/>
  <c r="J30" i="18"/>
  <c r="I30" i="18"/>
  <c r="L29" i="18"/>
  <c r="H29" i="18" s="1"/>
  <c r="K29" i="18"/>
  <c r="J29" i="18"/>
  <c r="I29" i="18"/>
  <c r="L28" i="18"/>
  <c r="H28" i="18" s="1"/>
  <c r="K28" i="18"/>
  <c r="J28" i="18"/>
  <c r="I28" i="18"/>
  <c r="L27" i="18"/>
  <c r="H27" i="18" s="1"/>
  <c r="K27" i="18"/>
  <c r="J27" i="18"/>
  <c r="I27" i="18"/>
  <c r="L26" i="18"/>
  <c r="K26" i="18"/>
  <c r="J26" i="18"/>
  <c r="I26" i="18"/>
  <c r="H26" i="18"/>
  <c r="L25" i="18"/>
  <c r="H25" i="18" s="1"/>
  <c r="K25" i="18"/>
  <c r="J25" i="18"/>
  <c r="I25" i="18"/>
  <c r="L24" i="18"/>
  <c r="H24" i="18" s="1"/>
  <c r="K24" i="18"/>
  <c r="J24" i="18"/>
  <c r="I24" i="18"/>
  <c r="L23" i="18"/>
  <c r="H23" i="18" s="1"/>
  <c r="K23" i="18"/>
  <c r="J23" i="18"/>
  <c r="I23" i="18"/>
  <c r="L22" i="18"/>
  <c r="H22" i="18" s="1"/>
  <c r="K22" i="18"/>
  <c r="J22" i="18"/>
  <c r="I22" i="18"/>
  <c r="L21" i="18"/>
  <c r="H21" i="18" s="1"/>
  <c r="K21" i="18"/>
  <c r="J21" i="18"/>
  <c r="I21" i="18"/>
  <c r="L20" i="18"/>
  <c r="H20" i="18" s="1"/>
  <c r="K20" i="18"/>
  <c r="J20" i="18"/>
  <c r="I20" i="18"/>
  <c r="L19" i="18"/>
  <c r="H19" i="18" s="1"/>
  <c r="K19" i="18"/>
  <c r="J19" i="18"/>
  <c r="I19" i="18"/>
  <c r="L18" i="18"/>
  <c r="H18" i="18" s="1"/>
  <c r="K18" i="18"/>
  <c r="J18" i="18"/>
  <c r="I18" i="18"/>
  <c r="L17" i="18"/>
  <c r="H17" i="18" s="1"/>
  <c r="K17" i="18"/>
  <c r="J17" i="18"/>
  <c r="I17" i="18"/>
  <c r="L16" i="18"/>
  <c r="H16" i="18" s="1"/>
  <c r="K16" i="18"/>
  <c r="J16" i="18"/>
  <c r="I16" i="18"/>
  <c r="L15" i="18"/>
  <c r="H15" i="18" s="1"/>
  <c r="K15" i="18"/>
  <c r="J15" i="18"/>
  <c r="I15" i="18"/>
  <c r="L14" i="18"/>
  <c r="H14" i="18" s="1"/>
  <c r="K14" i="18"/>
  <c r="J14" i="18"/>
  <c r="I14" i="18"/>
  <c r="L13" i="18"/>
  <c r="H13" i="18" s="1"/>
  <c r="K13" i="18"/>
  <c r="J13" i="18"/>
  <c r="I13" i="18"/>
  <c r="L12" i="18"/>
  <c r="K12" i="18"/>
  <c r="J12" i="18"/>
  <c r="I12" i="18"/>
  <c r="H12" i="18"/>
  <c r="L11" i="18"/>
  <c r="K11" i="18"/>
  <c r="J11" i="18"/>
  <c r="I11" i="18"/>
  <c r="H11" i="18"/>
  <c r="L10" i="18"/>
  <c r="H10" i="18" s="1"/>
  <c r="K10" i="18"/>
  <c r="J10" i="18"/>
  <c r="I10" i="18"/>
  <c r="L9" i="18"/>
  <c r="H9" i="18" s="1"/>
  <c r="K9" i="18"/>
  <c r="J9" i="18"/>
  <c r="I9" i="18"/>
  <c r="L8" i="18"/>
  <c r="H8" i="18" s="1"/>
  <c r="K8" i="18"/>
  <c r="J8" i="18"/>
  <c r="I8" i="18"/>
  <c r="O37" i="17"/>
  <c r="N37" i="17"/>
  <c r="M37" i="17"/>
  <c r="G37" i="17"/>
  <c r="L36" i="17"/>
  <c r="K36" i="17"/>
  <c r="J36" i="17"/>
  <c r="I36" i="17"/>
  <c r="H36" i="17"/>
  <c r="L35" i="17"/>
  <c r="H35" i="17" s="1"/>
  <c r="K35" i="17"/>
  <c r="J35" i="17"/>
  <c r="I35" i="17"/>
  <c r="L34" i="17"/>
  <c r="K34" i="17"/>
  <c r="J34" i="17"/>
  <c r="I34" i="17"/>
  <c r="H34" i="17"/>
  <c r="L33" i="17"/>
  <c r="K33" i="17"/>
  <c r="J33" i="17"/>
  <c r="I33" i="17"/>
  <c r="H33" i="17"/>
  <c r="L32" i="17"/>
  <c r="K32" i="17"/>
  <c r="J32" i="17"/>
  <c r="I32" i="17"/>
  <c r="H32" i="17"/>
  <c r="L31" i="17"/>
  <c r="K31" i="17"/>
  <c r="J31" i="17"/>
  <c r="I31" i="17"/>
  <c r="H31" i="17"/>
  <c r="L30" i="17"/>
  <c r="H30" i="17" s="1"/>
  <c r="K30" i="17"/>
  <c r="J30" i="17"/>
  <c r="I30" i="17"/>
  <c r="L29" i="17"/>
  <c r="H29" i="17" s="1"/>
  <c r="K29" i="17"/>
  <c r="J29" i="17"/>
  <c r="I29" i="17"/>
  <c r="L28" i="17"/>
  <c r="H28" i="17" s="1"/>
  <c r="K28" i="17"/>
  <c r="J28" i="17"/>
  <c r="I28" i="17"/>
  <c r="L27" i="17"/>
  <c r="H27" i="17" s="1"/>
  <c r="K27" i="17"/>
  <c r="J27" i="17"/>
  <c r="I27" i="17"/>
  <c r="L26" i="17"/>
  <c r="H26" i="17" s="1"/>
  <c r="K26" i="17"/>
  <c r="J26" i="17"/>
  <c r="I26" i="17"/>
  <c r="L25" i="17"/>
  <c r="H25" i="17" s="1"/>
  <c r="K25" i="17"/>
  <c r="J25" i="17"/>
  <c r="I25" i="17"/>
  <c r="L24" i="17"/>
  <c r="K24" i="17"/>
  <c r="J24" i="17"/>
  <c r="I24" i="17"/>
  <c r="H24" i="17"/>
  <c r="L23" i="17"/>
  <c r="H23" i="17" s="1"/>
  <c r="K23" i="17"/>
  <c r="J23" i="17"/>
  <c r="I23" i="17"/>
  <c r="L22" i="17"/>
  <c r="K22" i="17"/>
  <c r="J22" i="17"/>
  <c r="I22" i="17"/>
  <c r="H22" i="17"/>
  <c r="L21" i="17"/>
  <c r="K21" i="17"/>
  <c r="J21" i="17"/>
  <c r="I21" i="17"/>
  <c r="H21" i="17"/>
  <c r="L20" i="17"/>
  <c r="K20" i="17"/>
  <c r="J20" i="17"/>
  <c r="I20" i="17"/>
  <c r="H20" i="17"/>
  <c r="L19" i="17"/>
  <c r="K19" i="17"/>
  <c r="J19" i="17"/>
  <c r="I19" i="17"/>
  <c r="H19" i="17"/>
  <c r="L18" i="17"/>
  <c r="H18" i="17" s="1"/>
  <c r="K18" i="17"/>
  <c r="J18" i="17"/>
  <c r="I18" i="17"/>
  <c r="L17" i="17"/>
  <c r="H17" i="17" s="1"/>
  <c r="K17" i="17"/>
  <c r="J17" i="17"/>
  <c r="I17" i="17"/>
  <c r="L16" i="17"/>
  <c r="H16" i="17" s="1"/>
  <c r="K16" i="17"/>
  <c r="J16" i="17"/>
  <c r="I16" i="17"/>
  <c r="L15" i="17"/>
  <c r="H15" i="17" s="1"/>
  <c r="K15" i="17"/>
  <c r="J15" i="17"/>
  <c r="I15" i="17"/>
  <c r="L14" i="17"/>
  <c r="H14" i="17" s="1"/>
  <c r="K14" i="17"/>
  <c r="J14" i="17"/>
  <c r="I14" i="17"/>
  <c r="L13" i="17"/>
  <c r="H13" i="17" s="1"/>
  <c r="K13" i="17"/>
  <c r="J13" i="17"/>
  <c r="I13" i="17"/>
  <c r="L12" i="17"/>
  <c r="K12" i="17"/>
  <c r="J12" i="17"/>
  <c r="I12" i="17"/>
  <c r="H12" i="17"/>
  <c r="L11" i="17"/>
  <c r="H11" i="17" s="1"/>
  <c r="K11" i="17"/>
  <c r="J11" i="17"/>
  <c r="I11" i="17"/>
  <c r="L10" i="17"/>
  <c r="K10" i="17"/>
  <c r="J10" i="17"/>
  <c r="I10" i="17"/>
  <c r="H10" i="17"/>
  <c r="L9" i="17"/>
  <c r="K9" i="17"/>
  <c r="J9" i="17"/>
  <c r="I9" i="17"/>
  <c r="H9" i="17"/>
  <c r="L8" i="17"/>
  <c r="K8" i="17"/>
  <c r="J8" i="17"/>
  <c r="I8" i="17"/>
  <c r="H8" i="17"/>
  <c r="O37" i="16"/>
  <c r="N37" i="16"/>
  <c r="M37" i="16"/>
  <c r="G37" i="16"/>
  <c r="L36" i="16"/>
  <c r="H36" i="16" s="1"/>
  <c r="K36" i="16"/>
  <c r="J36" i="16"/>
  <c r="I36" i="16"/>
  <c r="L35" i="16"/>
  <c r="K35" i="16"/>
  <c r="J35" i="16"/>
  <c r="I35" i="16"/>
  <c r="H35" i="16"/>
  <c r="L34" i="16"/>
  <c r="H34" i="16" s="1"/>
  <c r="K34" i="16"/>
  <c r="J34" i="16"/>
  <c r="I34" i="16"/>
  <c r="L33" i="16"/>
  <c r="H33" i="16" s="1"/>
  <c r="K33" i="16"/>
  <c r="J33" i="16"/>
  <c r="I33" i="16"/>
  <c r="L32" i="16"/>
  <c r="K32" i="16"/>
  <c r="J32" i="16"/>
  <c r="I32" i="16"/>
  <c r="H32" i="16"/>
  <c r="L31" i="16"/>
  <c r="H31" i="16" s="1"/>
  <c r="K31" i="16"/>
  <c r="J31" i="16"/>
  <c r="I31" i="16"/>
  <c r="L30" i="16"/>
  <c r="H30" i="16" s="1"/>
  <c r="K30" i="16"/>
  <c r="J30" i="16"/>
  <c r="I30" i="16"/>
  <c r="L29" i="16"/>
  <c r="H29" i="16" s="1"/>
  <c r="K29" i="16"/>
  <c r="J29" i="16"/>
  <c r="I29" i="16"/>
  <c r="L28" i="16"/>
  <c r="H28" i="16" s="1"/>
  <c r="K28" i="16"/>
  <c r="J28" i="16"/>
  <c r="I28" i="16"/>
  <c r="L27" i="16"/>
  <c r="H27" i="16" s="1"/>
  <c r="K27" i="16"/>
  <c r="J27" i="16"/>
  <c r="I27" i="16"/>
  <c r="L26" i="16"/>
  <c r="H26" i="16" s="1"/>
  <c r="K26" i="16"/>
  <c r="J26" i="16"/>
  <c r="I26" i="16"/>
  <c r="L25" i="16"/>
  <c r="H25" i="16" s="1"/>
  <c r="K25" i="16"/>
  <c r="J25" i="16"/>
  <c r="I25" i="16"/>
  <c r="L24" i="16"/>
  <c r="H24" i="16" s="1"/>
  <c r="K24" i="16"/>
  <c r="J24" i="16"/>
  <c r="I24" i="16"/>
  <c r="L23" i="16"/>
  <c r="H23" i="16" s="1"/>
  <c r="K23" i="16"/>
  <c r="J23" i="16"/>
  <c r="I23" i="16"/>
  <c r="L22" i="16"/>
  <c r="K22" i="16"/>
  <c r="J22" i="16"/>
  <c r="I22" i="16"/>
  <c r="H22" i="16"/>
  <c r="L21" i="16"/>
  <c r="H21" i="16" s="1"/>
  <c r="K21" i="16"/>
  <c r="J21" i="16"/>
  <c r="I21" i="16"/>
  <c r="L20" i="16"/>
  <c r="K20" i="16"/>
  <c r="J20" i="16"/>
  <c r="I20" i="16"/>
  <c r="H20" i="16"/>
  <c r="L19" i="16"/>
  <c r="K19" i="16"/>
  <c r="J19" i="16"/>
  <c r="I19" i="16"/>
  <c r="H19" i="16"/>
  <c r="L18" i="16"/>
  <c r="H18" i="16" s="1"/>
  <c r="K18" i="16"/>
  <c r="J18" i="16"/>
  <c r="I18" i="16"/>
  <c r="L17" i="16"/>
  <c r="K17" i="16"/>
  <c r="J17" i="16"/>
  <c r="I17" i="16"/>
  <c r="H17" i="16"/>
  <c r="L16" i="16"/>
  <c r="H16" i="16" s="1"/>
  <c r="K16" i="16"/>
  <c r="J16" i="16"/>
  <c r="I16" i="16"/>
  <c r="L15" i="16"/>
  <c r="K15" i="16"/>
  <c r="J15" i="16"/>
  <c r="I15" i="16"/>
  <c r="H15" i="16"/>
  <c r="L14" i="16"/>
  <c r="K14" i="16"/>
  <c r="J14" i="16"/>
  <c r="I14" i="16"/>
  <c r="H14" i="16"/>
  <c r="L13" i="16"/>
  <c r="K13" i="16"/>
  <c r="J13" i="16"/>
  <c r="I13" i="16"/>
  <c r="H13" i="16"/>
  <c r="L12" i="16"/>
  <c r="K12" i="16"/>
  <c r="J12" i="16"/>
  <c r="I12" i="16"/>
  <c r="H12" i="16"/>
  <c r="L11" i="16"/>
  <c r="H11" i="16" s="1"/>
  <c r="K11" i="16"/>
  <c r="J11" i="16"/>
  <c r="I11" i="16"/>
  <c r="L10" i="16"/>
  <c r="K10" i="16"/>
  <c r="J10" i="16"/>
  <c r="I10" i="16"/>
  <c r="H10" i="16"/>
  <c r="L9" i="16"/>
  <c r="K9" i="16"/>
  <c r="J9" i="16"/>
  <c r="I9" i="16"/>
  <c r="H9" i="16"/>
  <c r="L8" i="16"/>
  <c r="H8" i="16" s="1"/>
  <c r="K8" i="16"/>
  <c r="J8" i="16"/>
  <c r="I8" i="16"/>
  <c r="O37" i="15"/>
  <c r="N37" i="15"/>
  <c r="M37" i="15"/>
  <c r="G37" i="15"/>
  <c r="L36" i="15"/>
  <c r="H36" i="15" s="1"/>
  <c r="K36" i="15"/>
  <c r="J36" i="15"/>
  <c r="I36" i="15"/>
  <c r="L35" i="15"/>
  <c r="H35" i="15" s="1"/>
  <c r="K35" i="15"/>
  <c r="J35" i="15"/>
  <c r="I35" i="15"/>
  <c r="L34" i="15"/>
  <c r="H34" i="15" s="1"/>
  <c r="K34" i="15"/>
  <c r="J34" i="15"/>
  <c r="I34" i="15"/>
  <c r="L33" i="15"/>
  <c r="H33" i="15" s="1"/>
  <c r="K33" i="15"/>
  <c r="J33" i="15"/>
  <c r="I33" i="15"/>
  <c r="L32" i="15"/>
  <c r="K32" i="15"/>
  <c r="J32" i="15"/>
  <c r="I32" i="15"/>
  <c r="H32" i="15"/>
  <c r="L31" i="15"/>
  <c r="H31" i="15" s="1"/>
  <c r="K31" i="15"/>
  <c r="J31" i="15"/>
  <c r="I31" i="15"/>
  <c r="L30" i="15"/>
  <c r="H30" i="15" s="1"/>
  <c r="K30" i="15"/>
  <c r="J30" i="15"/>
  <c r="I30" i="15"/>
  <c r="L29" i="15"/>
  <c r="H29" i="15" s="1"/>
  <c r="K29" i="15"/>
  <c r="J29" i="15"/>
  <c r="I29" i="15"/>
  <c r="L28" i="15"/>
  <c r="H28" i="15" s="1"/>
  <c r="K28" i="15"/>
  <c r="J28" i="15"/>
  <c r="I28" i="15"/>
  <c r="L27" i="15"/>
  <c r="H27" i="15" s="1"/>
  <c r="K27" i="15"/>
  <c r="J27" i="15"/>
  <c r="I27" i="15"/>
  <c r="L26" i="15"/>
  <c r="H26" i="15" s="1"/>
  <c r="K26" i="15"/>
  <c r="J26" i="15"/>
  <c r="I26" i="15"/>
  <c r="L25" i="15"/>
  <c r="H25" i="15" s="1"/>
  <c r="K25" i="15"/>
  <c r="J25" i="15"/>
  <c r="I25" i="15"/>
  <c r="L24" i="15"/>
  <c r="H24" i="15" s="1"/>
  <c r="K24" i="15"/>
  <c r="J24" i="15"/>
  <c r="I24" i="15"/>
  <c r="L23" i="15"/>
  <c r="H23" i="15" s="1"/>
  <c r="K23" i="15"/>
  <c r="J23" i="15"/>
  <c r="I23" i="15"/>
  <c r="L22" i="15"/>
  <c r="H22" i="15" s="1"/>
  <c r="K22" i="15"/>
  <c r="J22" i="15"/>
  <c r="I22" i="15"/>
  <c r="L21" i="15"/>
  <c r="H21" i="15" s="1"/>
  <c r="K21" i="15"/>
  <c r="J21" i="15"/>
  <c r="I21" i="15"/>
  <c r="L20" i="15"/>
  <c r="H20" i="15" s="1"/>
  <c r="K20" i="15"/>
  <c r="J20" i="15"/>
  <c r="I20" i="15"/>
  <c r="L19" i="15"/>
  <c r="H19" i="15" s="1"/>
  <c r="K19" i="15"/>
  <c r="J19" i="15"/>
  <c r="I19" i="15"/>
  <c r="L18" i="15"/>
  <c r="H18" i="15" s="1"/>
  <c r="K18" i="15"/>
  <c r="J18" i="15"/>
  <c r="I18" i="15"/>
  <c r="L17" i="15"/>
  <c r="H17" i="15" s="1"/>
  <c r="K17" i="15"/>
  <c r="J17" i="15"/>
  <c r="I17" i="15"/>
  <c r="L16" i="15"/>
  <c r="H16" i="15" s="1"/>
  <c r="K16" i="15"/>
  <c r="J16" i="15"/>
  <c r="I16" i="15"/>
  <c r="L15" i="15"/>
  <c r="H15" i="15" s="1"/>
  <c r="K15" i="15"/>
  <c r="J15" i="15"/>
  <c r="I15" i="15"/>
  <c r="L14" i="15"/>
  <c r="H14" i="15" s="1"/>
  <c r="K14" i="15"/>
  <c r="J14" i="15"/>
  <c r="I14" i="15"/>
  <c r="L13" i="15"/>
  <c r="H13" i="15" s="1"/>
  <c r="K13" i="15"/>
  <c r="J13" i="15"/>
  <c r="I13" i="15"/>
  <c r="L12" i="15"/>
  <c r="H12" i="15" s="1"/>
  <c r="K12" i="15"/>
  <c r="J12" i="15"/>
  <c r="I12" i="15"/>
  <c r="L11" i="15"/>
  <c r="H11" i="15" s="1"/>
  <c r="K11" i="15"/>
  <c r="J11" i="15"/>
  <c r="I11" i="15"/>
  <c r="L10" i="15"/>
  <c r="K10" i="15"/>
  <c r="J10" i="15"/>
  <c r="I10" i="15"/>
  <c r="H10" i="15"/>
  <c r="L9" i="15"/>
  <c r="K9" i="15"/>
  <c r="J9" i="15"/>
  <c r="I9" i="15"/>
  <c r="L8" i="15"/>
  <c r="K8" i="15"/>
  <c r="J8" i="15"/>
  <c r="I8" i="15"/>
  <c r="H8" i="15"/>
  <c r="O37" i="14"/>
  <c r="N37" i="14"/>
  <c r="M37" i="14"/>
  <c r="G37" i="14"/>
  <c r="L36" i="14"/>
  <c r="H36" i="14" s="1"/>
  <c r="K36" i="14"/>
  <c r="J36" i="14"/>
  <c r="I36" i="14"/>
  <c r="L35" i="14"/>
  <c r="K35" i="14"/>
  <c r="J35" i="14"/>
  <c r="I35" i="14"/>
  <c r="H35" i="14"/>
  <c r="L34" i="14"/>
  <c r="H34" i="14" s="1"/>
  <c r="K34" i="14"/>
  <c r="J34" i="14"/>
  <c r="I34" i="14"/>
  <c r="L33" i="14"/>
  <c r="K33" i="14"/>
  <c r="J33" i="14"/>
  <c r="I33" i="14"/>
  <c r="H33" i="14"/>
  <c r="L32" i="14"/>
  <c r="H32" i="14" s="1"/>
  <c r="K32" i="14"/>
  <c r="J32" i="14"/>
  <c r="I32" i="14"/>
  <c r="L31" i="14"/>
  <c r="H31" i="14" s="1"/>
  <c r="K31" i="14"/>
  <c r="J31" i="14"/>
  <c r="I31" i="14"/>
  <c r="L30" i="14"/>
  <c r="H30" i="14" s="1"/>
  <c r="K30" i="14"/>
  <c r="J30" i="14"/>
  <c r="I30" i="14"/>
  <c r="L29" i="14"/>
  <c r="H29" i="14" s="1"/>
  <c r="K29" i="14"/>
  <c r="J29" i="14"/>
  <c r="I29" i="14"/>
  <c r="L28" i="14"/>
  <c r="H28" i="14" s="1"/>
  <c r="K28" i="14"/>
  <c r="J28" i="14"/>
  <c r="I28" i="14"/>
  <c r="L27" i="14"/>
  <c r="H27" i="14" s="1"/>
  <c r="K27" i="14"/>
  <c r="J27" i="14"/>
  <c r="I27" i="14"/>
  <c r="L26" i="14"/>
  <c r="H26" i="14" s="1"/>
  <c r="K26" i="14"/>
  <c r="J26" i="14"/>
  <c r="I26" i="14"/>
  <c r="L25" i="14"/>
  <c r="K25" i="14"/>
  <c r="J25" i="14"/>
  <c r="I25" i="14"/>
  <c r="H25" i="14"/>
  <c r="L24" i="14"/>
  <c r="H24" i="14" s="1"/>
  <c r="K24" i="14"/>
  <c r="J24" i="14"/>
  <c r="I24" i="14"/>
  <c r="L23" i="14"/>
  <c r="H23" i="14" s="1"/>
  <c r="K23" i="14"/>
  <c r="J23" i="14"/>
  <c r="I23" i="14"/>
  <c r="L22" i="14"/>
  <c r="K22" i="14"/>
  <c r="J22" i="14"/>
  <c r="I22" i="14"/>
  <c r="H22" i="14"/>
  <c r="L21" i="14"/>
  <c r="H21" i="14" s="1"/>
  <c r="K21" i="14"/>
  <c r="J21" i="14"/>
  <c r="I21" i="14"/>
  <c r="L20" i="14"/>
  <c r="H20" i="14" s="1"/>
  <c r="K20" i="14"/>
  <c r="J20" i="14"/>
  <c r="I20" i="14"/>
  <c r="L19" i="14"/>
  <c r="H19" i="14" s="1"/>
  <c r="K19" i="14"/>
  <c r="J19" i="14"/>
  <c r="I19" i="14"/>
  <c r="L18" i="14"/>
  <c r="H18" i="14" s="1"/>
  <c r="K18" i="14"/>
  <c r="J18" i="14"/>
  <c r="I18" i="14"/>
  <c r="L17" i="14"/>
  <c r="K17" i="14"/>
  <c r="J17" i="14"/>
  <c r="I17" i="14"/>
  <c r="H17" i="14"/>
  <c r="L16" i="14"/>
  <c r="H16" i="14" s="1"/>
  <c r="K16" i="14"/>
  <c r="J16" i="14"/>
  <c r="I16" i="14"/>
  <c r="L15" i="14"/>
  <c r="H15" i="14" s="1"/>
  <c r="K15" i="14"/>
  <c r="J15" i="14"/>
  <c r="I15" i="14"/>
  <c r="L14" i="14"/>
  <c r="H14" i="14" s="1"/>
  <c r="K14" i="14"/>
  <c r="J14" i="14"/>
  <c r="I14" i="14"/>
  <c r="L13" i="14"/>
  <c r="H13" i="14" s="1"/>
  <c r="K13" i="14"/>
  <c r="J13" i="14"/>
  <c r="I13" i="14"/>
  <c r="L12" i="14"/>
  <c r="H12" i="14" s="1"/>
  <c r="K12" i="14"/>
  <c r="J12" i="14"/>
  <c r="I12" i="14"/>
  <c r="L11" i="14"/>
  <c r="H11" i="14" s="1"/>
  <c r="K11" i="14"/>
  <c r="J11" i="14"/>
  <c r="I11" i="14"/>
  <c r="L10" i="14"/>
  <c r="K10" i="14"/>
  <c r="J10" i="14"/>
  <c r="I10" i="14"/>
  <c r="H10" i="14"/>
  <c r="L9" i="14"/>
  <c r="K9" i="14"/>
  <c r="J9" i="14"/>
  <c r="I9" i="14"/>
  <c r="H9" i="14"/>
  <c r="L8" i="14"/>
  <c r="H8" i="14" s="1"/>
  <c r="K8" i="14"/>
  <c r="J8" i="14"/>
  <c r="I8" i="14"/>
  <c r="O37" i="13"/>
  <c r="N37" i="13"/>
  <c r="M37" i="13"/>
  <c r="G37" i="13"/>
  <c r="L36" i="13"/>
  <c r="K36" i="13"/>
  <c r="J36" i="13"/>
  <c r="I36" i="13"/>
  <c r="H36" i="13"/>
  <c r="L35" i="13"/>
  <c r="K35" i="13"/>
  <c r="J35" i="13"/>
  <c r="I35" i="13"/>
  <c r="H35" i="13"/>
  <c r="L34" i="13"/>
  <c r="K34" i="13"/>
  <c r="J34" i="13"/>
  <c r="I34" i="13"/>
  <c r="H34" i="13"/>
  <c r="L33" i="13"/>
  <c r="H33" i="13" s="1"/>
  <c r="K33" i="13"/>
  <c r="J33" i="13"/>
  <c r="I33" i="13"/>
  <c r="L32" i="13"/>
  <c r="H32" i="13" s="1"/>
  <c r="K32" i="13"/>
  <c r="J32" i="13"/>
  <c r="I32" i="13"/>
  <c r="L31" i="13"/>
  <c r="H31" i="13" s="1"/>
  <c r="K31" i="13"/>
  <c r="J31" i="13"/>
  <c r="I31" i="13"/>
  <c r="L30" i="13"/>
  <c r="H30" i="13" s="1"/>
  <c r="K30" i="13"/>
  <c r="J30" i="13"/>
  <c r="I30" i="13"/>
  <c r="L29" i="13"/>
  <c r="H29" i="13" s="1"/>
  <c r="K29" i="13"/>
  <c r="J29" i="13"/>
  <c r="I29" i="13"/>
  <c r="L28" i="13"/>
  <c r="H28" i="13" s="1"/>
  <c r="K28" i="13"/>
  <c r="J28" i="13"/>
  <c r="I28" i="13"/>
  <c r="L27" i="13"/>
  <c r="H27" i="13" s="1"/>
  <c r="K27" i="13"/>
  <c r="J27" i="13"/>
  <c r="I27" i="13"/>
  <c r="L26" i="13"/>
  <c r="H26" i="13" s="1"/>
  <c r="K26" i="13"/>
  <c r="J26" i="13"/>
  <c r="I26" i="13"/>
  <c r="L25" i="13"/>
  <c r="H25" i="13" s="1"/>
  <c r="K25" i="13"/>
  <c r="J25" i="13"/>
  <c r="I25" i="13"/>
  <c r="L24" i="13"/>
  <c r="K24" i="13"/>
  <c r="J24" i="13"/>
  <c r="I24" i="13"/>
  <c r="H24" i="13"/>
  <c r="L23" i="13"/>
  <c r="H23" i="13" s="1"/>
  <c r="K23" i="13"/>
  <c r="J23" i="13"/>
  <c r="I23" i="13"/>
  <c r="L22" i="13"/>
  <c r="H22" i="13" s="1"/>
  <c r="K22" i="13"/>
  <c r="J22" i="13"/>
  <c r="I22" i="13"/>
  <c r="L21" i="13"/>
  <c r="K21" i="13"/>
  <c r="J21" i="13"/>
  <c r="I21" i="13"/>
  <c r="H21" i="13"/>
  <c r="L20" i="13"/>
  <c r="H20" i="13" s="1"/>
  <c r="K20" i="13"/>
  <c r="J20" i="13"/>
  <c r="I20" i="13"/>
  <c r="L19" i="13"/>
  <c r="K19" i="13"/>
  <c r="J19" i="13"/>
  <c r="I19" i="13"/>
  <c r="H19" i="13"/>
  <c r="L18" i="13"/>
  <c r="H18" i="13" s="1"/>
  <c r="K18" i="13"/>
  <c r="J18" i="13"/>
  <c r="I18" i="13"/>
  <c r="L17" i="13"/>
  <c r="H17" i="13" s="1"/>
  <c r="K17" i="13"/>
  <c r="J17" i="13"/>
  <c r="I17" i="13"/>
  <c r="L16" i="13"/>
  <c r="K16" i="13"/>
  <c r="J16" i="13"/>
  <c r="I16" i="13"/>
  <c r="H16" i="13"/>
  <c r="L15" i="13"/>
  <c r="H15" i="13" s="1"/>
  <c r="K15" i="13"/>
  <c r="J15" i="13"/>
  <c r="I15" i="13"/>
  <c r="L14" i="13"/>
  <c r="K14" i="13"/>
  <c r="J14" i="13"/>
  <c r="I14" i="13"/>
  <c r="H14" i="13"/>
  <c r="L13" i="13"/>
  <c r="H13" i="13" s="1"/>
  <c r="K13" i="13"/>
  <c r="J13" i="13"/>
  <c r="I13" i="13"/>
  <c r="L12" i="13"/>
  <c r="H12" i="13" s="1"/>
  <c r="K12" i="13"/>
  <c r="J12" i="13"/>
  <c r="I12" i="13"/>
  <c r="L11" i="13"/>
  <c r="H11" i="13" s="1"/>
  <c r="K11" i="13"/>
  <c r="J11" i="13"/>
  <c r="I11" i="13"/>
  <c r="L10" i="13"/>
  <c r="K10" i="13"/>
  <c r="J10" i="13"/>
  <c r="I10" i="13"/>
  <c r="L9" i="13"/>
  <c r="K9" i="13"/>
  <c r="J9" i="13"/>
  <c r="I9" i="13"/>
  <c r="H9" i="13"/>
  <c r="L8" i="13"/>
  <c r="K8" i="13"/>
  <c r="J8" i="13"/>
  <c r="I8" i="13"/>
  <c r="H8" i="13"/>
  <c r="G37" i="12"/>
  <c r="L36" i="12"/>
  <c r="H36" i="12" s="1"/>
  <c r="K36" i="12"/>
  <c r="J36" i="12"/>
  <c r="I36" i="12"/>
  <c r="L35" i="12"/>
  <c r="H35" i="12" s="1"/>
  <c r="K35" i="12"/>
  <c r="J35" i="12"/>
  <c r="I35" i="12"/>
  <c r="L34" i="12"/>
  <c r="H34" i="12" s="1"/>
  <c r="K34" i="12"/>
  <c r="J34" i="12"/>
  <c r="I34" i="12"/>
  <c r="L33" i="12"/>
  <c r="H33" i="12" s="1"/>
  <c r="K33" i="12"/>
  <c r="J33" i="12"/>
  <c r="I33" i="12"/>
  <c r="L32" i="12"/>
  <c r="K32" i="12"/>
  <c r="J32" i="12"/>
  <c r="I32" i="12"/>
  <c r="H32" i="12"/>
  <c r="L31" i="12"/>
  <c r="H31" i="12" s="1"/>
  <c r="K31" i="12"/>
  <c r="J31" i="12"/>
  <c r="I31" i="12"/>
  <c r="L30" i="12"/>
  <c r="H30" i="12" s="1"/>
  <c r="K30" i="12"/>
  <c r="J30" i="12"/>
  <c r="I30" i="12"/>
  <c r="L29" i="12"/>
  <c r="H29" i="12" s="1"/>
  <c r="K29" i="12"/>
  <c r="J29" i="12"/>
  <c r="I29" i="12"/>
  <c r="L28" i="12"/>
  <c r="H28" i="12" s="1"/>
  <c r="K28" i="12"/>
  <c r="J28" i="12"/>
  <c r="I28" i="12"/>
  <c r="L27" i="12"/>
  <c r="H27" i="12" s="1"/>
  <c r="K27" i="12"/>
  <c r="J27" i="12"/>
  <c r="I27" i="12"/>
  <c r="L26" i="12"/>
  <c r="H26" i="12" s="1"/>
  <c r="K26" i="12"/>
  <c r="J26" i="12"/>
  <c r="I26" i="12"/>
  <c r="L25" i="12"/>
  <c r="H25" i="12" s="1"/>
  <c r="K25" i="12"/>
  <c r="J25" i="12"/>
  <c r="I25" i="12"/>
  <c r="L24" i="12"/>
  <c r="H24" i="12" s="1"/>
  <c r="K24" i="12"/>
  <c r="J24" i="12"/>
  <c r="I24" i="12"/>
  <c r="L23" i="12"/>
  <c r="H23" i="12" s="1"/>
  <c r="K23" i="12"/>
  <c r="J23" i="12"/>
  <c r="I23" i="12"/>
  <c r="L22" i="12"/>
  <c r="H22" i="12" s="1"/>
  <c r="K22" i="12"/>
  <c r="J22" i="12"/>
  <c r="I22" i="12"/>
  <c r="L21" i="12"/>
  <c r="H21" i="12" s="1"/>
  <c r="K21" i="12"/>
  <c r="J21" i="12"/>
  <c r="I21" i="12"/>
  <c r="L20" i="12"/>
  <c r="K20" i="12"/>
  <c r="J20" i="12"/>
  <c r="I20" i="12"/>
  <c r="H20" i="12"/>
  <c r="L19" i="12"/>
  <c r="H19" i="12" s="1"/>
  <c r="K19" i="12"/>
  <c r="J19" i="12"/>
  <c r="I19" i="12"/>
  <c r="L18" i="12"/>
  <c r="H18" i="12" s="1"/>
  <c r="K18" i="12"/>
  <c r="J18" i="12"/>
  <c r="I18" i="12"/>
  <c r="L17" i="12"/>
  <c r="H17" i="12" s="1"/>
  <c r="K17" i="12"/>
  <c r="J17" i="12"/>
  <c r="I17" i="12"/>
  <c r="L16" i="12"/>
  <c r="H16" i="12" s="1"/>
  <c r="K16" i="12"/>
  <c r="J16" i="12"/>
  <c r="I16" i="12"/>
  <c r="L15" i="12"/>
  <c r="K15" i="12"/>
  <c r="J15" i="12"/>
  <c r="I15" i="12"/>
  <c r="H15" i="12"/>
  <c r="L14" i="12"/>
  <c r="H14" i="12" s="1"/>
  <c r="K14" i="12"/>
  <c r="J14" i="12"/>
  <c r="I14" i="12"/>
  <c r="L13" i="12"/>
  <c r="H13" i="12" s="1"/>
  <c r="K13" i="12"/>
  <c r="J13" i="12"/>
  <c r="I13" i="12"/>
  <c r="L12" i="12"/>
  <c r="K12" i="12"/>
  <c r="J12" i="12"/>
  <c r="I12" i="12"/>
  <c r="H12" i="12"/>
  <c r="L11" i="12"/>
  <c r="H11" i="12" s="1"/>
  <c r="K11" i="12"/>
  <c r="J11" i="12"/>
  <c r="I11" i="12"/>
  <c r="L10" i="12"/>
  <c r="K10" i="12"/>
  <c r="J10" i="12"/>
  <c r="I10" i="12"/>
  <c r="L9" i="12"/>
  <c r="H9" i="12" s="1"/>
  <c r="K9" i="12"/>
  <c r="J9" i="12"/>
  <c r="I9" i="12"/>
  <c r="L8" i="12"/>
  <c r="H8" i="12" s="1"/>
  <c r="K8" i="12"/>
  <c r="J8" i="12"/>
  <c r="I8" i="12"/>
  <c r="O37" i="11"/>
  <c r="N37" i="11"/>
  <c r="M37" i="11"/>
  <c r="G37" i="11"/>
  <c r="L36" i="11"/>
  <c r="H36" i="11" s="1"/>
  <c r="K36" i="11"/>
  <c r="J36" i="11"/>
  <c r="I36" i="11"/>
  <c r="L35" i="11"/>
  <c r="H35" i="11" s="1"/>
  <c r="K35" i="11"/>
  <c r="J35" i="11"/>
  <c r="I35" i="11"/>
  <c r="L34" i="11"/>
  <c r="H34" i="11" s="1"/>
  <c r="K34" i="11"/>
  <c r="J34" i="11"/>
  <c r="I34" i="11"/>
  <c r="L33" i="11"/>
  <c r="H33" i="11" s="1"/>
  <c r="K33" i="11"/>
  <c r="J33" i="11"/>
  <c r="I33" i="11"/>
  <c r="L32" i="11"/>
  <c r="H32" i="11" s="1"/>
  <c r="K32" i="11"/>
  <c r="J32" i="11"/>
  <c r="I32" i="11"/>
  <c r="L31" i="11"/>
  <c r="H31" i="11" s="1"/>
  <c r="K31" i="11"/>
  <c r="J31" i="11"/>
  <c r="I31" i="11"/>
  <c r="L30" i="11"/>
  <c r="H30" i="11" s="1"/>
  <c r="K30" i="11"/>
  <c r="J30" i="11"/>
  <c r="I30" i="11"/>
  <c r="L29" i="11"/>
  <c r="H29" i="11" s="1"/>
  <c r="K29" i="11"/>
  <c r="J29" i="11"/>
  <c r="I29" i="11"/>
  <c r="L28" i="11"/>
  <c r="H28" i="11" s="1"/>
  <c r="K28" i="11"/>
  <c r="J28" i="11"/>
  <c r="I28" i="11"/>
  <c r="L27" i="11"/>
  <c r="K27" i="11"/>
  <c r="J27" i="11"/>
  <c r="I27" i="11"/>
  <c r="H27" i="11"/>
  <c r="L26" i="11"/>
  <c r="H26" i="11" s="1"/>
  <c r="K26" i="11"/>
  <c r="J26" i="11"/>
  <c r="I26" i="11"/>
  <c r="L25" i="11"/>
  <c r="H25" i="11" s="1"/>
  <c r="K25" i="11"/>
  <c r="J25" i="11"/>
  <c r="I25" i="11"/>
  <c r="L24" i="11"/>
  <c r="K24" i="11"/>
  <c r="J24" i="11"/>
  <c r="I24" i="11"/>
  <c r="H24" i="11"/>
  <c r="L23" i="11"/>
  <c r="H23" i="11" s="1"/>
  <c r="K23" i="11"/>
  <c r="J23" i="11"/>
  <c r="I23" i="11"/>
  <c r="L22" i="11"/>
  <c r="H22" i="11" s="1"/>
  <c r="K22" i="11"/>
  <c r="J22" i="11"/>
  <c r="I22" i="11"/>
  <c r="L21" i="11"/>
  <c r="H21" i="11" s="1"/>
  <c r="K21" i="11"/>
  <c r="J21" i="11"/>
  <c r="I21" i="11"/>
  <c r="L20" i="11"/>
  <c r="H20" i="11" s="1"/>
  <c r="K20" i="11"/>
  <c r="J20" i="11"/>
  <c r="I20" i="11"/>
  <c r="L19" i="11"/>
  <c r="H19" i="11" s="1"/>
  <c r="K19" i="11"/>
  <c r="J19" i="11"/>
  <c r="I19" i="11"/>
  <c r="L18" i="11"/>
  <c r="H18" i="11" s="1"/>
  <c r="K18" i="11"/>
  <c r="J18" i="11"/>
  <c r="I18" i="11"/>
  <c r="L17" i="11"/>
  <c r="H17" i="11" s="1"/>
  <c r="K17" i="11"/>
  <c r="J17" i="11"/>
  <c r="I17" i="11"/>
  <c r="L16" i="11"/>
  <c r="H16" i="11" s="1"/>
  <c r="K16" i="11"/>
  <c r="J16" i="11"/>
  <c r="I16" i="11"/>
  <c r="L15" i="11"/>
  <c r="H15" i="11" s="1"/>
  <c r="K15" i="11"/>
  <c r="J15" i="11"/>
  <c r="I15" i="11"/>
  <c r="L14" i="11"/>
  <c r="H14" i="11" s="1"/>
  <c r="K14" i="11"/>
  <c r="J14" i="11"/>
  <c r="I14" i="11"/>
  <c r="L13" i="11"/>
  <c r="H13" i="11" s="1"/>
  <c r="K13" i="11"/>
  <c r="J13" i="11"/>
  <c r="I13" i="11"/>
  <c r="L12" i="11"/>
  <c r="H12" i="11" s="1"/>
  <c r="K12" i="11"/>
  <c r="J12" i="11"/>
  <c r="I12" i="11"/>
  <c r="L11" i="11"/>
  <c r="H11" i="11" s="1"/>
  <c r="K11" i="11"/>
  <c r="J11" i="11"/>
  <c r="I11" i="11"/>
  <c r="L10" i="11"/>
  <c r="K10" i="11"/>
  <c r="J10" i="11"/>
  <c r="I10" i="11"/>
  <c r="L9" i="11"/>
  <c r="H9" i="11" s="1"/>
  <c r="K9" i="11"/>
  <c r="J9" i="11"/>
  <c r="I9" i="11"/>
  <c r="L8" i="11"/>
  <c r="K8" i="11"/>
  <c r="J8" i="11"/>
  <c r="I8" i="11"/>
  <c r="H8" i="11"/>
  <c r="O37" i="10"/>
  <c r="N37" i="10"/>
  <c r="M37" i="10"/>
  <c r="G37" i="10"/>
  <c r="L36" i="10"/>
  <c r="K36" i="10"/>
  <c r="J36" i="10"/>
  <c r="I36" i="10"/>
  <c r="H36" i="10"/>
  <c r="L35" i="10"/>
  <c r="K35" i="10"/>
  <c r="J35" i="10"/>
  <c r="I35" i="10"/>
  <c r="H35" i="10"/>
  <c r="L34" i="10"/>
  <c r="K34" i="10"/>
  <c r="J34" i="10"/>
  <c r="I34" i="10"/>
  <c r="H34" i="10"/>
  <c r="L33" i="10"/>
  <c r="K33" i="10"/>
  <c r="J33" i="10"/>
  <c r="I33" i="10"/>
  <c r="H33" i="10"/>
  <c r="L32" i="10"/>
  <c r="H32" i="10" s="1"/>
  <c r="K32" i="10"/>
  <c r="J32" i="10"/>
  <c r="I32" i="10"/>
  <c r="L31" i="10"/>
  <c r="H31" i="10" s="1"/>
  <c r="K31" i="10"/>
  <c r="J31" i="10"/>
  <c r="I31" i="10"/>
  <c r="L30" i="10"/>
  <c r="K30" i="10"/>
  <c r="J30" i="10"/>
  <c r="I30" i="10"/>
  <c r="H30" i="10"/>
  <c r="L29" i="10"/>
  <c r="H29" i="10" s="1"/>
  <c r="K29" i="10"/>
  <c r="J29" i="10"/>
  <c r="I29" i="10"/>
  <c r="L28" i="10"/>
  <c r="K28" i="10"/>
  <c r="J28" i="10"/>
  <c r="I28" i="10"/>
  <c r="H28" i="10"/>
  <c r="L27" i="10"/>
  <c r="H27" i="10" s="1"/>
  <c r="K27" i="10"/>
  <c r="J27" i="10"/>
  <c r="I27" i="10"/>
  <c r="L26" i="10"/>
  <c r="H26" i="10" s="1"/>
  <c r="K26" i="10"/>
  <c r="J26" i="10"/>
  <c r="I26" i="10"/>
  <c r="L25" i="10"/>
  <c r="K25" i="10"/>
  <c r="J25" i="10"/>
  <c r="I25" i="10"/>
  <c r="H25" i="10"/>
  <c r="L24" i="10"/>
  <c r="H24" i="10" s="1"/>
  <c r="K24" i="10"/>
  <c r="J24" i="10"/>
  <c r="I24" i="10"/>
  <c r="L23" i="10"/>
  <c r="K23" i="10"/>
  <c r="J23" i="10"/>
  <c r="I23" i="10"/>
  <c r="H23" i="10"/>
  <c r="L22" i="10"/>
  <c r="K22" i="10"/>
  <c r="J22" i="10"/>
  <c r="I22" i="10"/>
  <c r="H22" i="10"/>
  <c r="L21" i="10"/>
  <c r="K21" i="10"/>
  <c r="J21" i="10"/>
  <c r="I21" i="10"/>
  <c r="H21" i="10"/>
  <c r="L20" i="10"/>
  <c r="K20" i="10"/>
  <c r="J20" i="10"/>
  <c r="I20" i="10"/>
  <c r="H20" i="10"/>
  <c r="L19" i="10"/>
  <c r="H19" i="10" s="1"/>
  <c r="K19" i="10"/>
  <c r="J19" i="10"/>
  <c r="I19" i="10"/>
  <c r="L18" i="10"/>
  <c r="K18" i="10"/>
  <c r="J18" i="10"/>
  <c r="I18" i="10"/>
  <c r="H18" i="10"/>
  <c r="L17" i="10"/>
  <c r="K17" i="10"/>
  <c r="J17" i="10"/>
  <c r="I17" i="10"/>
  <c r="H17" i="10"/>
  <c r="L16" i="10"/>
  <c r="H16" i="10" s="1"/>
  <c r="K16" i="10"/>
  <c r="J16" i="10"/>
  <c r="I16" i="10"/>
  <c r="L15" i="10"/>
  <c r="H15" i="10" s="1"/>
  <c r="K15" i="10"/>
  <c r="J15" i="10"/>
  <c r="I15" i="10"/>
  <c r="L14" i="10"/>
  <c r="H14" i="10" s="1"/>
  <c r="K14" i="10"/>
  <c r="J14" i="10"/>
  <c r="I14" i="10"/>
  <c r="L13" i="10"/>
  <c r="K13" i="10"/>
  <c r="J13" i="10"/>
  <c r="I13" i="10"/>
  <c r="H13" i="10"/>
  <c r="L12" i="10"/>
  <c r="K12" i="10"/>
  <c r="J12" i="10"/>
  <c r="I12" i="10"/>
  <c r="H12" i="10"/>
  <c r="L11" i="10"/>
  <c r="H11" i="10" s="1"/>
  <c r="K11" i="10"/>
  <c r="J11" i="10"/>
  <c r="I11" i="10"/>
  <c r="L10" i="10"/>
  <c r="K10" i="10"/>
  <c r="J10" i="10"/>
  <c r="I10" i="10"/>
  <c r="H10" i="10"/>
  <c r="L9" i="10"/>
  <c r="H9" i="10" s="1"/>
  <c r="K9" i="10"/>
  <c r="J9" i="10"/>
  <c r="I9" i="10"/>
  <c r="L8" i="10"/>
  <c r="H8" i="10" s="1"/>
  <c r="K8" i="10"/>
  <c r="J8" i="10"/>
  <c r="I8" i="10"/>
  <c r="O37" i="9"/>
  <c r="N37" i="9"/>
  <c r="M37" i="9"/>
  <c r="G37" i="9"/>
  <c r="L36" i="9"/>
  <c r="H36" i="9" s="1"/>
  <c r="K36" i="9"/>
  <c r="J36" i="9"/>
  <c r="I36" i="9"/>
  <c r="L35" i="9"/>
  <c r="H35" i="9" s="1"/>
  <c r="K35" i="9"/>
  <c r="J35" i="9"/>
  <c r="I35" i="9"/>
  <c r="L34" i="9"/>
  <c r="H34" i="9" s="1"/>
  <c r="K34" i="9"/>
  <c r="J34" i="9"/>
  <c r="I34" i="9"/>
  <c r="L33" i="9"/>
  <c r="H33" i="9" s="1"/>
  <c r="K33" i="9"/>
  <c r="J33" i="9"/>
  <c r="I33" i="9"/>
  <c r="L32" i="9"/>
  <c r="K32" i="9"/>
  <c r="J32" i="9"/>
  <c r="I32" i="9"/>
  <c r="H32" i="9"/>
  <c r="L31" i="9"/>
  <c r="H31" i="9" s="1"/>
  <c r="K31" i="9"/>
  <c r="J31" i="9"/>
  <c r="I31" i="9"/>
  <c r="L30" i="9"/>
  <c r="H30" i="9" s="1"/>
  <c r="K30" i="9"/>
  <c r="J30" i="9"/>
  <c r="I30" i="9"/>
  <c r="L29" i="9"/>
  <c r="H29" i="9" s="1"/>
  <c r="K29" i="9"/>
  <c r="J29" i="9"/>
  <c r="I29" i="9"/>
  <c r="L28" i="9"/>
  <c r="H28" i="9" s="1"/>
  <c r="K28" i="9"/>
  <c r="J28" i="9"/>
  <c r="I28" i="9"/>
  <c r="L27" i="9"/>
  <c r="K27" i="9"/>
  <c r="J27" i="9"/>
  <c r="I27" i="9"/>
  <c r="H27" i="9"/>
  <c r="L26" i="9"/>
  <c r="H26" i="9" s="1"/>
  <c r="K26" i="9"/>
  <c r="J26" i="9"/>
  <c r="I26" i="9"/>
  <c r="L25" i="9"/>
  <c r="K25" i="9"/>
  <c r="J25" i="9"/>
  <c r="I25" i="9"/>
  <c r="H25" i="9"/>
  <c r="L24" i="9"/>
  <c r="K24" i="9"/>
  <c r="J24" i="9"/>
  <c r="I24" i="9"/>
  <c r="H24" i="9"/>
  <c r="L23" i="9"/>
  <c r="K23" i="9"/>
  <c r="J23" i="9"/>
  <c r="I23" i="9"/>
  <c r="H23" i="9"/>
  <c r="L22" i="9"/>
  <c r="H22" i="9" s="1"/>
  <c r="K22" i="9"/>
  <c r="J22" i="9"/>
  <c r="I22" i="9"/>
  <c r="L21" i="9"/>
  <c r="H21" i="9" s="1"/>
  <c r="K21" i="9"/>
  <c r="J21" i="9"/>
  <c r="I21" i="9"/>
  <c r="L20" i="9"/>
  <c r="K20" i="9"/>
  <c r="J20" i="9"/>
  <c r="I20" i="9"/>
  <c r="H20" i="9"/>
  <c r="L19" i="9"/>
  <c r="K19" i="9"/>
  <c r="J19" i="9"/>
  <c r="I19" i="9"/>
  <c r="H19" i="9"/>
  <c r="L18" i="9"/>
  <c r="H18" i="9" s="1"/>
  <c r="K18" i="9"/>
  <c r="J18" i="9"/>
  <c r="I18" i="9"/>
  <c r="L17" i="9"/>
  <c r="K17" i="9"/>
  <c r="J17" i="9"/>
  <c r="I17" i="9"/>
  <c r="H17" i="9"/>
  <c r="L16" i="9"/>
  <c r="H16" i="9" s="1"/>
  <c r="K16" i="9"/>
  <c r="J16" i="9"/>
  <c r="I16" i="9"/>
  <c r="L15" i="9"/>
  <c r="K15" i="9"/>
  <c r="J15" i="9"/>
  <c r="I15" i="9"/>
  <c r="H15" i="9"/>
  <c r="L14" i="9"/>
  <c r="K14" i="9"/>
  <c r="J14" i="9"/>
  <c r="I14" i="9"/>
  <c r="H14" i="9"/>
  <c r="L13" i="9"/>
  <c r="K13" i="9"/>
  <c r="J13" i="9"/>
  <c r="I13" i="9"/>
  <c r="H13" i="9"/>
  <c r="L12" i="9"/>
  <c r="K12" i="9"/>
  <c r="J12" i="9"/>
  <c r="I12" i="9"/>
  <c r="H12" i="9"/>
  <c r="L11" i="9"/>
  <c r="H11" i="9" s="1"/>
  <c r="K11" i="9"/>
  <c r="J11" i="9"/>
  <c r="I11" i="9"/>
  <c r="L10" i="9"/>
  <c r="H10" i="9" s="1"/>
  <c r="K10" i="9"/>
  <c r="J10" i="9"/>
  <c r="I10" i="9"/>
  <c r="L9" i="9"/>
  <c r="K9" i="9"/>
  <c r="J9" i="9"/>
  <c r="I9" i="9"/>
  <c r="H9" i="9"/>
  <c r="L8" i="9"/>
  <c r="K8" i="9"/>
  <c r="J8" i="9"/>
  <c r="I8" i="9"/>
  <c r="H8" i="9"/>
  <c r="O37" i="8"/>
  <c r="N37" i="8"/>
  <c r="M37" i="8"/>
  <c r="G37" i="8"/>
  <c r="L36" i="8"/>
  <c r="H36" i="8" s="1"/>
  <c r="K36" i="8"/>
  <c r="J36" i="8"/>
  <c r="I36" i="8"/>
  <c r="L35" i="8"/>
  <c r="K35" i="8"/>
  <c r="J35" i="8"/>
  <c r="I35" i="8"/>
  <c r="H35" i="8"/>
  <c r="L34" i="8"/>
  <c r="K34" i="8"/>
  <c r="J34" i="8"/>
  <c r="I34" i="8"/>
  <c r="H34" i="8"/>
  <c r="L33" i="8"/>
  <c r="K33" i="8"/>
  <c r="J33" i="8"/>
  <c r="I33" i="8"/>
  <c r="H33" i="8"/>
  <c r="L32" i="8"/>
  <c r="K32" i="8"/>
  <c r="J32" i="8"/>
  <c r="I32" i="8"/>
  <c r="H32" i="8"/>
  <c r="L31" i="8"/>
  <c r="H31" i="8" s="1"/>
  <c r="K31" i="8"/>
  <c r="J31" i="8"/>
  <c r="I31" i="8"/>
  <c r="L30" i="8"/>
  <c r="H30" i="8" s="1"/>
  <c r="K30" i="8"/>
  <c r="J30" i="8"/>
  <c r="I30" i="8"/>
  <c r="L29" i="8"/>
  <c r="H29" i="8" s="1"/>
  <c r="K29" i="8"/>
  <c r="J29" i="8"/>
  <c r="I29" i="8"/>
  <c r="L28" i="8"/>
  <c r="H28" i="8" s="1"/>
  <c r="K28" i="8"/>
  <c r="J28" i="8"/>
  <c r="I28" i="8"/>
  <c r="L27" i="8"/>
  <c r="H27" i="8" s="1"/>
  <c r="K27" i="8"/>
  <c r="J27" i="8"/>
  <c r="I27" i="8"/>
  <c r="L26" i="8"/>
  <c r="H26" i="8" s="1"/>
  <c r="K26" i="8"/>
  <c r="J26" i="8"/>
  <c r="I26" i="8"/>
  <c r="L25" i="8"/>
  <c r="H25" i="8" s="1"/>
  <c r="K25" i="8"/>
  <c r="J25" i="8"/>
  <c r="I25" i="8"/>
  <c r="L24" i="8"/>
  <c r="H24" i="8" s="1"/>
  <c r="K24" i="8"/>
  <c r="J24" i="8"/>
  <c r="I24" i="8"/>
  <c r="L23" i="8"/>
  <c r="H23" i="8" s="1"/>
  <c r="K23" i="8"/>
  <c r="J23" i="8"/>
  <c r="I23" i="8"/>
  <c r="L22" i="8"/>
  <c r="K22" i="8"/>
  <c r="J22" i="8"/>
  <c r="I22" i="8"/>
  <c r="H22" i="8"/>
  <c r="L21" i="8"/>
  <c r="H21" i="8" s="1"/>
  <c r="K21" i="8"/>
  <c r="J21" i="8"/>
  <c r="I21" i="8"/>
  <c r="L20" i="8"/>
  <c r="H20" i="8" s="1"/>
  <c r="K20" i="8"/>
  <c r="J20" i="8"/>
  <c r="I20" i="8"/>
  <c r="L19" i="8"/>
  <c r="H19" i="8" s="1"/>
  <c r="K19" i="8"/>
  <c r="J19" i="8"/>
  <c r="I19" i="8"/>
  <c r="L18" i="8"/>
  <c r="H18" i="8" s="1"/>
  <c r="K18" i="8"/>
  <c r="J18" i="8"/>
  <c r="I18" i="8"/>
  <c r="L17" i="8"/>
  <c r="K17" i="8"/>
  <c r="J17" i="8"/>
  <c r="I17" i="8"/>
  <c r="H17" i="8"/>
  <c r="L16" i="8"/>
  <c r="H16" i="8" s="1"/>
  <c r="K16" i="8"/>
  <c r="J16" i="8"/>
  <c r="I16" i="8"/>
  <c r="L15" i="8"/>
  <c r="H15" i="8" s="1"/>
  <c r="K15" i="8"/>
  <c r="J15" i="8"/>
  <c r="I15" i="8"/>
  <c r="L14" i="8"/>
  <c r="H14" i="8" s="1"/>
  <c r="K14" i="8"/>
  <c r="J14" i="8"/>
  <c r="I14" i="8"/>
  <c r="L13" i="8"/>
  <c r="H13" i="8" s="1"/>
  <c r="K13" i="8"/>
  <c r="J13" i="8"/>
  <c r="I13" i="8"/>
  <c r="L12" i="8"/>
  <c r="K12" i="8"/>
  <c r="J12" i="8"/>
  <c r="I12" i="8"/>
  <c r="H12" i="8"/>
  <c r="L11" i="8"/>
  <c r="H11" i="8" s="1"/>
  <c r="K11" i="8"/>
  <c r="J11" i="8"/>
  <c r="I11" i="8"/>
  <c r="L10" i="8"/>
  <c r="K10" i="8"/>
  <c r="J10" i="8"/>
  <c r="I10" i="8"/>
  <c r="H10" i="8"/>
  <c r="L9" i="8"/>
  <c r="H9" i="8" s="1"/>
  <c r="K9" i="8"/>
  <c r="J9" i="8"/>
  <c r="I9" i="8"/>
  <c r="L8" i="8"/>
  <c r="K8" i="8"/>
  <c r="J8" i="8"/>
  <c r="I8" i="8"/>
  <c r="H8" i="8"/>
  <c r="O37" i="7"/>
  <c r="N37" i="7"/>
  <c r="M37" i="7"/>
  <c r="G37" i="7"/>
  <c r="L36" i="7"/>
  <c r="H36" i="7" s="1"/>
  <c r="K36" i="7"/>
  <c r="J36" i="7"/>
  <c r="I36" i="7"/>
  <c r="L35" i="7"/>
  <c r="H35" i="7" s="1"/>
  <c r="K35" i="7"/>
  <c r="J35" i="7"/>
  <c r="I35" i="7"/>
  <c r="L34" i="7"/>
  <c r="H34" i="7" s="1"/>
  <c r="K34" i="7"/>
  <c r="J34" i="7"/>
  <c r="I34" i="7"/>
  <c r="L33" i="7"/>
  <c r="H33" i="7" s="1"/>
  <c r="K33" i="7"/>
  <c r="J33" i="7"/>
  <c r="I33" i="7"/>
  <c r="L32" i="7"/>
  <c r="H32" i="7" s="1"/>
  <c r="K32" i="7"/>
  <c r="J32" i="7"/>
  <c r="I32" i="7"/>
  <c r="L31" i="7"/>
  <c r="H31" i="7" s="1"/>
  <c r="K31" i="7"/>
  <c r="J31" i="7"/>
  <c r="I31" i="7"/>
  <c r="L30" i="7"/>
  <c r="H30" i="7" s="1"/>
  <c r="K30" i="7"/>
  <c r="J30" i="7"/>
  <c r="I30" i="7"/>
  <c r="L29" i="7"/>
  <c r="H29" i="7" s="1"/>
  <c r="K29" i="7"/>
  <c r="J29" i="7"/>
  <c r="I29" i="7"/>
  <c r="L28" i="7"/>
  <c r="H28" i="7" s="1"/>
  <c r="K28" i="7"/>
  <c r="J28" i="7"/>
  <c r="I28" i="7"/>
  <c r="L27" i="7"/>
  <c r="K27" i="7"/>
  <c r="J27" i="7"/>
  <c r="I27" i="7"/>
  <c r="H27" i="7"/>
  <c r="L26" i="7"/>
  <c r="H26" i="7" s="1"/>
  <c r="K26" i="7"/>
  <c r="J26" i="7"/>
  <c r="I26" i="7"/>
  <c r="L25" i="7"/>
  <c r="H25" i="7" s="1"/>
  <c r="K25" i="7"/>
  <c r="J25" i="7"/>
  <c r="I25" i="7"/>
  <c r="L24" i="7"/>
  <c r="H24" i="7" s="1"/>
  <c r="K24" i="7"/>
  <c r="J24" i="7"/>
  <c r="I24" i="7"/>
  <c r="L23" i="7"/>
  <c r="H23" i="7" s="1"/>
  <c r="K23" i="7"/>
  <c r="J23" i="7"/>
  <c r="I23" i="7"/>
  <c r="L22" i="7"/>
  <c r="H22" i="7" s="1"/>
  <c r="K22" i="7"/>
  <c r="J22" i="7"/>
  <c r="I22" i="7"/>
  <c r="L21" i="7"/>
  <c r="H21" i="7" s="1"/>
  <c r="K21" i="7"/>
  <c r="J21" i="7"/>
  <c r="I21" i="7"/>
  <c r="L20" i="7"/>
  <c r="H20" i="7" s="1"/>
  <c r="K20" i="7"/>
  <c r="J20" i="7"/>
  <c r="I20" i="7"/>
  <c r="L19" i="7"/>
  <c r="K19" i="7"/>
  <c r="J19" i="7"/>
  <c r="I19" i="7"/>
  <c r="H19" i="7"/>
  <c r="L18" i="7"/>
  <c r="H18" i="7" s="1"/>
  <c r="K18" i="7"/>
  <c r="J18" i="7"/>
  <c r="I18" i="7"/>
  <c r="L17" i="7"/>
  <c r="K17" i="7"/>
  <c r="J17" i="7"/>
  <c r="I17" i="7"/>
  <c r="H17" i="7"/>
  <c r="L16" i="7"/>
  <c r="K16" i="7"/>
  <c r="J16" i="7"/>
  <c r="I16" i="7"/>
  <c r="H16" i="7"/>
  <c r="L15" i="7"/>
  <c r="H15" i="7" s="1"/>
  <c r="K15" i="7"/>
  <c r="J15" i="7"/>
  <c r="I15" i="7"/>
  <c r="L14" i="7"/>
  <c r="H14" i="7" s="1"/>
  <c r="K14" i="7"/>
  <c r="J14" i="7"/>
  <c r="I14" i="7"/>
  <c r="L13" i="7"/>
  <c r="H13" i="7" s="1"/>
  <c r="K13" i="7"/>
  <c r="J13" i="7"/>
  <c r="I13" i="7"/>
  <c r="L12" i="7"/>
  <c r="H12" i="7" s="1"/>
  <c r="K12" i="7"/>
  <c r="J12" i="7"/>
  <c r="I12" i="7"/>
  <c r="L11" i="7"/>
  <c r="K11" i="7"/>
  <c r="J11" i="7"/>
  <c r="I11" i="7"/>
  <c r="H11" i="7"/>
  <c r="L10" i="7"/>
  <c r="H10" i="7" s="1"/>
  <c r="K10" i="7"/>
  <c r="J10" i="7"/>
  <c r="I10" i="7"/>
  <c r="L9" i="7"/>
  <c r="H9" i="7" s="1"/>
  <c r="K9" i="7"/>
  <c r="J9" i="7"/>
  <c r="I9" i="7"/>
  <c r="L8" i="7"/>
  <c r="K8" i="7"/>
  <c r="J8" i="7"/>
  <c r="I8" i="7"/>
  <c r="H8" i="7"/>
  <c r="O37" i="6"/>
  <c r="N37" i="6"/>
  <c r="M37" i="6"/>
  <c r="G37" i="6"/>
  <c r="L36" i="6"/>
  <c r="K36" i="6"/>
  <c r="J36" i="6"/>
  <c r="I36" i="6"/>
  <c r="H36" i="6"/>
  <c r="L35" i="6"/>
  <c r="H35" i="6" s="1"/>
  <c r="K35" i="6"/>
  <c r="J35" i="6"/>
  <c r="I35" i="6"/>
  <c r="L34" i="6"/>
  <c r="K34" i="6"/>
  <c r="J34" i="6"/>
  <c r="I34" i="6"/>
  <c r="H34" i="6"/>
  <c r="L33" i="6"/>
  <c r="K33" i="6"/>
  <c r="J33" i="6"/>
  <c r="I33" i="6"/>
  <c r="H33" i="6"/>
  <c r="L32" i="6"/>
  <c r="H32" i="6" s="1"/>
  <c r="K32" i="6"/>
  <c r="J32" i="6"/>
  <c r="I32" i="6"/>
  <c r="L31" i="6"/>
  <c r="K31" i="6"/>
  <c r="J31" i="6"/>
  <c r="I31" i="6"/>
  <c r="H31" i="6"/>
  <c r="L30" i="6"/>
  <c r="H30" i="6" s="1"/>
  <c r="K30" i="6"/>
  <c r="J30" i="6"/>
  <c r="I30" i="6"/>
  <c r="L29" i="6"/>
  <c r="H29" i="6" s="1"/>
  <c r="K29" i="6"/>
  <c r="J29" i="6"/>
  <c r="I29" i="6"/>
  <c r="L28" i="6"/>
  <c r="K28" i="6"/>
  <c r="J28" i="6"/>
  <c r="I28" i="6"/>
  <c r="H28" i="6"/>
  <c r="L27" i="6"/>
  <c r="H27" i="6" s="1"/>
  <c r="K27" i="6"/>
  <c r="J27" i="6"/>
  <c r="I27" i="6"/>
  <c r="L26" i="6"/>
  <c r="H26" i="6" s="1"/>
  <c r="K26" i="6"/>
  <c r="J26" i="6"/>
  <c r="I26" i="6"/>
  <c r="L25" i="6"/>
  <c r="H25" i="6" s="1"/>
  <c r="K25" i="6"/>
  <c r="J25" i="6"/>
  <c r="I25" i="6"/>
  <c r="L24" i="6"/>
  <c r="H24" i="6" s="1"/>
  <c r="K24" i="6"/>
  <c r="J24" i="6"/>
  <c r="I24" i="6"/>
  <c r="L23" i="6"/>
  <c r="K23" i="6"/>
  <c r="J23" i="6"/>
  <c r="I23" i="6"/>
  <c r="H23" i="6"/>
  <c r="L22" i="6"/>
  <c r="H22" i="6" s="1"/>
  <c r="K22" i="6"/>
  <c r="J22" i="6"/>
  <c r="I22" i="6"/>
  <c r="L21" i="6"/>
  <c r="H21" i="6" s="1"/>
  <c r="K21" i="6"/>
  <c r="J21" i="6"/>
  <c r="I21" i="6"/>
  <c r="L20" i="6"/>
  <c r="K20" i="6"/>
  <c r="J20" i="6"/>
  <c r="I20" i="6"/>
  <c r="H20" i="6"/>
  <c r="L19" i="6"/>
  <c r="H19" i="6" s="1"/>
  <c r="K19" i="6"/>
  <c r="J19" i="6"/>
  <c r="I19" i="6"/>
  <c r="L18" i="6"/>
  <c r="H18" i="6" s="1"/>
  <c r="K18" i="6"/>
  <c r="J18" i="6"/>
  <c r="I18" i="6"/>
  <c r="L17" i="6"/>
  <c r="H17" i="6" s="1"/>
  <c r="K17" i="6"/>
  <c r="J17" i="6"/>
  <c r="I17" i="6"/>
  <c r="L16" i="6"/>
  <c r="K16" i="6"/>
  <c r="J16" i="6"/>
  <c r="I16" i="6"/>
  <c r="H16" i="6"/>
  <c r="L15" i="6"/>
  <c r="K15" i="6"/>
  <c r="J15" i="6"/>
  <c r="I15" i="6"/>
  <c r="H15" i="6"/>
  <c r="L14" i="6"/>
  <c r="H14" i="6" s="1"/>
  <c r="K14" i="6"/>
  <c r="J14" i="6"/>
  <c r="I14" i="6"/>
  <c r="L13" i="6"/>
  <c r="K13" i="6"/>
  <c r="J13" i="6"/>
  <c r="I13" i="6"/>
  <c r="H13" i="6"/>
  <c r="L12" i="6"/>
  <c r="H12" i="6" s="1"/>
  <c r="K12" i="6"/>
  <c r="J12" i="6"/>
  <c r="I12" i="6"/>
  <c r="L11" i="6"/>
  <c r="H11" i="6" s="1"/>
  <c r="K11" i="6"/>
  <c r="J11" i="6"/>
  <c r="I11" i="6"/>
  <c r="L10" i="6"/>
  <c r="H10" i="6" s="1"/>
  <c r="K10" i="6"/>
  <c r="J10" i="6"/>
  <c r="I10" i="6"/>
  <c r="L9" i="6"/>
  <c r="H9" i="6" s="1"/>
  <c r="K9" i="6"/>
  <c r="J9" i="6"/>
  <c r="I9" i="6"/>
  <c r="L8" i="6"/>
  <c r="K8" i="6"/>
  <c r="J8" i="6"/>
  <c r="I8" i="6"/>
  <c r="H8" i="6"/>
  <c r="O37" i="5"/>
  <c r="N37" i="5"/>
  <c r="M37" i="5"/>
  <c r="G37" i="5"/>
  <c r="L36" i="5"/>
  <c r="H36" i="5" s="1"/>
  <c r="K36" i="5"/>
  <c r="J36" i="5"/>
  <c r="I36" i="5"/>
  <c r="L35" i="5"/>
  <c r="H35" i="5" s="1"/>
  <c r="K35" i="5"/>
  <c r="J35" i="5"/>
  <c r="I35" i="5"/>
  <c r="L34" i="5"/>
  <c r="H34" i="5" s="1"/>
  <c r="K34" i="5"/>
  <c r="J34" i="5"/>
  <c r="I34" i="5"/>
  <c r="L33" i="5"/>
  <c r="H33" i="5" s="1"/>
  <c r="K33" i="5"/>
  <c r="J33" i="5"/>
  <c r="I33" i="5"/>
  <c r="L32" i="5"/>
  <c r="K32" i="5"/>
  <c r="J32" i="5"/>
  <c r="I32" i="5"/>
  <c r="H32" i="5"/>
  <c r="L31" i="5"/>
  <c r="H31" i="5" s="1"/>
  <c r="K31" i="5"/>
  <c r="J31" i="5"/>
  <c r="I31" i="5"/>
  <c r="L30" i="5"/>
  <c r="H30" i="5" s="1"/>
  <c r="K30" i="5"/>
  <c r="J30" i="5"/>
  <c r="I30" i="5"/>
  <c r="L29" i="5"/>
  <c r="K29" i="5"/>
  <c r="J29" i="5"/>
  <c r="I29" i="5"/>
  <c r="H29" i="5"/>
  <c r="L28" i="5"/>
  <c r="K28" i="5"/>
  <c r="J28" i="5"/>
  <c r="I28" i="5"/>
  <c r="H28" i="5"/>
  <c r="L27" i="5"/>
  <c r="H27" i="5" s="1"/>
  <c r="K27" i="5"/>
  <c r="J27" i="5"/>
  <c r="I27" i="5"/>
  <c r="L26" i="5"/>
  <c r="H26" i="5" s="1"/>
  <c r="K26" i="5"/>
  <c r="J26" i="5"/>
  <c r="I26" i="5"/>
  <c r="L25" i="5"/>
  <c r="K25" i="5"/>
  <c r="J25" i="5"/>
  <c r="I25" i="5"/>
  <c r="H25" i="5"/>
  <c r="L24" i="5"/>
  <c r="K24" i="5"/>
  <c r="J24" i="5"/>
  <c r="I24" i="5"/>
  <c r="H24" i="5"/>
  <c r="L23" i="5"/>
  <c r="H23" i="5" s="1"/>
  <c r="K23" i="5"/>
  <c r="J23" i="5"/>
  <c r="I23" i="5"/>
  <c r="L22" i="5"/>
  <c r="H22" i="5" s="1"/>
  <c r="K22" i="5"/>
  <c r="J22" i="5"/>
  <c r="I22" i="5"/>
  <c r="L21" i="5"/>
  <c r="H21" i="5" s="1"/>
  <c r="K21" i="5"/>
  <c r="J21" i="5"/>
  <c r="I21" i="5"/>
  <c r="L20" i="5"/>
  <c r="H20" i="5" s="1"/>
  <c r="K20" i="5"/>
  <c r="J20" i="5"/>
  <c r="I20" i="5"/>
  <c r="L19" i="5"/>
  <c r="H19" i="5" s="1"/>
  <c r="K19" i="5"/>
  <c r="J19" i="5"/>
  <c r="I19" i="5"/>
  <c r="L18" i="5"/>
  <c r="H18" i="5" s="1"/>
  <c r="K18" i="5"/>
  <c r="J18" i="5"/>
  <c r="I18" i="5"/>
  <c r="L17" i="5"/>
  <c r="K17" i="5"/>
  <c r="J17" i="5"/>
  <c r="I17" i="5"/>
  <c r="H17" i="5"/>
  <c r="L16" i="5"/>
  <c r="K16" i="5"/>
  <c r="J16" i="5"/>
  <c r="I16" i="5"/>
  <c r="H16" i="5"/>
  <c r="L15" i="5"/>
  <c r="H15" i="5" s="1"/>
  <c r="K15" i="5"/>
  <c r="J15" i="5"/>
  <c r="I15" i="5"/>
  <c r="L14" i="5"/>
  <c r="K14" i="5"/>
  <c r="J14" i="5"/>
  <c r="I14" i="5"/>
  <c r="H14" i="5"/>
  <c r="L13" i="5"/>
  <c r="H13" i="5" s="1"/>
  <c r="K13" i="5"/>
  <c r="J13" i="5"/>
  <c r="I13" i="5"/>
  <c r="L12" i="5"/>
  <c r="K12" i="5"/>
  <c r="J12" i="5"/>
  <c r="I12" i="5"/>
  <c r="H12" i="5"/>
  <c r="L11" i="5"/>
  <c r="H11" i="5" s="1"/>
  <c r="K11" i="5"/>
  <c r="J11" i="5"/>
  <c r="I11" i="5"/>
  <c r="L10" i="5"/>
  <c r="H10" i="5" s="1"/>
  <c r="K10" i="5"/>
  <c r="J10" i="5"/>
  <c r="I10" i="5"/>
  <c r="L9" i="5"/>
  <c r="K9" i="5"/>
  <c r="J9" i="5"/>
  <c r="I9" i="5"/>
  <c r="H9" i="5"/>
  <c r="L8" i="5"/>
  <c r="H8" i="5" s="1"/>
  <c r="K8" i="5"/>
  <c r="J8" i="5"/>
  <c r="I8" i="5"/>
  <c r="O37" i="4"/>
  <c r="N37" i="4"/>
  <c r="M37" i="4"/>
  <c r="G37" i="4"/>
  <c r="L36" i="4"/>
  <c r="K36" i="4"/>
  <c r="J36" i="4"/>
  <c r="I36" i="4"/>
  <c r="H36" i="4"/>
  <c r="L35" i="4"/>
  <c r="H35" i="4" s="1"/>
  <c r="K35" i="4"/>
  <c r="J35" i="4"/>
  <c r="I35" i="4"/>
  <c r="L34" i="4"/>
  <c r="H34" i="4" s="1"/>
  <c r="K34" i="4"/>
  <c r="J34" i="4"/>
  <c r="I34" i="4"/>
  <c r="L33" i="4"/>
  <c r="K33" i="4"/>
  <c r="J33" i="4"/>
  <c r="I33" i="4"/>
  <c r="H33" i="4"/>
  <c r="L32" i="4"/>
  <c r="K32" i="4"/>
  <c r="J32" i="4"/>
  <c r="I32" i="4"/>
  <c r="H32" i="4"/>
  <c r="L31" i="4"/>
  <c r="K31" i="4"/>
  <c r="J31" i="4"/>
  <c r="I31" i="4"/>
  <c r="H31" i="4"/>
  <c r="L30" i="4"/>
  <c r="H30" i="4" s="1"/>
  <c r="K30" i="4"/>
  <c r="J30" i="4"/>
  <c r="I30" i="4"/>
  <c r="L29" i="4"/>
  <c r="K29" i="4"/>
  <c r="J29" i="4"/>
  <c r="I29" i="4"/>
  <c r="H29" i="4"/>
  <c r="L28" i="4"/>
  <c r="K28" i="4"/>
  <c r="J28" i="4"/>
  <c r="I28" i="4"/>
  <c r="H28" i="4"/>
  <c r="L27" i="4"/>
  <c r="K27" i="4"/>
  <c r="J27" i="4"/>
  <c r="I27" i="4"/>
  <c r="H27" i="4"/>
  <c r="L26" i="4"/>
  <c r="H26" i="4" s="1"/>
  <c r="K26" i="4"/>
  <c r="J26" i="4"/>
  <c r="I26" i="4"/>
  <c r="L25" i="4"/>
  <c r="H25" i="4" s="1"/>
  <c r="K25" i="4"/>
  <c r="J25" i="4"/>
  <c r="I25" i="4"/>
  <c r="L24" i="4"/>
  <c r="K24" i="4"/>
  <c r="J24" i="4"/>
  <c r="I24" i="4"/>
  <c r="H24" i="4"/>
  <c r="L23" i="4"/>
  <c r="K23" i="4"/>
  <c r="J23" i="4"/>
  <c r="I23" i="4"/>
  <c r="H23" i="4"/>
  <c r="L22" i="4"/>
  <c r="H22" i="4" s="1"/>
  <c r="K22" i="4"/>
  <c r="J22" i="4"/>
  <c r="I22" i="4"/>
  <c r="L21" i="4"/>
  <c r="K21" i="4"/>
  <c r="J21" i="4"/>
  <c r="I21" i="4"/>
  <c r="H21" i="4"/>
  <c r="L20" i="4"/>
  <c r="H20" i="4" s="1"/>
  <c r="K20" i="4"/>
  <c r="J20" i="4"/>
  <c r="I20" i="4"/>
  <c r="L19" i="4"/>
  <c r="K19" i="4"/>
  <c r="J19" i="4"/>
  <c r="I19" i="4"/>
  <c r="H19" i="4"/>
  <c r="L18" i="4"/>
  <c r="H18" i="4" s="1"/>
  <c r="K18" i="4"/>
  <c r="J18" i="4"/>
  <c r="I18" i="4"/>
  <c r="L17" i="4"/>
  <c r="H17" i="4" s="1"/>
  <c r="K17" i="4"/>
  <c r="J17" i="4"/>
  <c r="I17" i="4"/>
  <c r="L16" i="4"/>
  <c r="K16" i="4"/>
  <c r="J16" i="4"/>
  <c r="I16" i="4"/>
  <c r="H16" i="4"/>
  <c r="L15" i="4"/>
  <c r="H15" i="4" s="1"/>
  <c r="K15" i="4"/>
  <c r="J15" i="4"/>
  <c r="I15" i="4"/>
  <c r="L14" i="4"/>
  <c r="H14" i="4" s="1"/>
  <c r="K14" i="4"/>
  <c r="J14" i="4"/>
  <c r="I14" i="4"/>
  <c r="L13" i="4"/>
  <c r="K13" i="4"/>
  <c r="J13" i="4"/>
  <c r="I13" i="4"/>
  <c r="H13" i="4"/>
  <c r="L12" i="4"/>
  <c r="H12" i="4" s="1"/>
  <c r="K12" i="4"/>
  <c r="J12" i="4"/>
  <c r="I12" i="4"/>
  <c r="L11" i="4"/>
  <c r="K11" i="4"/>
  <c r="J11" i="4"/>
  <c r="I11" i="4"/>
  <c r="H11" i="4"/>
  <c r="L10" i="4"/>
  <c r="H10" i="4" s="1"/>
  <c r="K10" i="4"/>
  <c r="J10" i="4"/>
  <c r="I10" i="4"/>
  <c r="L9" i="4"/>
  <c r="H9" i="4" s="1"/>
  <c r="K9" i="4"/>
  <c r="J9" i="4"/>
  <c r="I9" i="4"/>
  <c r="L8" i="4"/>
  <c r="H8" i="4" s="1"/>
  <c r="K8" i="4"/>
  <c r="J8" i="4"/>
  <c r="I8" i="4"/>
  <c r="L37" i="27" l="1"/>
  <c r="D30" i="48" s="1"/>
  <c r="L37" i="20"/>
  <c r="D24" i="48" s="1"/>
  <c r="L37" i="19"/>
  <c r="D23" i="48" s="1"/>
  <c r="J37" i="5"/>
  <c r="I37" i="7"/>
  <c r="J37" i="9"/>
  <c r="J37" i="17"/>
  <c r="K37" i="22"/>
  <c r="I37" i="29"/>
  <c r="J37" i="30"/>
  <c r="J37" i="26"/>
  <c r="J37" i="33"/>
  <c r="K37" i="28"/>
  <c r="J37" i="25"/>
  <c r="I37" i="25"/>
  <c r="K37" i="24"/>
  <c r="K37" i="23"/>
  <c r="K37" i="16"/>
  <c r="J37" i="15"/>
  <c r="K37" i="14"/>
  <c r="J37" i="13"/>
  <c r="I37" i="13"/>
  <c r="J37" i="12"/>
  <c r="I37" i="12"/>
  <c r="J37" i="11"/>
  <c r="K37" i="8"/>
  <c r="H37" i="6"/>
  <c r="E10" i="48" s="1"/>
  <c r="I37" i="4"/>
  <c r="I37" i="33"/>
  <c r="K37" i="33"/>
  <c r="H37" i="32"/>
  <c r="E34" i="48" s="1"/>
  <c r="L37" i="32"/>
  <c r="D34" i="48" s="1"/>
  <c r="K37" i="32"/>
  <c r="J37" i="32"/>
  <c r="I37" i="32"/>
  <c r="K37" i="31"/>
  <c r="J37" i="31"/>
  <c r="I37" i="31"/>
  <c r="H37" i="31"/>
  <c r="L37" i="31"/>
  <c r="D33" i="48" s="1"/>
  <c r="K37" i="30"/>
  <c r="H37" i="30"/>
  <c r="E52" i="48" s="1"/>
  <c r="L37" i="30"/>
  <c r="D52" i="48" s="1"/>
  <c r="I37" i="30"/>
  <c r="J37" i="29"/>
  <c r="K37" i="29"/>
  <c r="H37" i="29"/>
  <c r="E32" i="48" s="1"/>
  <c r="L37" i="29"/>
  <c r="D32" i="48" s="1"/>
  <c r="L37" i="28"/>
  <c r="D31" i="48" s="1"/>
  <c r="J37" i="28"/>
  <c r="I37" i="28"/>
  <c r="J37" i="27"/>
  <c r="H37" i="27"/>
  <c r="E30" i="48" s="1"/>
  <c r="I37" i="27"/>
  <c r="K37" i="27"/>
  <c r="I37" i="26"/>
  <c r="K37" i="26"/>
  <c r="H37" i="26"/>
  <c r="L37" i="26"/>
  <c r="D51" i="48" s="1"/>
  <c r="L37" i="25"/>
  <c r="D29" i="48" s="1"/>
  <c r="K37" i="25"/>
  <c r="J37" i="24"/>
  <c r="I37" i="24"/>
  <c r="L37" i="24"/>
  <c r="D28" i="48" s="1"/>
  <c r="J37" i="23"/>
  <c r="I37" i="23"/>
  <c r="H37" i="23"/>
  <c r="E27" i="48" s="1"/>
  <c r="L37" i="23"/>
  <c r="D27" i="48" s="1"/>
  <c r="J37" i="22"/>
  <c r="I37" i="22"/>
  <c r="H37" i="22"/>
  <c r="E26" i="48" s="1"/>
  <c r="L37" i="22"/>
  <c r="D26" i="48" s="1"/>
  <c r="H37" i="21"/>
  <c r="E25" i="48" s="1"/>
  <c r="L37" i="21"/>
  <c r="D25" i="48" s="1"/>
  <c r="K37" i="21"/>
  <c r="J37" i="21"/>
  <c r="I37" i="21"/>
  <c r="I37" i="20"/>
  <c r="K37" i="20"/>
  <c r="H37" i="20"/>
  <c r="J37" i="20"/>
  <c r="I37" i="19"/>
  <c r="J37" i="19"/>
  <c r="H37" i="19"/>
  <c r="E23" i="48" s="1"/>
  <c r="K37" i="19"/>
  <c r="J37" i="18"/>
  <c r="I37" i="18"/>
  <c r="H37" i="18"/>
  <c r="L37" i="18"/>
  <c r="D22" i="48" s="1"/>
  <c r="K37" i="18"/>
  <c r="K37" i="17"/>
  <c r="H37" i="17"/>
  <c r="E21" i="48" s="1"/>
  <c r="L37" i="17"/>
  <c r="D21" i="48" s="1"/>
  <c r="I37" i="17"/>
  <c r="J37" i="16"/>
  <c r="I37" i="16"/>
  <c r="H37" i="16"/>
  <c r="E20" i="48" s="1"/>
  <c r="L37" i="16"/>
  <c r="D20" i="48" s="1"/>
  <c r="L37" i="15"/>
  <c r="D19" i="48" s="1"/>
  <c r="K37" i="15"/>
  <c r="I37" i="15"/>
  <c r="L37" i="14"/>
  <c r="D18" i="48" s="1"/>
  <c r="I37" i="14"/>
  <c r="H37" i="14"/>
  <c r="E18" i="48" s="1"/>
  <c r="J37" i="14"/>
  <c r="K37" i="13"/>
  <c r="L37" i="13"/>
  <c r="D17" i="48" s="1"/>
  <c r="L37" i="12"/>
  <c r="D16" i="48" s="1"/>
  <c r="K37" i="12"/>
  <c r="K37" i="11"/>
  <c r="I37" i="11"/>
  <c r="L37" i="11"/>
  <c r="D15" i="48" s="1"/>
  <c r="J37" i="10"/>
  <c r="I37" i="10"/>
  <c r="L37" i="10"/>
  <c r="D14" i="48" s="1"/>
  <c r="K37" i="10"/>
  <c r="K37" i="9"/>
  <c r="H37" i="9"/>
  <c r="E13" i="48" s="1"/>
  <c r="L37" i="9"/>
  <c r="D13" i="48" s="1"/>
  <c r="I37" i="9"/>
  <c r="H37" i="8"/>
  <c r="E12" i="48" s="1"/>
  <c r="L37" i="8"/>
  <c r="D12" i="48" s="1"/>
  <c r="I37" i="8"/>
  <c r="J37" i="8"/>
  <c r="J37" i="7"/>
  <c r="K37" i="7"/>
  <c r="H37" i="7"/>
  <c r="E11" i="48" s="1"/>
  <c r="I37" i="6"/>
  <c r="K37" i="6"/>
  <c r="J37" i="6"/>
  <c r="L37" i="6"/>
  <c r="D10" i="48" s="1"/>
  <c r="K37" i="5"/>
  <c r="H37" i="5"/>
  <c r="E9" i="48" s="1"/>
  <c r="L37" i="5"/>
  <c r="D9" i="48" s="1"/>
  <c r="I37" i="5"/>
  <c r="J37" i="4"/>
  <c r="K37" i="4"/>
  <c r="H37" i="33"/>
  <c r="L37" i="33"/>
  <c r="D35" i="48" s="1"/>
  <c r="H10" i="28"/>
  <c r="H37" i="28" s="1"/>
  <c r="H10" i="25"/>
  <c r="H37" i="25" s="1"/>
  <c r="E29" i="48" s="1"/>
  <c r="H37" i="24"/>
  <c r="E28" i="48" s="1"/>
  <c r="H9" i="15"/>
  <c r="H37" i="15" s="1"/>
  <c r="E19" i="48" s="1"/>
  <c r="H10" i="13"/>
  <c r="H37" i="13" s="1"/>
  <c r="H10" i="12"/>
  <c r="H37" i="12" s="1"/>
  <c r="E16" i="48" s="1"/>
  <c r="H10" i="11"/>
  <c r="H37" i="11" s="1"/>
  <c r="H37" i="10"/>
  <c r="E14" i="48" s="1"/>
  <c r="L37" i="7"/>
  <c r="D11" i="48" s="1"/>
  <c r="H37" i="4"/>
  <c r="E8" i="48" s="1"/>
  <c r="E57" i="48" s="1"/>
  <c r="L37" i="4"/>
  <c r="D8" i="48" s="1"/>
  <c r="O37" i="2"/>
  <c r="N37" i="2"/>
  <c r="M37" i="2"/>
  <c r="G37" i="2"/>
  <c r="L36" i="2"/>
  <c r="H36" i="2" s="1"/>
  <c r="K36" i="2"/>
  <c r="J36" i="2"/>
  <c r="I36" i="2"/>
  <c r="L35" i="2"/>
  <c r="K35" i="2"/>
  <c r="J35" i="2"/>
  <c r="I35" i="2"/>
  <c r="H35" i="2"/>
  <c r="L34" i="2"/>
  <c r="H34" i="2" s="1"/>
  <c r="K34" i="2"/>
  <c r="J34" i="2"/>
  <c r="I34" i="2"/>
  <c r="L33" i="2"/>
  <c r="H33" i="2" s="1"/>
  <c r="K33" i="2"/>
  <c r="J33" i="2"/>
  <c r="I33" i="2"/>
  <c r="L32" i="2"/>
  <c r="H32" i="2" s="1"/>
  <c r="K32" i="2"/>
  <c r="J32" i="2"/>
  <c r="I32" i="2"/>
  <c r="L31" i="2"/>
  <c r="K31" i="2"/>
  <c r="J31" i="2"/>
  <c r="I31" i="2"/>
  <c r="H31" i="2"/>
  <c r="L30" i="2"/>
  <c r="H30" i="2" s="1"/>
  <c r="K30" i="2"/>
  <c r="J30" i="2"/>
  <c r="I30" i="2"/>
  <c r="L29" i="2"/>
  <c r="H29" i="2" s="1"/>
  <c r="K29" i="2"/>
  <c r="J29" i="2"/>
  <c r="I29" i="2"/>
  <c r="L28" i="2"/>
  <c r="H28" i="2" s="1"/>
  <c r="K28" i="2"/>
  <c r="J28" i="2"/>
  <c r="I28" i="2"/>
  <c r="L27" i="2"/>
  <c r="K27" i="2"/>
  <c r="J27" i="2"/>
  <c r="I27" i="2"/>
  <c r="H27" i="2"/>
  <c r="L26" i="2"/>
  <c r="H26" i="2" s="1"/>
  <c r="K26" i="2"/>
  <c r="J26" i="2"/>
  <c r="I26" i="2"/>
  <c r="L25" i="2"/>
  <c r="H25" i="2" s="1"/>
  <c r="K25" i="2"/>
  <c r="J25" i="2"/>
  <c r="I25" i="2"/>
  <c r="L24" i="2"/>
  <c r="H24" i="2" s="1"/>
  <c r="K24" i="2"/>
  <c r="J24" i="2"/>
  <c r="I24" i="2"/>
  <c r="L23" i="2"/>
  <c r="H23" i="2" s="1"/>
  <c r="K23" i="2"/>
  <c r="J23" i="2"/>
  <c r="I23" i="2"/>
  <c r="L22" i="2"/>
  <c r="H22" i="2" s="1"/>
  <c r="K22" i="2"/>
  <c r="J22" i="2"/>
  <c r="I22" i="2"/>
  <c r="L21" i="2"/>
  <c r="H21" i="2" s="1"/>
  <c r="K21" i="2"/>
  <c r="J21" i="2"/>
  <c r="I21" i="2"/>
  <c r="L20" i="2"/>
  <c r="K20" i="2"/>
  <c r="J20" i="2"/>
  <c r="I20" i="2"/>
  <c r="H20" i="2"/>
  <c r="L19" i="2"/>
  <c r="H19" i="2" s="1"/>
  <c r="K19" i="2"/>
  <c r="J19" i="2"/>
  <c r="I19" i="2"/>
  <c r="L18" i="2"/>
  <c r="H18" i="2" s="1"/>
  <c r="K18" i="2"/>
  <c r="J18" i="2"/>
  <c r="I18" i="2"/>
  <c r="L17" i="2"/>
  <c r="H17" i="2" s="1"/>
  <c r="K17" i="2"/>
  <c r="J17" i="2"/>
  <c r="I17" i="2"/>
  <c r="L16" i="2"/>
  <c r="H16" i="2" s="1"/>
  <c r="K16" i="2"/>
  <c r="J16" i="2"/>
  <c r="I16" i="2"/>
  <c r="L15" i="2"/>
  <c r="H15" i="2" s="1"/>
  <c r="K15" i="2"/>
  <c r="J15" i="2"/>
  <c r="I15" i="2"/>
  <c r="L14" i="2"/>
  <c r="H14" i="2" s="1"/>
  <c r="K14" i="2"/>
  <c r="J14" i="2"/>
  <c r="I14" i="2"/>
  <c r="L13" i="2"/>
  <c r="H13" i="2" s="1"/>
  <c r="K13" i="2"/>
  <c r="J13" i="2"/>
  <c r="I13" i="2"/>
  <c r="L12" i="2"/>
  <c r="H12" i="2" s="1"/>
  <c r="K12" i="2"/>
  <c r="J12" i="2"/>
  <c r="I12" i="2"/>
  <c r="L11" i="2"/>
  <c r="H11" i="2" s="1"/>
  <c r="K11" i="2"/>
  <c r="J11" i="2"/>
  <c r="I11" i="2"/>
  <c r="L10" i="2"/>
  <c r="H10" i="2" s="1"/>
  <c r="K10" i="2"/>
  <c r="J10" i="2"/>
  <c r="I10" i="2"/>
  <c r="L9" i="2"/>
  <c r="H9" i="2" s="1"/>
  <c r="K9" i="2"/>
  <c r="J9" i="2"/>
  <c r="I9" i="2"/>
  <c r="L8" i="2"/>
  <c r="H8" i="2" s="1"/>
  <c r="K8" i="2"/>
  <c r="J8" i="2"/>
  <c r="I8" i="2"/>
  <c r="D57" i="48" l="1"/>
  <c r="L37" i="2"/>
  <c r="K37" i="2"/>
  <c r="I37" i="2"/>
  <c r="J37" i="2"/>
  <c r="H37" i="2"/>
  <c r="E58" i="48" l="1"/>
</calcChain>
</file>

<file path=xl/sharedStrings.xml><?xml version="1.0" encoding="utf-8"?>
<sst xmlns="http://schemas.openxmlformats.org/spreadsheetml/2006/main" count="8407" uniqueCount="153">
  <si>
    <t>№ позиции в ТТ</t>
  </si>
  <si>
    <t>Наименование спецодежды</t>
  </si>
  <si>
    <t>Характеристики: материал, состав, фасон, защита и т.д.</t>
  </si>
  <si>
    <t>Белье нательное (футболка/кальсоны или панталоны)</t>
  </si>
  <si>
    <t>Белье нательное утепленное (фуфайка/кальсоны или панталоны)</t>
  </si>
  <si>
    <t>Накомарник-сетка наголовная</t>
  </si>
  <si>
    <t>Жилет сигнальный</t>
  </si>
  <si>
    <t>Плащ для защиты от воды</t>
  </si>
  <si>
    <t>Костюм для защиты от воды (куртки с капюшоном/ брюки)</t>
  </si>
  <si>
    <t>Халат для защиты от ОПЗ и механических воздействий.</t>
  </si>
  <si>
    <t>Костюм для защиты от искр брызг и расплавленного металла (куртка с капюшоном/брюки) на утепляющей прокладке</t>
  </si>
  <si>
    <t>Костюм летний для защиты от искр брызг и расплавленного металла (куртка/брюки)</t>
  </si>
  <si>
    <t>Подшлемник трикотажный</t>
  </si>
  <si>
    <t>Подшлемник утепленный с пелериной</t>
  </si>
  <si>
    <t>Фартук из полимерных материалов</t>
  </si>
  <si>
    <t>Костюм для защиты от механических воздействий, проколов и порезов (куртка/полукомбинезон)</t>
  </si>
  <si>
    <t>Костюм для защиты от механических воздействий, проколов и порезов утепленный (куртка/полукомбинезон)</t>
  </si>
  <si>
    <t>Халат/костюм медицинский</t>
  </si>
  <si>
    <t>Фартук прорезиненный</t>
  </si>
  <si>
    <t>Фартук х/б</t>
  </si>
  <si>
    <t>Валенки с резиновым низом</t>
  </si>
  <si>
    <t>Сапоги  зимние утепленные</t>
  </si>
  <si>
    <t>Сапоги ПВХ с металлическим подноском и металлической проколозащитной стелькой</t>
  </si>
  <si>
    <t>Сапоги ПВХ</t>
  </si>
  <si>
    <t>Ботинки кожаные для защиты от вибрации</t>
  </si>
  <si>
    <t>Состав ткани: 100 % хлопковый трикотаж,  плотность ткани, не менее:  180 г/м²</t>
  </si>
  <si>
    <t xml:space="preserve">Основное трикотажное полотно с начесом из хлопчатобумажной пряжи.
Отделочное трикотажное полотно из хлопчатобумажной пряжи (для манжет)
</t>
  </si>
  <si>
    <t>Шляпа с противомоскитной сеткой из хлопчатобумажных или смесовых тканей, сетка: полиэфирное полотно.
Антимоскитная пропитка.</t>
  </si>
  <si>
    <t>Cостав сырья: хлопок 100%, трикотаж</t>
  </si>
  <si>
    <t>Пряжа – состав сырья: 70% акрил, 30% шерсть, цвет черный</t>
  </si>
  <si>
    <t>Подшлемник для защиты от пониженных температур. Защитные свойства –Тн.</t>
  </si>
  <si>
    <t>Основа: Неопрен или 100 % поливинилхлорид (ПВХ)</t>
  </si>
  <si>
    <t>Ткань: прорезиненная диагональ, плотность  400г/м2</t>
  </si>
  <si>
    <t xml:space="preserve">Сапоги валяные с подошвой из нефтеморозостойкой резины. Материал верха: шерсть. </t>
  </si>
  <si>
    <t>Подошва: однослойный ПВХ.  Метод крепления: литьевой. Высота: 38 см. Усиленный подносок 200 Дж.</t>
  </si>
  <si>
    <t>Подошва: однослойный ПВХ. Метод крепления: литьевой.</t>
  </si>
  <si>
    <t>3 класс защиты. Ткань верха: термостойкие волокна преокс с постоянными огнестойкими свойствами 70% и параарамидные волокна 30%, плотность 260 (+/-10) г/м2, плетение саржа 2/2</t>
  </si>
  <si>
    <t>Ткань из флуоресцентных материалов: трикотажное полотно 100% ПЭ. Минимальная плотность ткани:  120-140 г/м²</t>
  </si>
  <si>
    <t xml:space="preserve">Ткань: 100 % полиэфирная ткань, с ПВХ покрытием, плотность –200 (+/-10) г/м2 </t>
  </si>
  <si>
    <t>Ткань: 100 % полиэфирная ткань, с ПВХ покрытием, плотность –200 (+/-10) г/м3</t>
  </si>
  <si>
    <t>Ткань: смесовая, малосминаемая с водоотталкивающей  пропиткой (65% - полиэфир, 35%  хлопок), 210 (+/-10) г/м²</t>
  </si>
  <si>
    <t xml:space="preserve">Ткань смешанная с «биверной» структурой, с отделкой Teflon,  состав сырья 54-70 % ПЭ,  30-46 % хлопок,  плотность   не менее 250 г/кв.м. Усилительные накладки – пилостойкий трикотаж
</t>
  </si>
  <si>
    <t>Ткань: не менее 80% хлопок, диагональ, плотность не более-250 г/м2</t>
  </si>
  <si>
    <r>
      <t>3 класс защиты. Ткань верха: из огнестойких волокон с постоянными защитными свойствами, состав сырья: 70% преокс, 30% параарамид,  плотность 350 (+/-10) г/м2 (в том числе силиконовое покрытие 90 г/м2) с термостойким силиконовым покрытием, , плетение саржа 2/2. Утеплитель:</t>
    </r>
    <r>
      <rPr>
        <sz val="8"/>
        <color theme="1"/>
        <rFont val="Arial"/>
        <family val="2"/>
        <charset val="204"/>
      </rPr>
      <t xml:space="preserve"> пламястойкий,  плотность 150 г/кв.м, состав сырья 100% ПЭ
</t>
    </r>
  </si>
  <si>
    <t>Сумма, руб. без НДС</t>
  </si>
  <si>
    <t>2021-2023</t>
  </si>
  <si>
    <t>Потребность, шт.</t>
  </si>
  <si>
    <t>Предложение участника</t>
  </si>
  <si>
    <t>тип (мужской/  женский)</t>
  </si>
  <si>
    <t>ГОСТ</t>
  </si>
  <si>
    <t>Ед.изм.</t>
  </si>
  <si>
    <t xml:space="preserve">Начальная максимальная цена за ед. товара, руб. без НДС </t>
  </si>
  <si>
    <t>Итого сумма 2021-2023 гг., руб, без НДС</t>
  </si>
  <si>
    <t>Сумма на 2021 г., без НДС</t>
  </si>
  <si>
    <t>Сумма на 2022 г., без НДС</t>
  </si>
  <si>
    <t>Сумма на 2023 г., без НДС</t>
  </si>
  <si>
    <t>Страна происхождения</t>
  </si>
  <si>
    <t>Размер</t>
  </si>
  <si>
    <t>Рост</t>
  </si>
  <si>
    <t>Всего по заявке</t>
  </si>
  <si>
    <t>Цена руб.Б/НДС</t>
  </si>
  <si>
    <t>Стоимость руб. Б/НДС</t>
  </si>
  <si>
    <t>НДС,                руб.</t>
  </si>
  <si>
    <t>Стоимостьруб. с НДС</t>
  </si>
  <si>
    <t>мужской</t>
  </si>
  <si>
    <t>ТР ТС 019/2011</t>
  </si>
  <si>
    <t>шт</t>
  </si>
  <si>
    <t>Женский</t>
  </si>
  <si>
    <t>ТР ТС 019/2012</t>
  </si>
  <si>
    <t>не определяется</t>
  </si>
  <si>
    <t>шт.</t>
  </si>
  <si>
    <t>мужской/Женский</t>
  </si>
  <si>
    <t xml:space="preserve">Для защиты от  искр, брызг расплавленного металла, окалины   Тр – 3 класса защиты. Состав сырья - брезент с огнезащитной отделкой, плотность 550 г/м2,полочки, кокетки полочек и спинки, верхние части рукавов и брюк выполнены из кожевенного спилка, </t>
  </si>
  <si>
    <t>Для защиты от  искр, брызг расплавленного металла, окалины   Тр – 3 класса защиты. Состав сырья - брезент с огнезащитной отделкой, плотность 550 г/м2,полочки, передние части рукавов и брюк выполнены из кожевенного спилка. Утеплитель: ватин х/б, 2 слоя</t>
  </si>
  <si>
    <t>Шапка двойной вязки на тинсулейте</t>
  </si>
  <si>
    <t>Верх: трикотажное полотно, состав сырья 100% акрил</t>
  </si>
  <si>
    <t>пар</t>
  </si>
  <si>
    <t>халат</t>
  </si>
  <si>
    <t>костюм</t>
  </si>
  <si>
    <t>ТР ТС 019/2024</t>
  </si>
  <si>
    <t>ТР ТС 019/2025</t>
  </si>
  <si>
    <t>Примечание: * - сведения уточняются при формировании потребностей каждого отдельного подразделения</t>
  </si>
  <si>
    <t xml:space="preserve">Ткань смешанная с «биверной» структурой, с отделкой Teflon,  состав сырья 54-70 % ПЭ,  30-46 % хлопок,  плотность  не менее  250 г/кв.м. Усилительные накладки – пилостойкий трикотаж
</t>
  </si>
  <si>
    <r>
      <t>Костюм летний для защиты от искр брызг и расплавленного металла (куртка/брюки)</t>
    </r>
    <r>
      <rPr>
        <sz val="8"/>
        <color rgb="FFFF0000"/>
        <rFont val="Arial"/>
        <family val="2"/>
        <charset val="204"/>
      </rPr>
      <t xml:space="preserve"> </t>
    </r>
  </si>
  <si>
    <t xml:space="preserve">Костюм зимний для защиты от искр брызг и расплавленного металла (куртка с капюшоном/брюки) </t>
  </si>
  <si>
    <t>Приложение 2 к Техническим требованиям</t>
  </si>
  <si>
    <t>смешанная, хлопкополиэфирная с ВО, состав сырья хлопок - не менее 35%, плотность не менее 115 г/кв.м2 и не более 220 г/м2</t>
  </si>
  <si>
    <t>Комбинированный материал. Для эксплуатации во I, II, III, IV и особом климатических поясах</t>
  </si>
  <si>
    <t>На шнурках с защитным подноском из металла/поликарбоната. Метод крепления подошвы – литьевой или клеебортопрошивной</t>
  </si>
  <si>
    <t>Всего по заявке 2020-2023 гг.*</t>
  </si>
  <si>
    <t>ЗАПОЛНИТЬ</t>
  </si>
  <si>
    <r>
      <t xml:space="preserve"> Типовая номенклатура потребностей подразделений Группы РусГидро  СИЗ от общих производственных загрязнений  </t>
    </r>
    <r>
      <rPr>
        <b/>
        <sz val="10"/>
        <rFont val="Calibri"/>
        <family val="2"/>
        <charset val="204"/>
      </rPr>
      <t>на 2021-2023 гг.</t>
    </r>
  </si>
  <si>
    <t>Всего по заявке 2021-2023 гг.*</t>
  </si>
  <si>
    <t>Наименование филиала</t>
  </si>
  <si>
    <t>Филиал ПАО "РусГидро" -  "Воткинская ГЭС"</t>
  </si>
  <si>
    <t>Филиал ПАО "РусГидро" - "Карачаево-Черкесский филиал"</t>
  </si>
  <si>
    <t>Филиал ПАО "РусГидро" - "Саяно-Шушенская ГЭС имени П.С. Непорожнего"</t>
  </si>
  <si>
    <t>Филиал ПАО "РусГидро" - "Бурейская ГЭС"</t>
  </si>
  <si>
    <t>Филиал ПАО "РусГидро" - "Каскад Верхневолжских ГЭС"</t>
  </si>
  <si>
    <t>Филиал ПАО "РусГидро" - "Саратовская ГЭС"</t>
  </si>
  <si>
    <t>Филиал ПАО "РусГидро" -  "Загорская ГАЭС"</t>
  </si>
  <si>
    <t>Филиал ПАО "РусГидро" - "Зейская ГЭС"</t>
  </si>
  <si>
    <t>Филиал ПАО "РусГидро" - "Нижегородская ГЭС"</t>
  </si>
  <si>
    <t>Филиал ПАО "РусГидро" - "Чебоксарская ГЭС"</t>
  </si>
  <si>
    <t>Филиал ПАО "РусГидро" - "Жигулевская ГЭС"</t>
  </si>
  <si>
    <t>Филиал ПАО "РусГидро" - "Волжская ГЭС"</t>
  </si>
  <si>
    <t>АО "ДГК"</t>
  </si>
  <si>
    <t>АО "ДРСК"</t>
  </si>
  <si>
    <t>ПАО "Камчатскэнерго"</t>
  </si>
  <si>
    <t>ПАО "Магаданэнерго"</t>
  </si>
  <si>
    <t>ПАО "Якутскэнерго"</t>
  </si>
  <si>
    <t>ПАО "Колымаэнерго"</t>
  </si>
  <si>
    <t>ПАО "Сахалинэнерго"</t>
  </si>
  <si>
    <t>АО "Сахаэнерго"</t>
  </si>
  <si>
    <t>АО "ВНИИГ им. Б.Е. Веденеева"</t>
  </si>
  <si>
    <t>АО "Институт Гидропроект"</t>
  </si>
  <si>
    <t>Итого, руб. без НДС</t>
  </si>
  <si>
    <t>Итого, руб. с НДС</t>
  </si>
  <si>
    <t>Перечень филиалов и ПО ПАО "РусГидро"</t>
  </si>
  <si>
    <t>Филиал ПАО "РусГидро" -  "Дагестанский филиал"</t>
  </si>
  <si>
    <t>Филиал ПАО "РусГидро" - "Камская ГЭС"</t>
  </si>
  <si>
    <t>Филиал ПАО "РусГидро" - "Кабардино-Балкарский филиал"</t>
  </si>
  <si>
    <t>Филиал ПАО "РусГидро" - "Каскад Кубанских ГЭС"</t>
  </si>
  <si>
    <t>Филиал ПАО "РусГидро" - "Новосибирская ГЭС"</t>
  </si>
  <si>
    <t>Филиал ПАО "РусГидро" - "Северо-Осетинский филиал"</t>
  </si>
  <si>
    <t>АО "Гидроремонт-ВКК"</t>
  </si>
  <si>
    <t>ПАО "Красноярскэнергосбыт"</t>
  </si>
  <si>
    <t>АО "РусГидро Логистика"</t>
  </si>
  <si>
    <t>АО "РЭСК"</t>
  </si>
  <si>
    <t>АО "Теплоэнергосервис"</t>
  </si>
  <si>
    <t>АО "Транспортная компания РусГидро"</t>
  </si>
  <si>
    <t>АО "УК ГидроОГК"</t>
  </si>
  <si>
    <t>АО "Усть-среднеканГЭСстрой"</t>
  </si>
  <si>
    <t>АО "Устьсреднеканская ГЭС"</t>
  </si>
  <si>
    <t>АО "ХЭТК"</t>
  </si>
  <si>
    <t>АО "ЧиркейГЭСстрой"</t>
  </si>
  <si>
    <t>АО "ЧЭСК"</t>
  </si>
  <si>
    <t>АО "Чукотэнерго"</t>
  </si>
  <si>
    <t>АО "ЮЭСК"</t>
  </si>
  <si>
    <t>АО "ЯЭРК"</t>
  </si>
  <si>
    <t>АО "Загорская ГАЭС-2"</t>
  </si>
  <si>
    <t>АО "Ленгидропроект"</t>
  </si>
  <si>
    <t>№ п/п</t>
  </si>
  <si>
    <t xml:space="preserve">Количество СИЗ, шт на 2021-2023 гг. </t>
  </si>
  <si>
    <t>ПАО "Передвижная энергетика"</t>
  </si>
  <si>
    <t>ПАО "ДЭК"</t>
  </si>
  <si>
    <t>АО "Энерготрансснаб"</t>
  </si>
  <si>
    <t>АО "ХРМК"</t>
  </si>
  <si>
    <t xml:space="preserve">ЛОТ № 4-ЭКСП-БПД-СИЗ-2021-ЦЕНТР - Поставка средств индивидуальной </t>
  </si>
  <si>
    <t>защиты от общих производственных загрязнений</t>
  </si>
  <si>
    <r>
      <t xml:space="preserve"> Типовая номенклатура потребностей подразделений Группы РусГидро  СИЗ от общих производственных загрязнений  </t>
    </r>
    <r>
      <rPr>
        <b/>
        <sz val="10"/>
        <rFont val="Calibri"/>
        <family val="2"/>
        <charset val="204"/>
      </rPr>
      <t>на 2027-2029 гг.</t>
    </r>
  </si>
  <si>
    <t>2027-2029</t>
  </si>
  <si>
    <t>Всего по заявке 2027-2029 гг.*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</si>
</sst>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6" x14ac:knownFonts="1">
    <font>
      <sz val="11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Arial"/>
      <family val="2"/>
      <charset val="204"/>
    </font>
    <font>
      <sz val="11"/>
      <name val="Calibri"/>
      <family val="2"/>
      <scheme val="minor"/>
    </font>
    <font>
      <sz val="8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8"/>
      <color theme="1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sz val="11"/>
      <color rgb="FFFF0000"/>
      <name val="Calibri"/>
      <family val="2"/>
      <scheme val="minor"/>
    </font>
    <font>
      <sz val="12"/>
      <name val="Times New Roman"/>
      <family val="1"/>
      <charset val="204"/>
    </font>
    <font>
      <sz val="9"/>
      <name val="Calibri"/>
      <family val="2"/>
      <scheme val="minor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8"/>
      <name val="Arial"/>
      <family val="2"/>
      <charset val="204"/>
    </font>
    <font>
      <b/>
      <sz val="20"/>
      <color rgb="FFFF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10" fontId="3" fillId="0" borderId="0" xfId="0" applyNumberFormat="1" applyFont="1" applyFill="1" applyAlignment="1">
      <alignment horizontal="center"/>
    </xf>
    <xf numFmtId="0" fontId="6" fillId="0" borderId="4" xfId="0" applyFont="1" applyFill="1" applyBorder="1" applyAlignment="1"/>
    <xf numFmtId="0" fontId="6" fillId="0" borderId="5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4" fontId="12" fillId="0" borderId="1" xfId="0" applyNumberFormat="1" applyFont="1" applyFill="1" applyBorder="1"/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4" fontId="12" fillId="0" borderId="3" xfId="0" applyNumberFormat="1" applyFont="1" applyFill="1" applyBorder="1"/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7" fillId="0" borderId="0" xfId="0" applyFont="1" applyFill="1"/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vertical="center"/>
    </xf>
    <xf numFmtId="164" fontId="18" fillId="0" borderId="1" xfId="0" applyNumberFormat="1" applyFont="1" applyFill="1" applyBorder="1" applyAlignment="1">
      <alignment horizontal="right" vertical="center"/>
    </xf>
    <xf numFmtId="164" fontId="18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/>
    <xf numFmtId="4" fontId="19" fillId="0" borderId="0" xfId="0" applyNumberFormat="1" applyFont="1"/>
    <xf numFmtId="0" fontId="3" fillId="0" borderId="0" xfId="0" applyFont="1" applyFill="1" applyBorder="1"/>
    <xf numFmtId="0" fontId="16" fillId="0" borderId="0" xfId="0" applyFont="1" applyFill="1" applyAlignment="1">
      <alignment wrapText="1"/>
    </xf>
    <xf numFmtId="0" fontId="5" fillId="0" borderId="2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shrinkToFit="1"/>
    </xf>
    <xf numFmtId="0" fontId="6" fillId="0" borderId="1" xfId="0" applyFont="1" applyFill="1" applyBorder="1" applyAlignment="1">
      <alignment horizontal="left"/>
    </xf>
    <xf numFmtId="0" fontId="3" fillId="3" borderId="0" xfId="0" applyFont="1" applyFill="1" applyAlignment="1"/>
    <xf numFmtId="0" fontId="1" fillId="3" borderId="2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64" fontId="18" fillId="3" borderId="1" xfId="0" applyNumberFormat="1" applyFont="1" applyFill="1" applyBorder="1" applyAlignment="1">
      <alignment horizontal="right" vertical="center"/>
    </xf>
    <xf numFmtId="0" fontId="3" fillId="3" borderId="0" xfId="0" applyFont="1" applyFill="1"/>
    <xf numFmtId="4" fontId="3" fillId="3" borderId="0" xfId="0" applyNumberFormat="1" applyFont="1" applyFill="1"/>
    <xf numFmtId="0" fontId="3" fillId="3" borderId="0" xfId="0" applyFont="1" applyFill="1" applyBorder="1"/>
    <xf numFmtId="0" fontId="16" fillId="3" borderId="0" xfId="0" applyFont="1" applyFill="1" applyAlignment="1">
      <alignment wrapText="1"/>
    </xf>
    <xf numFmtId="0" fontId="17" fillId="3" borderId="0" xfId="0" applyFont="1" applyFill="1"/>
    <xf numFmtId="0" fontId="21" fillId="3" borderId="0" xfId="0" applyFont="1" applyFill="1" applyAlignment="1"/>
    <xf numFmtId="0" fontId="22" fillId="0" borderId="0" xfId="0" applyFont="1"/>
    <xf numFmtId="0" fontId="23" fillId="0" borderId="0" xfId="0" applyFont="1"/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NumberFormat="1" applyFont="1" applyFill="1" applyBorder="1" applyAlignment="1">
      <alignment horizontal="center" vertical="center" wrapText="1"/>
    </xf>
    <xf numFmtId="4" fontId="23" fillId="0" borderId="9" xfId="0" applyNumberFormat="1" applyFont="1" applyFill="1" applyBorder="1" applyAlignment="1">
      <alignment horizontal="center" vertical="center"/>
    </xf>
    <xf numFmtId="4" fontId="23" fillId="0" borderId="10" xfId="0" applyNumberFormat="1" applyFont="1" applyFill="1" applyBorder="1" applyAlignment="1">
      <alignment horizontal="center" vertical="center"/>
    </xf>
    <xf numFmtId="4" fontId="23" fillId="0" borderId="11" xfId="0" applyNumberFormat="1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left" vertical="center" wrapText="1"/>
    </xf>
    <xf numFmtId="4" fontId="24" fillId="0" borderId="8" xfId="0" applyNumberFormat="1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 vertical="center" wrapText="1"/>
    </xf>
    <xf numFmtId="0" fontId="21" fillId="0" borderId="0" xfId="0" applyFont="1" applyFill="1" applyAlignment="1"/>
    <xf numFmtId="1" fontId="2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16" fillId="0" borderId="16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2" xfId="0" applyBorder="1"/>
    <xf numFmtId="0" fontId="16" fillId="0" borderId="12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6" fillId="0" borderId="2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4" fontId="0" fillId="0" borderId="0" xfId="0" applyNumberFormat="1"/>
    <xf numFmtId="4" fontId="3" fillId="0" borderId="0" xfId="0" applyNumberFormat="1" applyFont="1" applyFill="1" applyAlignment="1"/>
    <xf numFmtId="4" fontId="1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/>
    <xf numFmtId="4" fontId="16" fillId="0" borderId="0" xfId="0" applyNumberFormat="1" applyFont="1" applyFill="1" applyAlignment="1">
      <alignment wrapText="1"/>
    </xf>
    <xf numFmtId="4" fontId="17" fillId="0" borderId="0" xfId="0" applyNumberFormat="1" applyFont="1" applyFill="1"/>
    <xf numFmtId="0" fontId="16" fillId="4" borderId="18" xfId="0" applyFont="1" applyFill="1" applyBorder="1" applyAlignment="1">
      <alignment horizontal="left" vertical="center" wrapText="1"/>
    </xf>
    <xf numFmtId="4" fontId="23" fillId="4" borderId="10" xfId="0" applyNumberFormat="1" applyFont="1" applyFill="1" applyBorder="1" applyAlignment="1">
      <alignment horizontal="center" vertical="center"/>
    </xf>
    <xf numFmtId="4" fontId="23" fillId="0" borderId="12" xfId="0" applyNumberFormat="1" applyFont="1" applyFill="1" applyBorder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2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20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24" fillId="0" borderId="21" xfId="0" applyNumberFormat="1" applyFont="1" applyFill="1" applyBorder="1" applyAlignment="1">
      <alignment horizontal="center" vertical="center"/>
    </xf>
    <xf numFmtId="4" fontId="24" fillId="0" borderId="13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A167"/>
  <sheetViews>
    <sheetView tabSelected="1" zoomScaleNormal="100" workbookViewId="0">
      <selection activeCell="AD13" sqref="AD13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14" customWidth="1"/>
    <col min="7" max="7" width="13.140625" style="12" customWidth="1"/>
    <col min="8" max="8" width="16.28515625" style="12" hidden="1" customWidth="1"/>
    <col min="9" max="9" width="14.7109375" style="12" hidden="1" customWidth="1"/>
    <col min="10" max="10" width="14" style="12" hidden="1" customWidth="1"/>
    <col min="11" max="11" width="13.5703125" style="12" hidden="1" customWidth="1"/>
    <col min="12" max="12" width="11.28515625" style="12" customWidth="1"/>
    <col min="13" max="13" width="10.140625" style="12" customWidth="1"/>
    <col min="14" max="14" width="10.28515625" style="12" customWidth="1"/>
    <col min="15" max="15" width="11" style="12" customWidth="1"/>
    <col min="16" max="27" width="9.140625" style="12" hidden="1" customWidth="1"/>
    <col min="28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81"/>
      <c r="N2" s="15"/>
      <c r="O2" s="15"/>
    </row>
    <row r="3" spans="1:27" x14ac:dyDescent="0.25">
      <c r="D3" s="16"/>
      <c r="G3" s="15"/>
      <c r="H3" s="15"/>
      <c r="I3" s="15"/>
      <c r="J3" s="15"/>
      <c r="K3" s="15"/>
      <c r="L3" s="15"/>
      <c r="M3" s="15"/>
      <c r="N3" s="15"/>
      <c r="O3" s="15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15"/>
      <c r="N4" s="15"/>
      <c r="O4" s="15"/>
    </row>
    <row r="6" spans="1:27" ht="15" customHeight="1" x14ac:dyDescent="0.25">
      <c r="A6" s="17" t="s">
        <v>150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20"/>
      <c r="L6" s="21" t="s">
        <v>151</v>
      </c>
      <c r="M6" s="164" t="s">
        <v>46</v>
      </c>
      <c r="N6" s="165"/>
      <c r="O6" s="166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4" t="s">
        <v>152</v>
      </c>
      <c r="M7" s="24">
        <v>2027</v>
      </c>
      <c r="N7" s="24">
        <v>2028</v>
      </c>
      <c r="O7" s="24">
        <v>2029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" t="s">
        <v>64</v>
      </c>
      <c r="E8" s="148" t="s">
        <v>65</v>
      </c>
      <c r="F8" s="5" t="s">
        <v>66</v>
      </c>
      <c r="G8" s="28"/>
      <c r="H8" s="29">
        <f t="shared" ref="H8:H28" si="0">L8*G8</f>
        <v>0</v>
      </c>
      <c r="I8" s="5">
        <f t="shared" ref="I8:I28" si="1">M8*G8</f>
        <v>0</v>
      </c>
      <c r="J8" s="5">
        <f t="shared" ref="J8:J27" si="2">N8*G8</f>
        <v>0</v>
      </c>
      <c r="K8" s="5">
        <f t="shared" ref="K8:K27" si="3">O8*G8</f>
        <v>0</v>
      </c>
      <c r="L8" s="175">
        <f t="shared" ref="L8:L27" si="4">M8+N8+O8</f>
        <v>31205</v>
      </c>
      <c r="M8" s="82">
        <f>БурГЭС!M8+ВолГЭС!M8+ВотГЭС!M8+ДФ!M8+жиГЭС!M8+ЗаГАЭС!M8+ЗГЭС!M8+КамГЭС!M8+КБФ!M8+КВВГЭС!M8+ККГЭС!M8+КЧФ!M8+НижГЭС!M8+НовГЭС!M8+СарГЭС!M8+СОФ!M8+СШГЭС!M8+ЧеГЭС!M8+ВНИИГ!M8+Гидропроект!M8+ДГК!M8+ДРСК!M8+'ЗаГАЭС-2'!M8+КЭ!M8+КолымаЭ!M8+КЭС!M8+Логистика!M8+МЭ!M8+РЭСК!M8+СахалинЭ!M8+СахаЭ!M8+ТЭС!M8+ТК!M8+УК!M8+'Усть-среднеканГЭСст'!M8+Устьсреднекан.ГЭС!M8+ХЭТК!M8+ЧиркеяГЭССтр!M8+ЧЭСК!M8+ЧЭ!M8+ЮЭСК!M8+ЯЭРК!M8+Ленгидропроект!M8+ЯЭ!M8+'ГР-ВКК'!M8+ПЭ!M8+Энерготрансснаб!M8+ДЭК!M8+ХРМК!M8</f>
        <v>10208</v>
      </c>
      <c r="N8" s="82">
        <f>БурГЭС!N8+ВолГЭС!N8+ВотГЭС!N8+ДФ!N8+жиГЭС!N8+ЗаГАЭС!N8+ЗГЭС!N8+КамГЭС!N8+КБФ!N8+КВВГЭС!N8+ККГЭС!N8+КЧФ!N8+НижГЭС!N8+НовГЭС!N8+СарГЭС!N8+СОФ!N8+СШГЭС!N8+ЧеГЭС!N8+ВНИИГ!N8+Гидропроект!N8+ДГК!N8+ДРСК!N8+'ЗаГАЭС-2'!N8+КЭ!N8+КолымаЭ!N8+КЭС!N8+Логистика!N8+МЭ!N8+РЭСК!N8+СахалинЭ!N8+СахаЭ!N8+ТЭС!N8+ТК!N8+УК!N8+'Усть-среднеканГЭСст'!N8+Устьсреднекан.ГЭС!N8+ХЭТК!N8+ЧиркеяГЭССтр!N8+ЧЭСК!N8+ЧЭ!N8+ЮЭСК!N8+ЯЭРК!N8+Ленгидропроект!N8+ЯЭ!N8+'ГР-ВКК'!N8+ПЭ!N8+Энерготрансснаб!N8+ДЭК!N8+ХРМК!N8</f>
        <v>10385</v>
      </c>
      <c r="O8" s="82">
        <f>БурГЭС!O8+ВолГЭС!O8+ВотГЭС!O8+ДФ!O8+жиГЭС!O8+ЗаГАЭС!O8+ЗГЭС!O8+КамГЭС!O8+КБФ!O8+КВВГЭС!O8+ККГЭС!O8+КЧФ!O8+НижГЭС!O8+НовГЭС!O8+СарГЭС!O8+СОФ!O8+СШГЭС!O8+ЧеГЭС!O8+ВНИИГ!O8+Гидропроект!O8+ДГК!O8+ДРСК!O8+'ЗаГАЭС-2'!O8+КЭ!O8+КолымаЭ!O8+КЭС!O8+Логистика!O8+МЭ!O8+РЭСК!O8+СахалинЭ!O8+СахаЭ!O8+ТЭС!O8+ТК!O8+УК!O8+'Усть-среднеканГЭСст'!O8+Устьсреднекан.ГЭС!O8+ХЭТК!O8+ЧиркеяГЭССтр!O8+ЧЭСК!O8+ЧЭ!O8+ЮЭСК!O8+ЯЭРК!O8+Ленгидропроект!O8+ЯЭ!O8+'ГР-ВКК'!O8+ПЭ!O8+Энерготрансснаб!O8+ДЭК!O8+ХРМК!O8</f>
        <v>10612</v>
      </c>
      <c r="P8" s="82">
        <f>БурГЭС!P8+ВолГЭС!P8+ВотГЭС!P8+ДФ!P8+жиГЭС!P8+ЗаГАЭС!P8+ЗГЭС!P8+КамГЭС!P8+КБФ!P8+КВВГЭС!P8+ККГЭС!P8+КЧФ!P8+НижГЭС!P8+НовГЭС!P8+СарГЭС!P8+СОФ!P8+СШГЭС!P8+ЧеГЭС!P8+ВНИИГ!P8+Гидропроект!P8+ДГК!P8+ДРСК!P8+'ЗаГАЭС-2'!P8+КЭ!P8+КолымаЭ!P8+КЭС!P8+Логистика!P8+МЭ!P8+РЭСК!P8+СахалинЭ!P8+СахаЭ!P8+ТЭС!P8+ТК!P8+УК!P8+'Усть-среднеканГЭСст'!P8+Устьсреднекан.ГЭС!P8+ХЭТК!P8+ЧиркеяГЭССтр!P8+ЧЭСК!P8+ЧЭ!P8+ЮЭСК!P8+ЯЭРК!P8+Ленгидропроект!P8+ЯЭ!P8+'ГР-ВКК'!P8+ПЭ!P8+Энерготрансснаб!P8+ДЭК!P8</f>
        <v>0</v>
      </c>
      <c r="Q8" s="82">
        <f>БурГЭС!Q8+ВолГЭС!Q8+ВотГЭС!Q8+ДФ!Q8+жиГЭС!Q8+ЗаГАЭС!Q8+ЗГЭС!Q8+КамГЭС!Q8+КБФ!Q8+КВВГЭС!Q8+ККГЭС!Q8+КЧФ!Q8+НижГЭС!Q8+НовГЭС!Q8+СарГЭС!Q8+СОФ!Q8+СШГЭС!Q8+ЧеГЭС!Q8+ВНИИГ!Q8+Гидропроект!Q8+ДГК!Q8+ДРСК!Q8+'ЗаГАЭС-2'!Q8+КЭ!Q8+КолымаЭ!Q8+КЭС!Q8+Логистика!Q8+МЭ!Q8+РЭСК!Q8+СахалинЭ!Q8+СахаЭ!Q8+ТЭС!Q8+ТК!Q8+УК!Q8+'Усть-среднеканГЭСст'!Q8+Устьсреднекан.ГЭС!Q8+ХЭТК!Q8+ЧиркеяГЭССтр!Q8+ЧЭСК!Q8+ЧЭ!Q8+ЮЭСК!Q8+ЯЭРК!Q8+Ленгидропроект!Q8+ЯЭ!Q8+'ГР-ВКК'!Q8+ПЭ!Q8+Энерготрансснаб!Q8+ДЭК!Q8</f>
        <v>0</v>
      </c>
      <c r="R8" s="82">
        <f>БурГЭС!R8+ВолГЭС!R8+ВотГЭС!R8+ДФ!R8+жиГЭС!R8+ЗаГАЭС!R8+ЗГЭС!R8+КамГЭС!R8+КБФ!R8+КВВГЭС!R8+ККГЭС!R8+КЧФ!R8+НижГЭС!R8+НовГЭС!R8+СарГЭС!R8+СОФ!R8+СШГЭС!R8+ЧеГЭС!R8+ВНИИГ!R8+Гидропроект!R8+ДГК!R8+ДРСК!R8+'ЗаГАЭС-2'!R8+КЭ!R8+КолымаЭ!R8+КЭС!R8+Логистика!R8+МЭ!R8+РЭСК!R8+СахалинЭ!R8+СахаЭ!R8+ТЭС!R8+ТК!R8+УК!R8+'Усть-среднеканГЭСст'!R8+Устьсреднекан.ГЭС!R8+ХЭТК!R8+ЧиркеяГЭССтр!R8+ЧЭСК!R8+ЧЭ!R8+ЮЭСК!R8+ЯЭРК!R8+Ленгидропроект!R8+ЯЭ!R8+'ГР-ВКК'!R8+ПЭ!R8+Энерготрансснаб!R8+ДЭК!R8</f>
        <v>0</v>
      </c>
      <c r="S8" s="82">
        <f>БурГЭС!S8+ВолГЭС!S8+ВотГЭС!S8+ДФ!S8+жиГЭС!S8+ЗаГАЭС!S8+ЗГЭС!S8+КамГЭС!S8+КБФ!S8+КВВГЭС!S8+ККГЭС!S8+КЧФ!S8+НижГЭС!S8+НовГЭС!S8+СарГЭС!S8+СОФ!S8+СШГЭС!S8+ЧеГЭС!S8+ВНИИГ!S8+Гидропроект!S8+ДГК!S8+ДРСК!S8+'ЗаГАЭС-2'!S8+КЭ!S8+КолымаЭ!S8+КЭС!S8+Логистика!S8+МЭ!S8+РЭСК!S8+СахалинЭ!S8+СахаЭ!S8+ТЭС!S8+ТК!S8+УК!S8+'Усть-среднеканГЭСст'!S8+Устьсреднекан.ГЭС!S8+ХЭТК!S8+ЧиркеяГЭССтр!S8+ЧЭСК!S8+ЧЭ!S8+ЮЭСК!S8+ЯЭРК!S8+Ленгидропроект!S8+ЯЭ!S8+'ГР-ВКК'!S8+ПЭ!S8+Энерготрансснаб!S8+ДЭК!S8</f>
        <v>0</v>
      </c>
      <c r="T8" s="82">
        <f>БурГЭС!T8+ВолГЭС!T8+ВотГЭС!T8+ДФ!T8+жиГЭС!T8+ЗаГАЭС!T8+ЗГЭС!T8+КамГЭС!T8+КБФ!T8+КВВГЭС!T8+ККГЭС!T8+КЧФ!T8+НижГЭС!T8+НовГЭС!T8+СарГЭС!T8+СОФ!T8+СШГЭС!T8+ЧеГЭС!T8+ВНИИГ!T8+Гидропроект!T8+ДГК!T8+ДРСК!T8+'ЗаГАЭС-2'!T8+КЭ!T8+КолымаЭ!T8+КЭС!T8+Логистика!T8+МЭ!T8+РЭСК!T8+СахалинЭ!T8+СахаЭ!T8+ТЭС!T8+ТК!T8+УК!T8+'Усть-среднеканГЭСст'!T8+Устьсреднекан.ГЭС!T8+ХЭТК!T8+ЧиркеяГЭССтр!T8+ЧЭСК!T8+ЧЭ!T8+ЮЭСК!T8+ЯЭРК!T8+Ленгидропроект!T8+ЯЭ!T8+'ГР-ВКК'!T8+ПЭ!T8+Энерготрансснаб!T8+ДЭК!T8</f>
        <v>0</v>
      </c>
      <c r="U8" s="82">
        <f>БурГЭС!U8+ВолГЭС!U8+ВотГЭС!U8+ДФ!U8+жиГЭС!U8+ЗаГАЭС!U8+ЗГЭС!U8+КамГЭС!U8+КБФ!U8+КВВГЭС!U8+ККГЭС!U8+КЧФ!U8+НижГЭС!U8+НовГЭС!U8+СарГЭС!U8+СОФ!U8+СШГЭС!U8+ЧеГЭС!U8+ВНИИГ!U8+Гидропроект!U8+ДГК!U8+ДРСК!U8+'ЗаГАЭС-2'!U8+КЭ!U8+КолымаЭ!U8+КЭС!U8+Логистика!U8+МЭ!U8+РЭСК!U8+СахалинЭ!U8+СахаЭ!U8+ТЭС!U8+ТК!U8+УК!U8+'Усть-среднеканГЭСст'!U8+Устьсреднекан.ГЭС!U8+ХЭТК!U8+ЧиркеяГЭССтр!U8+ЧЭСК!U8+ЧЭ!U8+ЮЭСК!U8+ЯЭРК!U8+Ленгидропроект!U8+ЯЭ!U8+'ГР-ВКК'!U8+ПЭ!U8+Энерготрансснаб!U8+ДЭК!U8</f>
        <v>0</v>
      </c>
      <c r="V8" s="82">
        <f>БурГЭС!V8+ВолГЭС!V8+ВотГЭС!V8+ДФ!V8+жиГЭС!V8+ЗаГАЭС!V8+ЗГЭС!V8+КамГЭС!V8+КБФ!V8+КВВГЭС!V8+ККГЭС!V8+КЧФ!V8+НижГЭС!V8+НовГЭС!V8+СарГЭС!V8+СОФ!V8+СШГЭС!V8+ЧеГЭС!V8+ВНИИГ!V8+Гидропроект!V8+ДГК!V8+ДРСК!V8+'ЗаГАЭС-2'!V8+КЭ!V8+КолымаЭ!V8+КЭС!V8+Логистика!V8+МЭ!V8+РЭСК!V8+СахалинЭ!V8+СахаЭ!V8+ТЭС!V8+ТК!V8+УК!V8+'Усть-среднеканГЭСст'!V8+Устьсреднекан.ГЭС!V8+ХЭТК!V8+ЧиркеяГЭССтр!V8+ЧЭСК!V8+ЧЭ!V8+ЮЭСК!V8+ЯЭРК!V8+Ленгидропроект!V8+ЯЭ!V8+'ГР-ВКК'!V8+ПЭ!V8+Энерготрансснаб!V8+ДЭК!V8</f>
        <v>0</v>
      </c>
      <c r="W8" s="82">
        <f>БурГЭС!W8+ВолГЭС!W8+ВотГЭС!W8+ДФ!W8+жиГЭС!W8+ЗаГАЭС!W8+ЗГЭС!W8+КамГЭС!W8+КБФ!W8+КВВГЭС!W8+ККГЭС!W8+КЧФ!W8+НижГЭС!W8+НовГЭС!W8+СарГЭС!W8+СОФ!W8+СШГЭС!W8+ЧеГЭС!W8+ВНИИГ!W8+Гидропроект!W8+ДГК!W8+ДРСК!W8+'ЗаГАЭС-2'!W8+КЭ!W8+КолымаЭ!W8+КЭС!W8+Логистика!W8+МЭ!W8+РЭСК!W8+СахалинЭ!W8+СахаЭ!W8+ТЭС!W8+ТК!W8+УК!W8+'Усть-среднеканГЭСст'!W8+Устьсреднекан.ГЭС!W8+ХЭТК!W8+ЧиркеяГЭССтр!W8+ЧЭСК!W8+ЧЭ!W8+ЮЭСК!W8+ЯЭРК!W8+Ленгидропроект!W8+ЯЭ!W8+'ГР-ВКК'!W8+ПЭ!W8+Энерготрансснаб!W8+ДЭК!W8</f>
        <v>0</v>
      </c>
      <c r="X8" s="82">
        <f>БурГЭС!X8+ВолГЭС!X8+ВотГЭС!X8+ДФ!X8+жиГЭС!X8+ЗаГАЭС!X8+ЗГЭС!X8+КамГЭС!X8+КБФ!X8+КВВГЭС!X8+ККГЭС!X8+КЧФ!X8+НижГЭС!X8+НовГЭС!X8+СарГЭС!X8+СОФ!X8+СШГЭС!X8+ЧеГЭС!X8+ВНИИГ!X8+Гидропроект!X8+ДГК!X8+ДРСК!X8+'ЗаГАЭС-2'!X8+КЭ!X8+КолымаЭ!X8+КЭС!X8+Логистика!X8+МЭ!X8+РЭСК!X8+СахалинЭ!X8+СахаЭ!X8+ТЭС!X8+ТК!X8+УК!X8+'Усть-среднеканГЭСст'!X8+Устьсреднекан.ГЭС!X8+ХЭТК!X8+ЧиркеяГЭССтр!X8+ЧЭСК!X8+ЧЭ!X8+ЮЭСК!X8+ЯЭРК!X8+Ленгидропроект!X8+ЯЭ!X8+'ГР-ВКК'!X8+ПЭ!X8+Энерготрансснаб!X8+ДЭК!X8</f>
        <v>0</v>
      </c>
      <c r="Y8" s="82">
        <f>БурГЭС!Y8+ВолГЭС!Y8+ВотГЭС!Y8+ДФ!Y8+жиГЭС!Y8+ЗаГАЭС!Y8+ЗГЭС!Y8+КамГЭС!Y8+КБФ!Y8+КВВГЭС!Y8+ККГЭС!Y8+КЧФ!Y8+НижГЭС!Y8+НовГЭС!Y8+СарГЭС!Y8+СОФ!Y8+СШГЭС!Y8+ЧеГЭС!Y8+ВНИИГ!Y8+Гидропроект!Y8+ДГК!Y8+ДРСК!Y8+'ЗаГАЭС-2'!Y8+КЭ!Y8+КолымаЭ!Y8+КЭС!Y8+Логистика!Y8+МЭ!Y8+РЭСК!Y8+СахалинЭ!Y8+СахаЭ!Y8+ТЭС!Y8+ТК!Y8+УК!Y8+'Усть-среднеканГЭСст'!Y8+Устьсреднекан.ГЭС!Y8+ХЭТК!Y8+ЧиркеяГЭССтр!Y8+ЧЭСК!Y8+ЧЭ!Y8+ЮЭСК!Y8+ЯЭРК!Y8+Ленгидропроект!Y8+ЯЭ!Y8+'ГР-ВКК'!Y8+ПЭ!Y8+Энерготрансснаб!Y8+ДЭК!Y8</f>
        <v>0</v>
      </c>
      <c r="Z8" s="82">
        <f>БурГЭС!Z8+ВолГЭС!Z8+ВотГЭС!Z8+ДФ!Z8+жиГЭС!Z8+ЗаГАЭС!Z8+ЗГЭС!Z8+КамГЭС!Z8+КБФ!Z8+КВВГЭС!Z8+ККГЭС!Z8+КЧФ!Z8+НижГЭС!Z8+НовГЭС!Z8+СарГЭС!Z8+СОФ!Z8+СШГЭС!Z8+ЧеГЭС!Z8+ВНИИГ!Z8+Гидропроект!Z8+ДГК!Z8+ДРСК!Z8+'ЗаГАЭС-2'!Z8+КЭ!Z8+КолымаЭ!Z8+КЭС!Z8+Логистика!Z8+МЭ!Z8+РЭСК!Z8+СахалинЭ!Z8+СахаЭ!Z8+ТЭС!Z8+ТК!Z8+УК!Z8+'Усть-среднеканГЭСст'!Z8+Устьсреднекан.ГЭС!Z8+ХЭТК!Z8+ЧиркеяГЭССтр!Z8+ЧЭСК!Z8+ЧЭ!Z8+ЮЭСК!Z8+ЯЭРК!Z8+Ленгидропроект!Z8+ЯЭ!Z8+'ГР-ВКК'!Z8+ПЭ!Z8+Энерготрансснаб!Z8+ДЭК!Z8</f>
        <v>0</v>
      </c>
      <c r="AA8" s="82">
        <f>БурГЭС!AA8+ВолГЭС!AA8+ВотГЭС!AA8+ДФ!AA8+жиГЭС!AA8+ЗаГАЭС!AA8+ЗГЭС!AA8+КамГЭС!AA8+КБФ!AA8+КВВГЭС!AA8+ККГЭС!AA8+КЧФ!AA8+НижГЭС!AA8+НовГЭС!AA8+СарГЭС!AA8+СОФ!AA8+СШГЭС!AA8+ЧеГЭС!AA8+ВНИИГ!AA8+Гидропроект!AA8+ДГК!AA8+ДРСК!AA8+'ЗаГАЭС-2'!AA8+КЭ!AA8+КолымаЭ!AA8+КЭС!AA8+Логистика!AA8+МЭ!AA8+РЭСК!AA8+СахалинЭ!AA8+СахаЭ!AA8+ТЭС!AA8+ТК!AA8+УК!AA8+'Усть-среднеканГЭСст'!AA8+Устьсреднекан.ГЭС!AA8+ХЭТК!AA8+ЧиркеяГЭССтр!AA8+ЧЭСК!AA8+ЧЭ!AA8+ЮЭСК!AA8+ЯЭРК!AA8+Ленгидропроект!AA8+ЯЭ!AA8+'ГР-ВКК'!AA8+ПЭ!AA8+Энерготрансснаб!AA8+ДЭК!AA8</f>
        <v>0</v>
      </c>
    </row>
    <row r="9" spans="1:27" x14ac:dyDescent="0.25">
      <c r="A9" s="150"/>
      <c r="B9" s="152"/>
      <c r="C9" s="168"/>
      <c r="D9" s="32" t="s">
        <v>67</v>
      </c>
      <c r="E9" s="149"/>
      <c r="F9" s="5" t="s">
        <v>66</v>
      </c>
      <c r="G9" s="28"/>
      <c r="H9" s="29">
        <f t="shared" si="0"/>
        <v>0</v>
      </c>
      <c r="I9" s="5">
        <f t="shared" si="1"/>
        <v>0</v>
      </c>
      <c r="J9" s="5">
        <f t="shared" si="2"/>
        <v>0</v>
      </c>
      <c r="K9" s="5">
        <f t="shared" si="3"/>
        <v>0</v>
      </c>
      <c r="L9" s="175">
        <f t="shared" si="4"/>
        <v>1182</v>
      </c>
      <c r="M9" s="82">
        <f>БурГЭС!M9+ВолГЭС!M9+ВотГЭС!M9+ДФ!M9+жиГЭС!M9+ЗаГАЭС!M9+ЗГЭС!M9+КамГЭС!M9+КБФ!M9+КВВГЭС!M9+ККГЭС!M9+КЧФ!M9+НижГЭС!M9+НовГЭС!M9+СарГЭС!M9+СОФ!M9+СШГЭС!M9+ЧеГЭС!M9+ВНИИГ!M9+Гидропроект!M9+ДГК!M9+ДРСК!M9+'ЗаГАЭС-2'!M9+КЭ!M9+КолымаЭ!M9+КЭС!M9+Логистика!M9+МЭ!M9+РЭСК!M9+СахалинЭ!M9+СахаЭ!M9+ТЭС!M9+ТК!M9+УК!M9+'Усть-среднеканГЭСст'!M9+Устьсреднекан.ГЭС!M9+ХЭТК!M9+ЧиркеяГЭССтр!M9+ЧЭСК!M9+ЧЭ!M9+ЮЭСК!M9+ЯЭРК!M9+Ленгидропроект!M9+ЯЭ!M9+'ГР-ВКК'!M9+ПЭ!M9+Энерготрансснаб!M9+ДЭК!M9+ХРМК!M9</f>
        <v>368</v>
      </c>
      <c r="N9" s="82">
        <f>БурГЭС!N9+ВолГЭС!N9+ВотГЭС!N9+ДФ!N9+жиГЭС!N9+ЗаГАЭС!N9+ЗГЭС!N9+КамГЭС!N9+КБФ!N9+КВВГЭС!N9+ККГЭС!N9+КЧФ!N9+НижГЭС!N9+НовГЭС!N9+СарГЭС!N9+СОФ!N9+СШГЭС!N9+ЧеГЭС!N9+ВНИИГ!N9+Гидропроект!N9+ДГК!N9+ДРСК!N9+'ЗаГАЭС-2'!N9+КЭ!N9+КолымаЭ!N9+КЭС!N9+Логистика!N9+МЭ!N9+РЭСК!N9+СахалинЭ!N9+СахаЭ!N9+ТЭС!N9+ТК!N9+УК!N9+'Усть-среднеканГЭСст'!N9+Устьсреднекан.ГЭС!N9+ХЭТК!N9+ЧиркеяГЭССтр!N9+ЧЭСК!N9+ЧЭ!N9+ЮЭСК!N9+ЯЭРК!N9+Ленгидропроект!N9+ЯЭ!N9+'ГР-ВКК'!N9+ПЭ!N9+Энерготрансснаб!N9+ДЭК!N9+ХРМК!N9</f>
        <v>402</v>
      </c>
      <c r="O9" s="82">
        <f>БурГЭС!O9+ВолГЭС!O9+ВотГЭС!O9+ДФ!O9+жиГЭС!O9+ЗаГАЭС!O9+ЗГЭС!O9+КамГЭС!O9+КБФ!O9+КВВГЭС!O9+ККГЭС!O9+КЧФ!O9+НижГЭС!O9+НовГЭС!O9+СарГЭС!O9+СОФ!O9+СШГЭС!O9+ЧеГЭС!O9+ВНИИГ!O9+Гидропроект!O9+ДГК!O9+ДРСК!O9+'ЗаГАЭС-2'!O9+КЭ!O9+КолымаЭ!O9+КЭС!O9+Логистика!O9+МЭ!O9+РЭСК!O9+СахалинЭ!O9+СахаЭ!O9+ТЭС!O9+ТК!O9+УК!O9+'Усть-среднеканГЭСст'!O9+Устьсреднекан.ГЭС!O9+ХЭТК!O9+ЧиркеяГЭССтр!O9+ЧЭСК!O9+ЧЭ!O9+ЮЭСК!O9+ЯЭРК!O9+Ленгидропроект!O9+ЯЭ!O9+'ГР-ВКК'!O9+ПЭ!O9+Энерготрансснаб!O9+ДЭК!O9+ХРМК!O9</f>
        <v>412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" t="s">
        <v>64</v>
      </c>
      <c r="E10" s="148" t="s">
        <v>65</v>
      </c>
      <c r="F10" s="5" t="s">
        <v>66</v>
      </c>
      <c r="G10" s="28"/>
      <c r="H10" s="29">
        <f t="shared" si="0"/>
        <v>0</v>
      </c>
      <c r="I10" s="5">
        <f t="shared" si="1"/>
        <v>0</v>
      </c>
      <c r="J10" s="5">
        <f t="shared" si="2"/>
        <v>0</v>
      </c>
      <c r="K10" s="5">
        <f t="shared" si="3"/>
        <v>0</v>
      </c>
      <c r="L10" s="175">
        <f t="shared" si="4"/>
        <v>19113</v>
      </c>
      <c r="M10" s="82">
        <f>БурГЭС!M10+ВолГЭС!M10+ВотГЭС!M10+ДФ!M10+жиГЭС!M10+ЗаГАЭС!M10+ЗГЭС!M10+КамГЭС!M10+КБФ!M10+КВВГЭС!M10+ККГЭС!M10+КЧФ!M10+НижГЭС!M10+НовГЭС!M10+СарГЭС!M10+СОФ!M10+СШГЭС!M10+ЧеГЭС!M10+ВНИИГ!M10+Гидропроект!M10+ДГК!M10+ДРСК!M10+'ЗаГАЭС-2'!M10+КЭ!M10+КолымаЭ!M10+КЭС!M10+Логистика!M10+МЭ!M10+РЭСК!M10+СахалинЭ!M10+СахаЭ!M10+ТЭС!M10+ТК!M10+УК!M10+'Усть-среднеканГЭСст'!M10+Устьсреднекан.ГЭС!M10+ХЭТК!M10+ЧиркеяГЭССтр!M10+ЧЭСК!M10+ЧЭ!M10+ЮЭСК!M10+ЯЭРК!M10+Ленгидропроект!M10+ЯЭ!M10+'ГР-ВКК'!M10+ПЭ!M10+Энерготрансснаб!M10+ДЭК!M10+ХРМК!M10</f>
        <v>6290</v>
      </c>
      <c r="N10" s="82">
        <f>БурГЭС!N10+ВолГЭС!N10+ВотГЭС!N10+ДФ!N10+жиГЭС!N10+ЗаГАЭС!N10+ЗГЭС!N10+КамГЭС!N10+КБФ!N10+КВВГЭС!N10+ККГЭС!N10+КЧФ!N10+НижГЭС!N10+НовГЭС!N10+СарГЭС!N10+СОФ!N10+СШГЭС!N10+ЧеГЭС!N10+ВНИИГ!N10+Гидропроект!N10+ДГК!N10+ДРСК!N10+'ЗаГАЭС-2'!N10+КЭ!N10+КолымаЭ!N10+КЭС!N10+Логистика!N10+МЭ!N10+РЭСК!N10+СахалинЭ!N10+СахаЭ!N10+ТЭС!N10+ТК!N10+УК!N10+'Усть-среднеканГЭСст'!N10+Устьсреднекан.ГЭС!N10+ХЭТК!N10+ЧиркеяГЭССтр!N10+ЧЭСК!N10+ЧЭ!N10+ЮЭСК!N10+ЯЭРК!N10+Ленгидропроект!N10+ЯЭ!N10+'ГР-ВКК'!N10+ПЭ!N10+Энерготрансснаб!N10+ДЭК!N10+ХРМК!N10</f>
        <v>6482</v>
      </c>
      <c r="O10" s="82">
        <f>БурГЭС!O10+ВолГЭС!O10+ВотГЭС!O10+ДФ!O10+жиГЭС!O10+ЗаГАЭС!O10+ЗГЭС!O10+КамГЭС!O10+КБФ!O10+КВВГЭС!O10+ККГЭС!O10+КЧФ!O10+НижГЭС!O10+НовГЭС!O10+СарГЭС!O10+СОФ!O10+СШГЭС!O10+ЧеГЭС!O10+ВНИИГ!O10+Гидропроект!O10+ДГК!O10+ДРСК!O10+'ЗаГАЭС-2'!O10+КЭ!O10+КолымаЭ!O10+КЭС!O10+Логистика!O10+МЭ!O10+РЭСК!O10+СахалинЭ!O10+СахаЭ!O10+ТЭС!O10+ТК!O10+УК!O10+'Усть-среднеканГЭСст'!O10+Устьсреднекан.ГЭС!O10+ХЭТК!O10+ЧиркеяГЭССтр!O10+ЧЭСК!O10+ЧЭ!O10+ЮЭСК!O10+ЯЭРК!O10+Ленгидропроект!O10+ЯЭ!O10+'ГР-ВКК'!O10+ПЭ!O10+Энерготрансснаб!O10+ДЭК!O10+ХРМК!O10</f>
        <v>6341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" t="s">
        <v>66</v>
      </c>
      <c r="G11" s="28"/>
      <c r="H11" s="29">
        <f t="shared" si="0"/>
        <v>0</v>
      </c>
      <c r="I11" s="5">
        <f t="shared" si="1"/>
        <v>0</v>
      </c>
      <c r="J11" s="5">
        <f t="shared" si="2"/>
        <v>0</v>
      </c>
      <c r="K11" s="5">
        <f t="shared" si="3"/>
        <v>0</v>
      </c>
      <c r="L11" s="175">
        <f t="shared" si="4"/>
        <v>802</v>
      </c>
      <c r="M11" s="82">
        <f>БурГЭС!M11+ВолГЭС!M11+ВотГЭС!M11+ДФ!M11+жиГЭС!M11+ЗаГАЭС!M11+ЗГЭС!M11+КамГЭС!M11+КБФ!M11+КВВГЭС!M11+ККГЭС!M11+КЧФ!M11+НижГЭС!M11+НовГЭС!M11+СарГЭС!M11+СОФ!M11+СШГЭС!M11+ЧеГЭС!M11+ВНИИГ!M11+Гидропроект!M11+ДГК!M11+ДРСК!M11+'ЗаГАЭС-2'!M11+КЭ!M11+КолымаЭ!M11+КЭС!M11+Логистика!M11+МЭ!M11+РЭСК!M11+СахалинЭ!M11+СахаЭ!M11+ТЭС!M11+ТК!M11+УК!M11+'Усть-среднеканГЭСст'!M11+Устьсреднекан.ГЭС!M11+ХЭТК!M11+ЧиркеяГЭССтр!M11+ЧЭСК!M11+ЧЭ!M11+ЮЭСК!M11+ЯЭРК!M11+Ленгидропроект!M11+ЯЭ!M11+'ГР-ВКК'!M11+ПЭ!M11+Энерготрансснаб!M11+ДЭК!M11+ХРМК!M11</f>
        <v>266</v>
      </c>
      <c r="N11" s="82">
        <f>БурГЭС!N11+ВолГЭС!N11+ВотГЭС!N11+ДФ!N11+жиГЭС!N11+ЗаГАЭС!N11+ЗГЭС!N11+КамГЭС!N11+КБФ!N11+КВВГЭС!N11+ККГЭС!N11+КЧФ!N11+НижГЭС!N11+НовГЭС!N11+СарГЭС!N11+СОФ!N11+СШГЭС!N11+ЧеГЭС!N11+ВНИИГ!N11+Гидропроект!N11+ДГК!N11+ДРСК!N11+'ЗаГАЭС-2'!N11+КЭ!N11+КолымаЭ!N11+КЭС!N11+Логистика!N11+МЭ!N11+РЭСК!N11+СахалинЭ!N11+СахаЭ!N11+ТЭС!N11+ТК!N11+УК!N11+'Усть-среднеканГЭСст'!N11+Устьсреднекан.ГЭС!N11+ХЭТК!N11+ЧиркеяГЭССтр!N11+ЧЭСК!N11+ЧЭ!N11+ЮЭСК!N11+ЯЭРК!N11+Ленгидропроект!N11+ЯЭ!N11+'ГР-ВКК'!N11+ПЭ!N11+Энерготрансснаб!N11+ДЭК!N11+ХРМК!N11</f>
        <v>279</v>
      </c>
      <c r="O11" s="82">
        <f>БурГЭС!O11+ВолГЭС!O11+ВотГЭС!O11+ДФ!O11+жиГЭС!O11+ЗаГАЭС!O11+ЗГЭС!O11+КамГЭС!O11+КБФ!O11+КВВГЭС!O11+ККГЭС!O11+КЧФ!O11+НижГЭС!O11+НовГЭС!O11+СарГЭС!O11+СОФ!O11+СШГЭС!O11+ЧеГЭС!O11+ВНИИГ!O11+Гидропроект!O11+ДГК!O11+ДРСК!O11+'ЗаГАЭС-2'!O11+КЭ!O11+КолымаЭ!O11+КЭС!O11+Логистика!O11+МЭ!O11+РЭСК!O11+СахалинЭ!O11+СахаЭ!O11+ТЭС!O11+ТК!O11+УК!O11+'Усть-среднеканГЭСст'!O11+Устьсреднекан.ГЭС!O11+ХЭТК!O11+ЧиркеяГЭССтр!O11+ЧЭСК!O11+ЧЭ!O11+ЮЭСК!O11+ЯЭРК!O11+Ленгидропроект!O11+ЯЭ!O11+'ГР-ВКК'!O11+ПЭ!O11+Энерготрансснаб!O11+ДЭК!O11+ХРМК!O11</f>
        <v>257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">
        <v>20</v>
      </c>
      <c r="B12" s="6" t="s">
        <v>5</v>
      </c>
      <c r="C12" s="2" t="s">
        <v>27</v>
      </c>
      <c r="D12" s="5" t="s">
        <v>69</v>
      </c>
      <c r="E12" s="33" t="s">
        <v>65</v>
      </c>
      <c r="F12" s="8" t="s">
        <v>66</v>
      </c>
      <c r="G12" s="28"/>
      <c r="H12" s="29">
        <f t="shared" si="0"/>
        <v>0</v>
      </c>
      <c r="I12" s="5">
        <f t="shared" si="1"/>
        <v>0</v>
      </c>
      <c r="J12" s="5">
        <f t="shared" si="2"/>
        <v>0</v>
      </c>
      <c r="K12" s="5">
        <f t="shared" si="3"/>
        <v>0</v>
      </c>
      <c r="L12" s="175">
        <f t="shared" si="4"/>
        <v>4195</v>
      </c>
      <c r="M12" s="82">
        <f>БурГЭС!M12+ВолГЭС!M12+ВотГЭС!M12+ДФ!M12+жиГЭС!M12+ЗаГАЭС!M12+ЗГЭС!M12+КамГЭС!M12+КБФ!M12+КВВГЭС!M12+ККГЭС!M12+КЧФ!M12+НижГЭС!M12+НовГЭС!M12+СарГЭС!M12+СОФ!M12+СШГЭС!M12+ЧеГЭС!M12+ВНИИГ!M12+Гидропроект!M12+ДГК!M12+ДРСК!M12+'ЗаГАЭС-2'!M12+КЭ!M12+КолымаЭ!M12+КЭС!M12+Логистика!M12+МЭ!M12+РЭСК!M12+СахалинЭ!M12+СахаЭ!M12+ТЭС!M12+ТК!M12+УК!M12+'Усть-среднеканГЭСст'!M12+Устьсреднекан.ГЭС!M12+ХЭТК!M12+ЧиркеяГЭССтр!M12+ЧЭСК!M12+ЧЭ!M12+ЮЭСК!M12+ЯЭРК!M12+Ленгидропроект!M12+ЯЭ!M12+'ГР-ВКК'!M12+ПЭ!M12+Энерготрансснаб!M12+ДЭК!M12+ХРМК!M12</f>
        <v>1316</v>
      </c>
      <c r="N12" s="82">
        <f>БурГЭС!N12+ВолГЭС!N12+ВотГЭС!N12+ДФ!N12+жиГЭС!N12+ЗаГАЭС!N12+ЗГЭС!N12+КамГЭС!N12+КБФ!N12+КВВГЭС!N12+ККГЭС!N12+КЧФ!N12+НижГЭС!N12+НовГЭС!N12+СарГЭС!N12+СОФ!N12+СШГЭС!N12+ЧеГЭС!N12+ВНИИГ!N12+Гидропроект!N12+ДГК!N12+ДРСК!N12+'ЗаГАЭС-2'!N12+КЭ!N12+КолымаЭ!N12+КЭС!N12+Логистика!N12+МЭ!N12+РЭСК!N12+СахалинЭ!N12+СахаЭ!N12+ТЭС!N12+ТК!N12+УК!N12+'Усть-среднеканГЭСст'!N12+Устьсреднекан.ГЭС!N12+ХЭТК!N12+ЧиркеяГЭССтр!N12+ЧЭСК!N12+ЧЭ!N12+ЮЭСК!N12+ЯЭРК!N12+Ленгидропроект!N12+ЯЭ!N12+'ГР-ВКК'!N12+ПЭ!N12+Энерготрансснаб!N12+ДЭК!N12+ХРМК!N12</f>
        <v>1434</v>
      </c>
      <c r="O12" s="82">
        <f>БурГЭС!O12+ВолГЭС!O12+ВотГЭС!O12+ДФ!O12+жиГЭС!O12+ЗаГАЭС!O12+ЗГЭС!O12+КамГЭС!O12+КБФ!O12+КВВГЭС!O12+ККГЭС!O12+КЧФ!O12+НижГЭС!O12+НовГЭС!O12+СарГЭС!O12+СОФ!O12+СШГЭС!O12+ЧеГЭС!O12+ВНИИГ!O12+Гидропроект!O12+ДГК!O12+ДРСК!O12+'ЗаГАЭС-2'!O12+КЭ!O12+КолымаЭ!O12+КЭС!O12+Логистика!O12+МЭ!O12+РЭСК!O12+СахалинЭ!O12+СахаЭ!O12+ТЭС!O12+ТК!O12+УК!O12+'Усть-среднеканГЭСст'!O12+Устьсреднекан.ГЭС!O12+ХЭТК!O12+ЧиркеяГЭССтр!O12+ЧЭСК!O12+ЧЭ!O12+ЮЭСК!O12+ЯЭРК!O12+Ленгидропроект!O12+ЯЭ!O12+'ГР-ВКК'!O12+ПЭ!O12+Энерготрансснаб!O12+ДЭК!O12+ХРМК!O12</f>
        <v>1445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">
        <v>21</v>
      </c>
      <c r="B13" s="6" t="s">
        <v>6</v>
      </c>
      <c r="C13" s="2" t="s">
        <v>37</v>
      </c>
      <c r="D13" s="5" t="s">
        <v>69</v>
      </c>
      <c r="E13" s="33" t="s">
        <v>65</v>
      </c>
      <c r="F13" s="8" t="s">
        <v>66</v>
      </c>
      <c r="G13" s="28"/>
      <c r="H13" s="29">
        <f t="shared" si="0"/>
        <v>0</v>
      </c>
      <c r="I13" s="5">
        <f t="shared" si="1"/>
        <v>0</v>
      </c>
      <c r="J13" s="5">
        <f t="shared" si="2"/>
        <v>0</v>
      </c>
      <c r="K13" s="5">
        <f t="shared" si="3"/>
        <v>0</v>
      </c>
      <c r="L13" s="175">
        <f t="shared" si="4"/>
        <v>43668</v>
      </c>
      <c r="M13" s="82">
        <f>БурГЭС!M13+ВолГЭС!M13+ВотГЭС!M13+ДФ!M13+жиГЭС!M13+ЗаГАЭС!M13+ЗГЭС!M13+КамГЭС!M13+КБФ!M13+КВВГЭС!M13+ККГЭС!M13+КЧФ!M13+НижГЭС!M13+НовГЭС!M13+СарГЭС!M13+СОФ!M13+СШГЭС!M13+ЧеГЭС!M13+ВНИИГ!M13+Гидропроект!M13+ДГК!M13+ДРСК!M13+'ЗаГАЭС-2'!M13+КЭ!M13+КолымаЭ!M13+КЭС!M13+Логистика!M13+МЭ!M13+РЭСК!M13+СахалинЭ!M13+СахаЭ!M13+ТЭС!M13+ТК!M13+УК!M13+'Усть-среднеканГЭСст'!M13+Устьсреднекан.ГЭС!M13+ХЭТК!M13+ЧиркеяГЭССтр!M13+ЧЭСК!M13+ЧЭ!M13+ЮЭСК!M13+ЯЭРК!M13+Ленгидропроект!M13+ЯЭ!M13+'ГР-ВКК'!M13+ПЭ!M13+Энерготрансснаб!M13+ДЭК!M13+ХРМК!M13</f>
        <v>14303</v>
      </c>
      <c r="N13" s="82">
        <f>БурГЭС!N13+ВолГЭС!N13+ВотГЭС!N13+ДФ!N13+жиГЭС!N13+ЗаГАЭС!N13+ЗГЭС!N13+КамГЭС!N13+КБФ!N13+КВВГЭС!N13+ККГЭС!N13+КЧФ!N13+НижГЭС!N13+НовГЭС!N13+СарГЭС!N13+СОФ!N13+СШГЭС!N13+ЧеГЭС!N13+ВНИИГ!N13+Гидропроект!N13+ДГК!N13+ДРСК!N13+'ЗаГАЭС-2'!N13+КЭ!N13+КолымаЭ!N13+КЭС!N13+Логистика!N13+МЭ!N13+РЭСК!N13+СахалинЭ!N13+СахаЭ!N13+ТЭС!N13+ТК!N13+УК!N13+'Усть-среднеканГЭСст'!N13+Устьсреднекан.ГЭС!N13+ХЭТК!N13+ЧиркеяГЭССтр!N13+ЧЭСК!N13+ЧЭ!N13+ЮЭСК!N13+ЯЭРК!N13+Ленгидропроект!N13+ЯЭ!N13+'ГР-ВКК'!N13+ПЭ!N13+Энерготрансснаб!N13+ДЭК!N13+ХРМК!N13</f>
        <v>14491</v>
      </c>
      <c r="O13" s="82">
        <f>БурГЭС!O13+ВолГЭС!O13+ВотГЭС!O13+ДФ!O13+жиГЭС!O13+ЗаГАЭС!O13+ЗГЭС!O13+КамГЭС!O13+КБФ!O13+КВВГЭС!O13+ККГЭС!O13+КЧФ!O13+НижГЭС!O13+НовГЭС!O13+СарГЭС!O13+СОФ!O13+СШГЭС!O13+ЧеГЭС!O13+ВНИИГ!O13+Гидропроект!O13+ДГК!O13+ДРСК!O13+'ЗаГАЭС-2'!O13+КЭ!O13+КолымаЭ!O13+КЭС!O13+Логистика!O13+МЭ!O13+РЭСК!O13+СахалинЭ!O13+СахаЭ!O13+ТЭС!O13+ТК!O13+УК!O13+'Усть-среднеканГЭСст'!O13+Устьсреднекан.ГЭС!O13+ХЭТК!O13+ЧиркеяГЭССтр!O13+ЧЭСК!O13+ЧЭ!O13+ЮЭСК!O13+ЯЭРК!O13+Ленгидропроект!O13+ЯЭ!O13+'ГР-ВКК'!O13+ПЭ!O13+Энерготрансснаб!O13+ДЭК!O13+ХРМК!O13</f>
        <v>14874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">
        <v>22</v>
      </c>
      <c r="B14" s="6" t="s">
        <v>7</v>
      </c>
      <c r="C14" s="10" t="s">
        <v>38</v>
      </c>
      <c r="D14" s="5" t="s">
        <v>69</v>
      </c>
      <c r="E14" s="33" t="s">
        <v>65</v>
      </c>
      <c r="F14" s="5" t="s">
        <v>70</v>
      </c>
      <c r="G14" s="28"/>
      <c r="H14" s="29">
        <f t="shared" si="0"/>
        <v>0</v>
      </c>
      <c r="I14" s="5">
        <f t="shared" si="1"/>
        <v>0</v>
      </c>
      <c r="J14" s="5">
        <f t="shared" si="2"/>
        <v>0</v>
      </c>
      <c r="K14" s="5">
        <f t="shared" si="3"/>
        <v>0</v>
      </c>
      <c r="L14" s="175">
        <f t="shared" si="4"/>
        <v>26412</v>
      </c>
      <c r="M14" s="82">
        <f>БурГЭС!M14+ВолГЭС!M14+ВотГЭС!M14+ДФ!M14+жиГЭС!M14+ЗаГАЭС!M14+ЗГЭС!M14+КамГЭС!M14+КБФ!M14+КВВГЭС!M14+ККГЭС!M14+КЧФ!M14+НижГЭС!M14+НовГЭС!M14+СарГЭС!M14+СОФ!M14+СШГЭС!M14+ЧеГЭС!M14+ВНИИГ!M14+Гидропроект!M14+ДГК!M14+ДРСК!M14+'ЗаГАЭС-2'!M14+КЭ!M14+КолымаЭ!M14+КЭС!M14+Логистика!M14+МЭ!M14+РЭСК!M14+СахалинЭ!M14+СахаЭ!M14+ТЭС!M14+ТК!M14+УК!M14+'Усть-среднеканГЭСст'!M14+Устьсреднекан.ГЭС!M14+ХЭТК!M14+ЧиркеяГЭССтр!M14+ЧЭСК!M14+ЧЭ!M14+ЮЭСК!M14+ЯЭРК!M14+Ленгидропроект!M14+ЯЭ!M14+'ГР-ВКК'!M14+ПЭ!M14+Энерготрансснаб!M14+ДЭК!M14+ХРМК!M14</f>
        <v>9022</v>
      </c>
      <c r="N14" s="82">
        <f>БурГЭС!N14+ВолГЭС!N14+ВотГЭС!N14+ДФ!N14+жиГЭС!N14+ЗаГАЭС!N14+ЗГЭС!N14+КамГЭС!N14+КБФ!N14+КВВГЭС!N14+ККГЭС!N14+КЧФ!N14+НижГЭС!N14+НовГЭС!N14+СарГЭС!N14+СОФ!N14+СШГЭС!N14+ЧеГЭС!N14+ВНИИГ!N14+Гидропроект!N14+ДГК!N14+ДРСК!N14+'ЗаГАЭС-2'!N14+КЭ!N14+КолымаЭ!N14+КЭС!N14+Логистика!N14+МЭ!N14+РЭСК!N14+СахалинЭ!N14+СахаЭ!N14+ТЭС!N14+ТК!N14+УК!N14+'Усть-среднеканГЭСст'!N14+Устьсреднекан.ГЭС!N14+ХЭТК!N14+ЧиркеяГЭССтр!N14+ЧЭСК!N14+ЧЭ!N14+ЮЭСК!N14+ЯЭРК!N14+Ленгидропроект!N14+ЯЭ!N14+'ГР-ВКК'!N14+ПЭ!N14+Энерготрансснаб!N14+ДЭК!N14+ХРМК!N14</f>
        <v>8722</v>
      </c>
      <c r="O14" s="82">
        <f>БурГЭС!O14+ВолГЭС!O14+ВотГЭС!O14+ДФ!O14+жиГЭС!O14+ЗаГАЭС!O14+ЗГЭС!O14+КамГЭС!O14+КБФ!O14+КВВГЭС!O14+ККГЭС!O14+КЧФ!O14+НижГЭС!O14+НовГЭС!O14+СарГЭС!O14+СОФ!O14+СШГЭС!O14+ЧеГЭС!O14+ВНИИГ!O14+Гидропроект!O14+ДГК!O14+ДРСК!O14+'ЗаГАЭС-2'!O14+КЭ!O14+КолымаЭ!O14+КЭС!O14+Логистика!O14+МЭ!O14+РЭСК!O14+СахалинЭ!O14+СахаЭ!O14+ТЭС!O14+ТК!O14+УК!O14+'Усть-среднеканГЭСст'!O14+Устьсреднекан.ГЭС!O14+ХЭТК!O14+ЧиркеяГЭССтр!O14+ЧЭСК!O14+ЧЭ!O14+ЮЭСК!O14+ЯЭРК!O14+Ленгидропроект!O14+ЯЭ!O14+'ГР-ВКК'!O14+ПЭ!O14+Энерготрансснаб!O14+ДЭК!O14+ХРМК!O14</f>
        <v>8668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">
        <v>23</v>
      </c>
      <c r="B15" s="2" t="s">
        <v>8</v>
      </c>
      <c r="C15" s="10" t="s">
        <v>39</v>
      </c>
      <c r="D15" s="5" t="s">
        <v>69</v>
      </c>
      <c r="E15" s="33" t="s">
        <v>65</v>
      </c>
      <c r="F15" s="8" t="s">
        <v>66</v>
      </c>
      <c r="G15" s="28"/>
      <c r="H15" s="29">
        <f t="shared" si="0"/>
        <v>0</v>
      </c>
      <c r="I15" s="5">
        <f t="shared" si="1"/>
        <v>0</v>
      </c>
      <c r="J15" s="5">
        <f t="shared" si="2"/>
        <v>0</v>
      </c>
      <c r="K15" s="5">
        <f t="shared" si="3"/>
        <v>0</v>
      </c>
      <c r="L15" s="175">
        <f t="shared" si="4"/>
        <v>4809</v>
      </c>
      <c r="M15" s="82">
        <f>БурГЭС!M15+ВолГЭС!M15+ВотГЭС!M15+ДФ!M15+жиГЭС!M15+ЗаГАЭС!M15+ЗГЭС!M15+КамГЭС!M15+КБФ!M15+КВВГЭС!M15+ККГЭС!M15+КЧФ!M15+НижГЭС!M15+НовГЭС!M15+СарГЭС!M15+СОФ!M15+СШГЭС!M15+ЧеГЭС!M15+ВНИИГ!M15+Гидропроект!M15+ДГК!M15+ДРСК!M15+'ЗаГАЭС-2'!M15+КЭ!M15+КолымаЭ!M15+КЭС!M15+Логистика!M15+МЭ!M15+РЭСК!M15+СахалинЭ!M15+СахаЭ!M15+ТЭС!M15+ТК!M15+УК!M15+'Усть-среднеканГЭСст'!M15+Устьсреднекан.ГЭС!M15+ХЭТК!M15+ЧиркеяГЭССтр!M15+ЧЭСК!M15+ЧЭ!M15+ЮЭСК!M15+ЯЭРК!M15+Ленгидропроект!M15+ЯЭ!M15+'ГР-ВКК'!M15+ПЭ!M15+Энерготрансснаб!M15+ДЭК!M15+ХРМК!M15</f>
        <v>1617</v>
      </c>
      <c r="N15" s="82">
        <f>БурГЭС!N15+ВолГЭС!N15+ВотГЭС!N15+ДФ!N15+жиГЭС!N15+ЗаГАЭС!N15+ЗГЭС!N15+КамГЭС!N15+КБФ!N15+КВВГЭС!N15+ККГЭС!N15+КЧФ!N15+НижГЭС!N15+НовГЭС!N15+СарГЭС!N15+СОФ!N15+СШГЭС!N15+ЧеГЭС!N15+ВНИИГ!N15+Гидропроект!N15+ДГК!N15+ДРСК!N15+'ЗаГАЭС-2'!N15+КЭ!N15+КолымаЭ!N15+КЭС!N15+Логистика!N15+МЭ!N15+РЭСК!N15+СахалинЭ!N15+СахаЭ!N15+ТЭС!N15+ТК!N15+УК!N15+'Усть-среднеканГЭСст'!N15+Устьсреднекан.ГЭС!N15+ХЭТК!N15+ЧиркеяГЭССтр!N15+ЧЭСК!N15+ЧЭ!N15+ЮЭСК!N15+ЯЭРК!N15+Ленгидропроект!N15+ЯЭ!N15+'ГР-ВКК'!N15+ПЭ!N15+Энерготрансснаб!N15+ДЭК!N15+ХРМК!N15</f>
        <v>1486</v>
      </c>
      <c r="O15" s="82">
        <f>БурГЭС!O15+ВолГЭС!O15+ВотГЭС!O15+ДФ!O15+жиГЭС!O15+ЗаГАЭС!O15+ЗГЭС!O15+КамГЭС!O15+КБФ!O15+КВВГЭС!O15+ККГЭС!O15+КЧФ!O15+НижГЭС!O15+НовГЭС!O15+СарГЭС!O15+СОФ!O15+СШГЭС!O15+ЧеГЭС!O15+ВНИИГ!O15+Гидропроект!O15+ДГК!O15+ДРСК!O15+'ЗаГАЭС-2'!O15+КЭ!O15+КолымаЭ!O15+КЭС!O15+Логистика!O15+МЭ!O15+РЭСК!O15+СахалинЭ!O15+СахаЭ!O15+ТЭС!O15+ТК!O15+УК!O15+'Усть-среднеканГЭСст'!O15+Устьсреднекан.ГЭС!O15+ХЭТК!O15+ЧиркеяГЭССтр!O15+ЧЭСК!O15+ЧЭ!O15+ЮЭСК!O15+ЯЭРК!O15+Ленгидропроект!O15+ЯЭ!O15+'ГР-ВКК'!O15+ПЭ!O15+Энерготрансснаб!O15+ДЭК!O15+ХРМК!O15</f>
        <v>1706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">
        <v>24</v>
      </c>
      <c r="B16" s="6" t="s">
        <v>9</v>
      </c>
      <c r="C16" s="10" t="s">
        <v>40</v>
      </c>
      <c r="D16" s="32" t="s">
        <v>71</v>
      </c>
      <c r="E16" s="33" t="s">
        <v>65</v>
      </c>
      <c r="F16" s="8" t="s">
        <v>66</v>
      </c>
      <c r="G16" s="28"/>
      <c r="H16" s="29">
        <f t="shared" si="0"/>
        <v>0</v>
      </c>
      <c r="I16" s="5">
        <f t="shared" si="1"/>
        <v>0</v>
      </c>
      <c r="J16" s="5">
        <f t="shared" si="2"/>
        <v>0</v>
      </c>
      <c r="K16" s="5">
        <f t="shared" si="3"/>
        <v>0</v>
      </c>
      <c r="L16" s="175">
        <f t="shared" si="4"/>
        <v>1900</v>
      </c>
      <c r="M16" s="82">
        <f>БурГЭС!M16+ВолГЭС!M16+ВотГЭС!M16+ДФ!M16+жиГЭС!M16+ЗаГАЭС!M16+ЗГЭС!M16+КамГЭС!M16+КБФ!M16+КВВГЭС!M16+ККГЭС!M16+КЧФ!M16+НижГЭС!M16+НовГЭС!M16+СарГЭС!M16+СОФ!M16+СШГЭС!M16+ЧеГЭС!M16+ВНИИГ!M16+Гидропроект!M16+ДГК!M16+ДРСК!M16+'ЗаГАЭС-2'!M16+КЭ!M16+КолымаЭ!M16+КЭС!M16+Логистика!M16+МЭ!M16+РЭСК!M16+СахалинЭ!M16+СахаЭ!M16+ТЭС!M16+ТК!M16+УК!M16+'Усть-среднеканГЭСст'!M16+Устьсреднекан.ГЭС!M16+ХЭТК!M16+ЧиркеяГЭССтр!M16+ЧЭСК!M16+ЧЭ!M16+ЮЭСК!M16+ЯЭРК!M16+Ленгидропроект!M16+ЯЭ!M16+'ГР-ВКК'!M16+ПЭ!M16+Энерготрансснаб!M16+ДЭК!M16+ХРМК!M16</f>
        <v>613</v>
      </c>
      <c r="N16" s="82">
        <f>БурГЭС!N16+ВолГЭС!N16+ВотГЭС!N16+ДФ!N16+жиГЭС!N16+ЗаГАЭС!N16+ЗГЭС!N16+КамГЭС!N16+КБФ!N16+КВВГЭС!N16+ККГЭС!N16+КЧФ!N16+НижГЭС!N16+НовГЭС!N16+СарГЭС!N16+СОФ!N16+СШГЭС!N16+ЧеГЭС!N16+ВНИИГ!N16+Гидропроект!N16+ДГК!N16+ДРСК!N16+'ЗаГАЭС-2'!N16+КЭ!N16+КолымаЭ!N16+КЭС!N16+Логистика!N16+МЭ!N16+РЭСК!N16+СахалинЭ!N16+СахаЭ!N16+ТЭС!N16+ТК!N16+УК!N16+'Усть-среднеканГЭСст'!N16+Устьсреднекан.ГЭС!N16+ХЭТК!N16+ЧиркеяГЭССтр!N16+ЧЭСК!N16+ЧЭ!N16+ЮЭСК!N16+ЯЭРК!N16+Ленгидропроект!N16+ЯЭ!N16+'ГР-ВКК'!N16+ПЭ!N16+Энерготрансснаб!N16+ДЭК!N16+ХРМК!N16</f>
        <v>635</v>
      </c>
      <c r="O16" s="82">
        <f>БурГЭС!O16+ВолГЭС!O16+ВотГЭС!O16+ДФ!O16+жиГЭС!O16+ЗаГАЭС!O16+ЗГЭС!O16+КамГЭС!O16+КБФ!O16+КВВГЭС!O16+ККГЭС!O16+КЧФ!O16+НижГЭС!O16+НовГЭС!O16+СарГЭС!O16+СОФ!O16+СШГЭС!O16+ЧеГЭС!O16+ВНИИГ!O16+Гидропроект!O16+ДГК!O16+ДРСК!O16+'ЗаГАЭС-2'!O16+КЭ!O16+КолымаЭ!O16+КЭС!O16+Логистика!O16+МЭ!O16+РЭСК!O16+СахалинЭ!O16+СахаЭ!O16+ТЭС!O16+ТК!O16+УК!O16+'Усть-среднеканГЭСст'!O16+Устьсреднекан.ГЭС!O16+ХЭТК!O16+ЧиркеяГЭССтр!O16+ЧЭСК!O16+ЧЭ!O16+ЮЭСК!O16+ЯЭРК!O16+Ленгидропроект!O16+ЯЭ!O16+'ГР-ВКК'!O16+ПЭ!O16+Энерготрансснаб!O16+ДЭК!O16+ХРМК!O16</f>
        <v>652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">
        <v>31</v>
      </c>
      <c r="B17" s="6" t="s">
        <v>10</v>
      </c>
      <c r="C17" s="10" t="s">
        <v>72</v>
      </c>
      <c r="D17" s="5" t="s">
        <v>69</v>
      </c>
      <c r="E17" s="33" t="s">
        <v>65</v>
      </c>
      <c r="F17" s="8" t="s">
        <v>66</v>
      </c>
      <c r="G17" s="28"/>
      <c r="H17" s="29">
        <f t="shared" si="0"/>
        <v>0</v>
      </c>
      <c r="I17" s="5">
        <f t="shared" si="1"/>
        <v>0</v>
      </c>
      <c r="J17" s="5">
        <f t="shared" si="2"/>
        <v>0</v>
      </c>
      <c r="K17" s="5">
        <f t="shared" si="3"/>
        <v>0</v>
      </c>
      <c r="L17" s="175">
        <f t="shared" si="4"/>
        <v>5575</v>
      </c>
      <c r="M17" s="82">
        <f>БурГЭС!M17+ВолГЭС!M17+ВотГЭС!M17+ДФ!M17+жиГЭС!M17+ЗаГАЭС!M17+ЗГЭС!M17+КамГЭС!M17+КБФ!M17+КВВГЭС!M17+ККГЭС!M17+КЧФ!M17+НижГЭС!M17+НовГЭС!M17+СарГЭС!M17+СОФ!M17+СШГЭС!M17+ЧеГЭС!M17+ВНИИГ!M17+Гидропроект!M17+ДГК!M17+ДРСК!M17+'ЗаГАЭС-2'!M17+КЭ!M17+КолымаЭ!M17+КЭС!M17+Логистика!M17+МЭ!M17+РЭСК!M17+СахалинЭ!M17+СахаЭ!M17+ТЭС!M17+ТК!M17+УК!M17+'Усть-среднеканГЭСст'!M17+Устьсреднекан.ГЭС!M17+ХЭТК!M17+ЧиркеяГЭССтр!M17+ЧЭСК!M17+ЧЭ!M17+ЮЭСК!M17+ЯЭРК!M17+Ленгидропроект!M17+ЯЭ!M17+'ГР-ВКК'!M17+ПЭ!M17+Энерготрансснаб!M17+ДЭК!M17+ХРМК!M17</f>
        <v>1791</v>
      </c>
      <c r="N17" s="82">
        <f>БурГЭС!N17+ВолГЭС!N17+ВотГЭС!N17+ДФ!N17+жиГЭС!N17+ЗаГАЭС!N17+ЗГЭС!N17+КамГЭС!N17+КБФ!N17+КВВГЭС!N17+ККГЭС!N17+КЧФ!N17+НижГЭС!N17+НовГЭС!N17+СарГЭС!N17+СОФ!N17+СШГЭС!N17+ЧеГЭС!N17+ВНИИГ!N17+Гидропроект!N17+ДГК!N17+ДРСК!N17+'ЗаГАЭС-2'!N17+КЭ!N17+КолымаЭ!N17+КЭС!N17+Логистика!N17+МЭ!N17+РЭСК!N17+СахалинЭ!N17+СахаЭ!N17+ТЭС!N17+ТК!N17+УК!N17+'Усть-среднеканГЭСст'!N17+Устьсреднекан.ГЭС!N17+ХЭТК!N17+ЧиркеяГЭССтр!N17+ЧЭСК!N17+ЧЭ!N17+ЮЭСК!N17+ЯЭРК!N17+Ленгидропроект!N17+ЯЭ!N17+'ГР-ВКК'!N17+ПЭ!N17+Энерготрансснаб!N17+ДЭК!N17+ХРМК!N17</f>
        <v>1856</v>
      </c>
      <c r="O17" s="82">
        <f>БурГЭС!O17+ВолГЭС!O17+ВотГЭС!O17+ДФ!O17+жиГЭС!O17+ЗаГАЭС!O17+ЗГЭС!O17+КамГЭС!O17+КБФ!O17+КВВГЭС!O17+ККГЭС!O17+КЧФ!O17+НижГЭС!O17+НовГЭС!O17+СарГЭС!O17+СОФ!O17+СШГЭС!O17+ЧеГЭС!O17+ВНИИГ!O17+Гидропроект!O17+ДГК!O17+ДРСК!O17+'ЗаГАЭС-2'!O17+КЭ!O17+КолымаЭ!O17+КЭС!O17+Логистика!O17+МЭ!O17+РЭСК!O17+СахалинЭ!O17+СахаЭ!O17+ТЭС!O17+ТК!O17+УК!O17+'Усть-среднеканГЭСст'!O17+Устьсреднекан.ГЭС!O17+ХЭТК!O17+ЧиркеяГЭССтр!O17+ЧЭСК!O17+ЧЭ!O17+ЮЭСК!O17+ЯЭРК!O17+Ленгидропроект!O17+ЯЭ!O17+'ГР-ВКК'!O17+ПЭ!O17+Энерготрансснаб!O17+ДЭК!O17+ХРМК!O17</f>
        <v>1928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">
        <v>32</v>
      </c>
      <c r="B18" s="6" t="s">
        <v>11</v>
      </c>
      <c r="C18" s="10" t="s">
        <v>73</v>
      </c>
      <c r="D18" s="5" t="s">
        <v>69</v>
      </c>
      <c r="E18" s="33" t="s">
        <v>65</v>
      </c>
      <c r="F18" s="8" t="s">
        <v>66</v>
      </c>
      <c r="G18" s="28"/>
      <c r="H18" s="29">
        <f t="shared" si="0"/>
        <v>0</v>
      </c>
      <c r="I18" s="5">
        <f t="shared" si="1"/>
        <v>0</v>
      </c>
      <c r="J18" s="5">
        <f t="shared" si="2"/>
        <v>0</v>
      </c>
      <c r="K18" s="5">
        <f t="shared" si="3"/>
        <v>0</v>
      </c>
      <c r="L18" s="175">
        <f t="shared" si="4"/>
        <v>6486</v>
      </c>
      <c r="M18" s="82">
        <f>БурГЭС!M18+ВолГЭС!M18+ВотГЭС!M18+ДФ!M18+жиГЭС!M18+ЗаГАЭС!M18+ЗГЭС!M18+КамГЭС!M18+КБФ!M18+КВВГЭС!M18+ККГЭС!M18+КЧФ!M18+НижГЭС!M18+НовГЭС!M18+СарГЭС!M18+СОФ!M18+СШГЭС!M18+ЧеГЭС!M18+ВНИИГ!M18+Гидропроект!M18+ДГК!M18+ДРСК!M18+'ЗаГАЭС-2'!M18+КЭ!M18+КолымаЭ!M18+КЭС!M18+Логистика!M18+МЭ!M18+РЭСК!M18+СахалинЭ!M18+СахаЭ!M18+ТЭС!M18+ТК!M18+УК!M18+'Усть-среднеканГЭСст'!M18+Устьсреднекан.ГЭС!M18+ХЭТК!M18+ЧиркеяГЭССтр!M18+ЧЭСК!M18+ЧЭ!M18+ЮЭСК!M18+ЯЭРК!M18+Ленгидропроект!M18+ЯЭ!M18+'ГР-ВКК'!M18+ПЭ!M18+Энерготрансснаб!M18+ДЭК!M18+ХРМК!M18</f>
        <v>2091</v>
      </c>
      <c r="N18" s="82">
        <f>БурГЭС!N18+ВолГЭС!N18+ВотГЭС!N18+ДФ!N18+жиГЭС!N18+ЗаГАЭС!N18+ЗГЭС!N18+КамГЭС!N18+КБФ!N18+КВВГЭС!N18+ККГЭС!N18+КЧФ!N18+НижГЭС!N18+НовГЭС!N18+СарГЭС!N18+СОФ!N18+СШГЭС!N18+ЧеГЭС!N18+ВНИИГ!N18+Гидропроект!N18+ДГК!N18+ДРСК!N18+'ЗаГАЭС-2'!N18+КЭ!N18+КолымаЭ!N18+КЭС!N18+Логистика!N18+МЭ!N18+РЭСК!N18+СахалинЭ!N18+СахаЭ!N18+ТЭС!N18+ТК!N18+УК!N18+'Усть-среднеканГЭСст'!N18+Устьсреднекан.ГЭС!N18+ХЭТК!N18+ЧиркеяГЭССтр!N18+ЧЭСК!N18+ЧЭ!N18+ЮЭСК!N18+ЯЭРК!N18+Ленгидропроект!N18+ЯЭ!N18+'ГР-ВКК'!N18+ПЭ!N18+Энерготрансснаб!N18+ДЭК!N18+ХРМК!N18</f>
        <v>2173</v>
      </c>
      <c r="O18" s="82">
        <f>БурГЭС!O18+ВолГЭС!O18+ВотГЭС!O18+ДФ!O18+жиГЭС!O18+ЗаГАЭС!O18+ЗГЭС!O18+КамГЭС!O18+КБФ!O18+КВВГЭС!O18+ККГЭС!O18+КЧФ!O18+НижГЭС!O18+НовГЭС!O18+СарГЭС!O18+СОФ!O18+СШГЭС!O18+ЧеГЭС!O18+ВНИИГ!O18+Гидропроект!O18+ДГК!O18+ДРСК!O18+'ЗаГАЭС-2'!O18+КЭ!O18+КолымаЭ!O18+КЭС!O18+Логистика!O18+МЭ!O18+РЭСК!O18+СахалинЭ!O18+СахаЭ!O18+ТЭС!O18+ТК!O18+УК!O18+'Усть-среднеканГЭСст'!O18+Устьсреднекан.ГЭС!O18+ХЭТК!O18+ЧиркеяГЭССтр!O18+ЧЭСК!O18+ЧЭ!O18+ЮЭСК!O18+ЯЭРК!O18+Ленгидропроект!O18+ЯЭ!O18+'ГР-ВКК'!O18+ПЭ!O18+Энерготрансснаб!O18+ДЭК!O18+ХРМК!O18</f>
        <v>2222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">
        <v>33</v>
      </c>
      <c r="B19" s="2" t="s">
        <v>12</v>
      </c>
      <c r="C19" s="34" t="s">
        <v>28</v>
      </c>
      <c r="D19" s="5" t="s">
        <v>69</v>
      </c>
      <c r="E19" s="35" t="s">
        <v>65</v>
      </c>
      <c r="F19" s="5" t="s">
        <v>70</v>
      </c>
      <c r="G19" s="28"/>
      <c r="H19" s="29">
        <f t="shared" si="0"/>
        <v>0</v>
      </c>
      <c r="I19" s="5">
        <f t="shared" si="1"/>
        <v>0</v>
      </c>
      <c r="J19" s="5">
        <f t="shared" si="2"/>
        <v>0</v>
      </c>
      <c r="K19" s="5">
        <f t="shared" si="3"/>
        <v>0</v>
      </c>
      <c r="L19" s="175">
        <f t="shared" si="4"/>
        <v>17840</v>
      </c>
      <c r="M19" s="82">
        <f>БурГЭС!M19+ВолГЭС!M19+ВотГЭС!M19+ДФ!M19+жиГЭС!M19+ЗаГАЭС!M19+ЗГЭС!M19+КамГЭС!M19+КБФ!M19+КВВГЭС!M19+ККГЭС!M19+КЧФ!M19+НижГЭС!M19+НовГЭС!M19+СарГЭС!M19+СОФ!M19+СШГЭС!M19+ЧеГЭС!M19+ВНИИГ!M19+Гидропроект!M19+ДГК!M19+ДРСК!M19+'ЗаГАЭС-2'!M19+КЭ!M19+КолымаЭ!M19+КЭС!M19+Логистика!M19+МЭ!M19+РЭСК!M19+СахалинЭ!M19+СахаЭ!M19+ТЭС!M19+ТК!M19+УК!M19+'Усть-среднеканГЭСст'!M19+Устьсреднекан.ГЭС!M19+ХЭТК!M19+ЧиркеяГЭССтр!M19+ЧЭСК!M19+ЧЭ!M19+ЮЭСК!M19+ЯЭРК!M19+Ленгидропроект!M19+ЯЭ!M19+'ГР-ВКК'!M19+ПЭ!M19+Энерготрансснаб!M19+ДЭК!M19+ХРМК!M19</f>
        <v>5790</v>
      </c>
      <c r="N19" s="82">
        <f>БурГЭС!N19+ВолГЭС!N19+ВотГЭС!N19+ДФ!N19+жиГЭС!N19+ЗаГАЭС!N19+ЗГЭС!N19+КамГЭС!N19+КБФ!N19+КВВГЭС!N19+ККГЭС!N19+КЧФ!N19+НижГЭС!N19+НовГЭС!N19+СарГЭС!N19+СОФ!N19+СШГЭС!N19+ЧеГЭС!N19+ВНИИГ!N19+Гидропроект!N19+ДГК!N19+ДРСК!N19+'ЗаГАЭС-2'!N19+КЭ!N19+КолымаЭ!N19+КЭС!N19+Логистика!N19+МЭ!N19+РЭСК!N19+СахалинЭ!N19+СахаЭ!N19+ТЭС!N19+ТК!N19+УК!N19+'Усть-среднеканГЭСст'!N19+Устьсреднекан.ГЭС!N19+ХЭТК!N19+ЧиркеяГЭССтр!N19+ЧЭСК!N19+ЧЭ!N19+ЮЭСК!N19+ЯЭРК!N19+Ленгидропроект!N19+ЯЭ!N19+'ГР-ВКК'!N19+ПЭ!N19+Энерготрансснаб!N19+ДЭК!N19+ХРМК!N19</f>
        <v>5615</v>
      </c>
      <c r="O19" s="82">
        <f>БурГЭС!O19+ВолГЭС!O19+ВотГЭС!O19+ДФ!O19+жиГЭС!O19+ЗаГАЭС!O19+ЗГЭС!O19+КамГЭС!O19+КБФ!O19+КВВГЭС!O19+ККГЭС!O19+КЧФ!O19+НижГЭС!O19+НовГЭС!O19+СарГЭС!O19+СОФ!O19+СШГЭС!O19+ЧеГЭС!O19+ВНИИГ!O19+Гидропроект!O19+ДГК!O19+ДРСК!O19+'ЗаГАЭС-2'!O19+КЭ!O19+КолымаЭ!O19+КЭС!O19+Логистика!O19+МЭ!O19+РЭСК!O19+СахалинЭ!O19+СахаЭ!O19+ТЭС!O19+ТК!O19+УК!O19+'Усть-среднеканГЭСст'!O19+Устьсреднекан.ГЭС!O19+ХЭТК!O19+ЧиркеяГЭССтр!O19+ЧЭСК!O19+ЧЭ!O19+ЮЭСК!O19+ЯЭРК!O19+Ленгидропроект!O19+ЯЭ!O19+'ГР-ВКК'!O19+ПЭ!O19+Энерготрансснаб!O19+ДЭК!O19+ХРМК!O19</f>
        <v>6435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">
        <v>34</v>
      </c>
      <c r="B20" s="2" t="s">
        <v>12</v>
      </c>
      <c r="C20" s="34" t="s">
        <v>29</v>
      </c>
      <c r="D20" s="5" t="s">
        <v>69</v>
      </c>
      <c r="E20" s="35" t="s">
        <v>65</v>
      </c>
      <c r="F20" s="5" t="s">
        <v>70</v>
      </c>
      <c r="G20" s="28"/>
      <c r="H20" s="29">
        <f t="shared" si="0"/>
        <v>0</v>
      </c>
      <c r="I20" s="5">
        <f t="shared" si="1"/>
        <v>0</v>
      </c>
      <c r="J20" s="5">
        <f t="shared" si="2"/>
        <v>0</v>
      </c>
      <c r="K20" s="5">
        <f t="shared" si="3"/>
        <v>0</v>
      </c>
      <c r="L20" s="175">
        <f t="shared" si="4"/>
        <v>12797</v>
      </c>
      <c r="M20" s="82">
        <f>БурГЭС!M20+ВолГЭС!M20+ВотГЭС!M20+ДФ!M20+жиГЭС!M20+ЗаГАЭС!M20+ЗГЭС!M20+КамГЭС!M20+КБФ!M20+КВВГЭС!M20+ККГЭС!M20+КЧФ!M20+НижГЭС!M20+НовГЭС!M20+СарГЭС!M20+СОФ!M20+СШГЭС!M20+ЧеГЭС!M20+ВНИИГ!M20+Гидропроект!M20+ДГК!M20+ДРСК!M20+'ЗаГАЭС-2'!M20+КЭ!M20+КолымаЭ!M20+КЭС!M20+Логистика!M20+МЭ!M20+РЭСК!M20+СахалинЭ!M20+СахаЭ!M20+ТЭС!M20+ТК!M20+УК!M20+'Усть-среднеканГЭСст'!M20+Устьсреднекан.ГЭС!M20+ХЭТК!M20+ЧиркеяГЭССтр!M20+ЧЭСК!M20+ЧЭ!M20+ЮЭСК!M20+ЯЭРК!M20+Ленгидропроект!M20+ЯЭ!M20+'ГР-ВКК'!M20+ПЭ!M20+Энерготрансснаб!M20+ДЭК!M20+ХРМК!M20</f>
        <v>4311</v>
      </c>
      <c r="N20" s="82">
        <f>БурГЭС!N20+ВолГЭС!N20+ВотГЭС!N20+ДФ!N20+жиГЭС!N20+ЗаГАЭС!N20+ЗГЭС!N20+КамГЭС!N20+КБФ!N20+КВВГЭС!N20+ККГЭС!N20+КЧФ!N20+НижГЭС!N20+НовГЭС!N20+СарГЭС!N20+СОФ!N20+СШГЭС!N20+ЧеГЭС!N20+ВНИИГ!N20+Гидропроект!N20+ДГК!N20+ДРСК!N20+'ЗаГАЭС-2'!N20+КЭ!N20+КолымаЭ!N20+КЭС!N20+Логистика!N20+МЭ!N20+РЭСК!N20+СахалинЭ!N20+СахаЭ!N20+ТЭС!N20+ТК!N20+УК!N20+'Усть-среднеканГЭСст'!N20+Устьсреднекан.ГЭС!N20+ХЭТК!N20+ЧиркеяГЭССтр!N20+ЧЭСК!N20+ЧЭ!N20+ЮЭСК!N20+ЯЭРК!N20+Ленгидропроект!N20+ЯЭ!N20+'ГР-ВКК'!N20+ПЭ!N20+Энерготрансснаб!N20+ДЭК!N20+ХРМК!N20</f>
        <v>4027</v>
      </c>
      <c r="O20" s="82">
        <f>БурГЭС!O20+ВолГЭС!O20+ВотГЭС!O20+ДФ!O20+жиГЭС!O20+ЗаГАЭС!O20+ЗГЭС!O20+КамГЭС!O20+КБФ!O20+КВВГЭС!O20+ККГЭС!O20+КЧФ!O20+НижГЭС!O20+НовГЭС!O20+СарГЭС!O20+СОФ!O20+СШГЭС!O20+ЧеГЭС!O20+ВНИИГ!O20+Гидропроект!O20+ДГК!O20+ДРСК!O20+'ЗаГАЭС-2'!O20+КЭ!O20+КолымаЭ!O20+КЭС!O20+Логистика!O20+МЭ!O20+РЭСК!O20+СахалинЭ!O20+СахаЭ!O20+ТЭС!O20+ТК!O20+УК!O20+'Усть-среднеканГЭСст'!O20+Устьсреднекан.ГЭС!O20+ХЭТК!O20+ЧиркеяГЭССтр!O20+ЧЭСК!O20+ЧЭ!O20+ЮЭСК!O20+ЯЭРК!O20+Ленгидропроект!O20+ЯЭ!O20+'ГР-ВКК'!O20+ПЭ!O20+Энерготрансснаб!O20+ДЭК!O20+ХРМК!O20</f>
        <v>4459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">
        <v>35</v>
      </c>
      <c r="B21" s="3" t="s">
        <v>13</v>
      </c>
      <c r="C21" s="34" t="s">
        <v>30</v>
      </c>
      <c r="D21" s="5" t="s">
        <v>69</v>
      </c>
      <c r="E21" s="35" t="s">
        <v>65</v>
      </c>
      <c r="F21" s="5" t="s">
        <v>70</v>
      </c>
      <c r="G21" s="28"/>
      <c r="H21" s="29">
        <f t="shared" si="0"/>
        <v>0</v>
      </c>
      <c r="I21" s="5">
        <f t="shared" si="1"/>
        <v>0</v>
      </c>
      <c r="J21" s="5">
        <f t="shared" si="2"/>
        <v>0</v>
      </c>
      <c r="K21" s="5">
        <f t="shared" si="3"/>
        <v>0</v>
      </c>
      <c r="L21" s="175">
        <f t="shared" si="4"/>
        <v>13316</v>
      </c>
      <c r="M21" s="82">
        <f>БурГЭС!M21+ВолГЭС!M21+ВотГЭС!M21+ДФ!M21+жиГЭС!M21+ЗаГАЭС!M21+ЗГЭС!M21+КамГЭС!M21+КБФ!M21+КВВГЭС!M21+ККГЭС!M21+КЧФ!M21+НижГЭС!M21+НовГЭС!M21+СарГЭС!M21+СОФ!M21+СШГЭС!M21+ЧеГЭС!M21+ВНИИГ!M21+Гидропроект!M21+ДГК!M21+ДРСК!M21+'ЗаГАЭС-2'!M21+КЭ!M21+КолымаЭ!M21+КЭС!M21+Логистика!M21+МЭ!M21+РЭСК!M21+СахалинЭ!M21+СахаЭ!M21+ТЭС!M21+ТК!M21+УК!M21+'Усть-среднеканГЭСст'!M21+Устьсреднекан.ГЭС!M21+ХЭТК!M21+ЧиркеяГЭССтр!M21+ЧЭСК!M21+ЧЭ!M21+ЮЭСК!M21+ЯЭРК!M21+Ленгидропроект!M21+ЯЭ!M21+'ГР-ВКК'!M21+ПЭ!M21+Энерготрансснаб!M21+ДЭК!M21+ХРМК!M21</f>
        <v>4374</v>
      </c>
      <c r="N21" s="82">
        <f>БурГЭС!N21+ВолГЭС!N21+ВотГЭС!N21+ДФ!N21+жиГЭС!N21+ЗаГАЭС!N21+ЗГЭС!N21+КамГЭС!N21+КБФ!N21+КВВГЭС!N21+ККГЭС!N21+КЧФ!N21+НижГЭС!N21+НовГЭС!N21+СарГЭС!N21+СОФ!N21+СШГЭС!N21+ЧеГЭС!N21+ВНИИГ!N21+Гидропроект!N21+ДГК!N21+ДРСК!N21+'ЗаГАЭС-2'!N21+КЭ!N21+КолымаЭ!N21+КЭС!N21+Логистика!N21+МЭ!N21+РЭСК!N21+СахалинЭ!N21+СахаЭ!N21+ТЭС!N21+ТК!N21+УК!N21+'Усть-среднеканГЭСст'!N21+Устьсреднекан.ГЭС!N21+ХЭТК!N21+ЧиркеяГЭССтр!N21+ЧЭСК!N21+ЧЭ!N21+ЮЭСК!N21+ЯЭРК!N21+Ленгидропроект!N21+ЯЭ!N21+'ГР-ВКК'!N21+ПЭ!N21+Энерготрансснаб!N21+ДЭК!N21+ХРМК!N21</f>
        <v>4087</v>
      </c>
      <c r="O21" s="82">
        <f>БурГЭС!O21+ВолГЭС!O21+ВотГЭС!O21+ДФ!O21+жиГЭС!O21+ЗаГАЭС!O21+ЗГЭС!O21+КамГЭС!O21+КБФ!O21+КВВГЭС!O21+ККГЭС!O21+КЧФ!O21+НижГЭС!O21+НовГЭС!O21+СарГЭС!O21+СОФ!O21+СШГЭС!O21+ЧеГЭС!O21+ВНИИГ!O21+Гидропроект!O21+ДГК!O21+ДРСК!O21+'ЗаГАЭС-2'!O21+КЭ!O21+КолымаЭ!O21+КЭС!O21+Логистика!O21+МЭ!O21+РЭСК!O21+СахалинЭ!O21+СахаЭ!O21+ТЭС!O21+ТК!O21+УК!O21+'Усть-среднеканГЭСст'!O21+Устьсреднекан.ГЭС!O21+ХЭТК!O21+ЧиркеяГЭССтр!O21+ЧЭСК!O21+ЧЭ!O21+ЮЭСК!O21+ЯЭРК!O21+Ленгидропроект!O21+ЯЭ!O21+'ГР-ВКК'!O21+ПЭ!O21+Энерготрансснаб!O21+ДЭК!O21+ХРМК!O21</f>
        <v>4855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">
        <v>36</v>
      </c>
      <c r="B22" s="3" t="s">
        <v>14</v>
      </c>
      <c r="C22" s="34" t="s">
        <v>31</v>
      </c>
      <c r="D22" s="5" t="s">
        <v>69</v>
      </c>
      <c r="E22" s="35" t="s">
        <v>65</v>
      </c>
      <c r="F22" s="5" t="s">
        <v>70</v>
      </c>
      <c r="G22" s="28"/>
      <c r="H22" s="29">
        <f t="shared" si="0"/>
        <v>0</v>
      </c>
      <c r="I22" s="5">
        <f t="shared" si="1"/>
        <v>0</v>
      </c>
      <c r="J22" s="5">
        <f t="shared" si="2"/>
        <v>0</v>
      </c>
      <c r="K22" s="5">
        <f t="shared" si="3"/>
        <v>0</v>
      </c>
      <c r="L22" s="175">
        <f t="shared" si="4"/>
        <v>6481</v>
      </c>
      <c r="M22" s="82">
        <f>БурГЭС!M22+ВолГЭС!M22+ВотГЭС!M22+ДФ!M22+жиГЭС!M22+ЗаГАЭС!M22+ЗГЭС!M22+КамГЭС!M22+КБФ!M22+КВВГЭС!M22+ККГЭС!M22+КЧФ!M22+НижГЭС!M22+НовГЭС!M22+СарГЭС!M22+СОФ!M22+СШГЭС!M22+ЧеГЭС!M22+ВНИИГ!M22+Гидропроект!M22+ДГК!M22+ДРСК!M22+'ЗаГАЭС-2'!M22+КЭ!M22+КолымаЭ!M22+КЭС!M22+Логистика!M22+МЭ!M22+РЭСК!M22+СахалинЭ!M22+СахаЭ!M22+ТЭС!M22+ТК!M22+УК!M22+'Усть-среднеканГЭСст'!M22+Устьсреднекан.ГЭС!M22+ХЭТК!M22+ЧиркеяГЭССтр!M22+ЧЭСК!M22+ЧЭ!M22+ЮЭСК!M22+ЯЭРК!M22+Ленгидропроект!M22+ЯЭ!M22+'ГР-ВКК'!M22+ПЭ!M22+Энерготрансснаб!M22+ДЭК!M22+ХРМК!M22</f>
        <v>2165</v>
      </c>
      <c r="N22" s="82">
        <f>БурГЭС!N22+ВолГЭС!N22+ВотГЭС!N22+ДФ!N22+жиГЭС!N22+ЗаГАЭС!N22+ЗГЭС!N22+КамГЭС!N22+КБФ!N22+КВВГЭС!N22+ККГЭС!N22+КЧФ!N22+НижГЭС!N22+НовГЭС!N22+СарГЭС!N22+СОФ!N22+СШГЭС!N22+ЧеГЭС!N22+ВНИИГ!N22+Гидропроект!N22+ДГК!N22+ДРСК!N22+'ЗаГАЭС-2'!N22+КЭ!N22+КолымаЭ!N22+КЭС!N22+Логистика!N22+МЭ!N22+РЭСК!N22+СахалинЭ!N22+СахаЭ!N22+ТЭС!N22+ТК!N22+УК!N22+'Усть-среднеканГЭСст'!N22+Устьсреднекан.ГЭС!N22+ХЭТК!N22+ЧиркеяГЭССтр!N22+ЧЭСК!N22+ЧЭ!N22+ЮЭСК!N22+ЯЭРК!N22+Ленгидропроект!N22+ЯЭ!N22+'ГР-ВКК'!N22+ПЭ!N22+Энерготрансснаб!N22+ДЭК!N22+ХРМК!N22</f>
        <v>2114</v>
      </c>
      <c r="O22" s="82">
        <f>БурГЭС!O22+ВолГЭС!O22+ВотГЭС!O22+ДФ!O22+жиГЭС!O22+ЗаГАЭС!O22+ЗГЭС!O22+КамГЭС!O22+КБФ!O22+КВВГЭС!O22+ККГЭС!O22+КЧФ!O22+НижГЭС!O22+НовГЭС!O22+СарГЭС!O22+СОФ!O22+СШГЭС!O22+ЧеГЭС!O22+ВНИИГ!O22+Гидропроект!O22+ДГК!O22+ДРСК!O22+'ЗаГАЭС-2'!O22+КЭ!O22+КолымаЭ!O22+КЭС!O22+Логистика!O22+МЭ!O22+РЭСК!O22+СахалинЭ!O22+СахаЭ!O22+ТЭС!O22+ТК!O22+УК!O22+'Усть-среднеканГЭСст'!O22+Устьсреднекан.ГЭС!O22+ХЭТК!O22+ЧиркеяГЭССтр!O22+ЧЭСК!O22+ЧЭ!O22+ЮЭСК!O22+ЯЭРК!O22+Ленгидропроект!O22+ЯЭ!O22+'ГР-ВКК'!O22+ПЭ!O22+Энерготрансснаб!O22+ДЭК!O22+ХРМК!O22</f>
        <v>2202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">
        <v>37</v>
      </c>
      <c r="B23" s="2" t="s">
        <v>74</v>
      </c>
      <c r="C23" s="34" t="s">
        <v>75</v>
      </c>
      <c r="D23" s="5" t="s">
        <v>69</v>
      </c>
      <c r="E23" s="35" t="s">
        <v>65</v>
      </c>
      <c r="F23" s="5" t="s">
        <v>76</v>
      </c>
      <c r="G23" s="28"/>
      <c r="H23" s="29">
        <f t="shared" si="0"/>
        <v>0</v>
      </c>
      <c r="I23" s="5">
        <f t="shared" si="1"/>
        <v>0</v>
      </c>
      <c r="J23" s="5">
        <f t="shared" si="2"/>
        <v>0</v>
      </c>
      <c r="K23" s="5">
        <f t="shared" si="3"/>
        <v>0</v>
      </c>
      <c r="L23" s="175">
        <f t="shared" si="4"/>
        <v>6047</v>
      </c>
      <c r="M23" s="82">
        <f>БурГЭС!M23+ВолГЭС!M23+ВотГЭС!M23+ДФ!M23+жиГЭС!M23+ЗаГАЭС!M23+ЗГЭС!M23+КамГЭС!M23+КБФ!M23+КВВГЭС!M23+ККГЭС!M23+КЧФ!M23+НижГЭС!M23+НовГЭС!M23+СарГЭС!M23+СОФ!M23+СШГЭС!M23+ЧеГЭС!M23+ВНИИГ!M23+Гидропроект!M23+ДГК!M23+ДРСК!M23+'ЗаГАЭС-2'!M23+КЭ!M23+КолымаЭ!M23+КЭС!M23+Логистика!M23+МЭ!M23+РЭСК!M23+СахалинЭ!M23+СахаЭ!M23+ТЭС!M23+ТК!M23+УК!M23+'Усть-среднеканГЭСст'!M23+Устьсреднекан.ГЭС!M23+ХЭТК!M23+ЧиркеяГЭССтр!M23+ЧЭСК!M23+ЧЭ!M23+ЮЭСК!M23+ЯЭРК!M23+Ленгидропроект!M23+ЯЭ!M23+'ГР-ВКК'!M23+ПЭ!M23+Энерготрансснаб!M23+ДЭК!M23+ХРМК!M23</f>
        <v>2055</v>
      </c>
      <c r="N23" s="82">
        <f>БурГЭС!N23+ВолГЭС!N23+ВотГЭС!N23+ДФ!N23+жиГЭС!N23+ЗаГАЭС!N23+ЗГЭС!N23+КамГЭС!N23+КБФ!N23+КВВГЭС!N23+ККГЭС!N23+КЧФ!N23+НижГЭС!N23+НовГЭС!N23+СарГЭС!N23+СОФ!N23+СШГЭС!N23+ЧеГЭС!N23+ВНИИГ!N23+Гидропроект!N23+ДГК!N23+ДРСК!N23+'ЗаГАЭС-2'!N23+КЭ!N23+КолымаЭ!N23+КЭС!N23+Логистика!N23+МЭ!N23+РЭСК!N23+СахалинЭ!N23+СахаЭ!N23+ТЭС!N23+ТК!N23+УК!N23+'Усть-среднеканГЭСст'!N23+Устьсреднекан.ГЭС!N23+ХЭТК!N23+ЧиркеяГЭССтр!N23+ЧЭСК!N23+ЧЭ!N23+ЮЭСК!N23+ЯЭРК!N23+Ленгидропроект!N23+ЯЭ!N23+'ГР-ВКК'!N23+ПЭ!N23+Энерготрансснаб!N23+ДЭК!N23+ХРМК!N23</f>
        <v>1861</v>
      </c>
      <c r="O23" s="82">
        <f>БурГЭС!O23+ВолГЭС!O23+ВотГЭС!O23+ДФ!O23+жиГЭС!O23+ЗаГАЭС!O23+ЗГЭС!O23+КамГЭС!O23+КБФ!O23+КВВГЭС!O23+ККГЭС!O23+КЧФ!O23+НижГЭС!O23+НовГЭС!O23+СарГЭС!O23+СОФ!O23+СШГЭС!O23+ЧеГЭС!O23+ВНИИГ!O23+Гидропроект!O23+ДГК!O23+ДРСК!O23+'ЗаГАЭС-2'!O23+КЭ!O23+КолымаЭ!O23+КЭС!O23+Логистика!O23+МЭ!O23+РЭСК!O23+СахалинЭ!O23+СахаЭ!O23+ТЭС!O23+ТК!O23+УК!O23+'Усть-среднеканГЭСст'!O23+Устьсреднекан.ГЭС!O23+ХЭТК!O23+ЧиркеяГЭССтр!O23+ЧЭСК!O23+ЧЭ!O23+ЮЭСК!O23+ЯЭРК!O23+Ленгидропроект!O23+ЯЭ!O23+'ГР-ВКК'!O23+ПЭ!O23+Энерготрансснаб!O23+ДЭК!O23+ХРМК!O23</f>
        <v>2131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">
        <v>41</v>
      </c>
      <c r="B24" s="6" t="s">
        <v>15</v>
      </c>
      <c r="C24" s="7" t="s">
        <v>41</v>
      </c>
      <c r="D24" s="5" t="s">
        <v>69</v>
      </c>
      <c r="E24" s="35" t="s">
        <v>65</v>
      </c>
      <c r="F24" s="8" t="s">
        <v>66</v>
      </c>
      <c r="G24" s="28"/>
      <c r="H24" s="29">
        <f t="shared" si="0"/>
        <v>0</v>
      </c>
      <c r="I24" s="5">
        <f t="shared" si="1"/>
        <v>0</v>
      </c>
      <c r="J24" s="5">
        <f t="shared" si="2"/>
        <v>0</v>
      </c>
      <c r="K24" s="5">
        <f t="shared" si="3"/>
        <v>0</v>
      </c>
      <c r="L24" s="175">
        <f t="shared" si="4"/>
        <v>2906</v>
      </c>
      <c r="M24" s="82">
        <f>БурГЭС!M24+ВолГЭС!M24+ВотГЭС!M24+ДФ!M24+жиГЭС!M24+ЗаГАЭС!M24+ЗГЭС!M24+КамГЭС!M24+КБФ!M24+КВВГЭС!M24+ККГЭС!M24+КЧФ!M24+НижГЭС!M24+НовГЭС!M24+СарГЭС!M24+СОФ!M24+СШГЭС!M24+ЧеГЭС!M24+ВНИИГ!M24+Гидропроект!M24+ДГК!M24+ДРСК!M24+'ЗаГАЭС-2'!M24+КЭ!M24+КолымаЭ!M24+КЭС!M24+Логистика!M24+МЭ!M24+РЭСК!M24+СахалинЭ!M24+СахаЭ!M24+ТЭС!M24+ТК!M24+УК!M24+'Усть-среднеканГЭСст'!M24+Устьсреднекан.ГЭС!M24+ХЭТК!M24+ЧиркеяГЭССтр!M24+ЧЭСК!M24+ЧЭ!M24+ЮЭСК!M24+ЯЭРК!M24+Ленгидропроект!M24+ЯЭ!M24+'ГР-ВКК'!M24+ПЭ!M24+Энерготрансснаб!M24+ДЭК!M24+ХРМК!M24</f>
        <v>852</v>
      </c>
      <c r="N24" s="82">
        <f>БурГЭС!N24+ВолГЭС!N24+ВотГЭС!N24+ДФ!N24+жиГЭС!N24+ЗаГАЭС!N24+ЗГЭС!N24+КамГЭС!N24+КБФ!N24+КВВГЭС!N24+ККГЭС!N24+КЧФ!N24+НижГЭС!N24+НовГЭС!N24+СарГЭС!N24+СОФ!N24+СШГЭС!N24+ЧеГЭС!N24+ВНИИГ!N24+Гидропроект!N24+ДГК!N24+ДРСК!N24+'ЗаГАЭС-2'!N24+КЭ!N24+КолымаЭ!N24+КЭС!N24+Логистика!N24+МЭ!N24+РЭСК!N24+СахалинЭ!N24+СахаЭ!N24+ТЭС!N24+ТК!N24+УК!N24+'Усть-среднеканГЭСст'!N24+Устьсреднекан.ГЭС!N24+ХЭТК!N24+ЧиркеяГЭССтр!N24+ЧЭСК!N24+ЧЭ!N24+ЮЭСК!N24+ЯЭРК!N24+Ленгидропроект!N24+ЯЭ!N24+'ГР-ВКК'!N24+ПЭ!N24+Энерготрансснаб!N24+ДЭК!N24+ХРМК!N24</f>
        <v>1021</v>
      </c>
      <c r="O24" s="82">
        <f>БурГЭС!O24+ВолГЭС!O24+ВотГЭС!O24+ДФ!O24+жиГЭС!O24+ЗаГАЭС!O24+ЗГЭС!O24+КамГЭС!O24+КБФ!O24+КВВГЭС!O24+ККГЭС!O24+КЧФ!O24+НижГЭС!O24+НовГЭС!O24+СарГЭС!O24+СОФ!O24+СШГЭС!O24+ЧеГЭС!O24+ВНИИГ!O24+Гидропроект!O24+ДГК!O24+ДРСК!O24+'ЗаГАЭС-2'!O24+КЭ!O24+КолымаЭ!O24+КЭС!O24+Логистика!O24+МЭ!O24+РЭСК!O24+СахалинЭ!O24+СахаЭ!O24+ТЭС!O24+ТК!O24+УК!O24+'Усть-среднеканГЭСст'!O24+Устьсреднекан.ГЭС!O24+ХЭТК!O24+ЧиркеяГЭССтр!O24+ЧЭСК!O24+ЧЭ!O24+ЮЭСК!O24+ЯЭРК!O24+Ленгидропроект!O24+ЯЭ!O24+'ГР-ВКК'!O24+ПЭ!O24+Энерготрансснаб!O24+ДЭК!O24+ХРМК!O24</f>
        <v>1033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">
        <v>42</v>
      </c>
      <c r="B25" s="6" t="s">
        <v>16</v>
      </c>
      <c r="C25" s="51" t="s">
        <v>82</v>
      </c>
      <c r="D25" s="5" t="s">
        <v>69</v>
      </c>
      <c r="E25" s="35" t="s">
        <v>68</v>
      </c>
      <c r="F25" s="8"/>
      <c r="G25" s="28"/>
      <c r="H25" s="29">
        <f t="shared" si="0"/>
        <v>0</v>
      </c>
      <c r="I25" s="5">
        <f t="shared" si="1"/>
        <v>0</v>
      </c>
      <c r="J25" s="5">
        <f t="shared" si="2"/>
        <v>0</v>
      </c>
      <c r="K25" s="5">
        <f t="shared" si="3"/>
        <v>0</v>
      </c>
      <c r="L25" s="175">
        <f t="shared" si="4"/>
        <v>2829</v>
      </c>
      <c r="M25" s="82">
        <f>БурГЭС!M25+ВолГЭС!M25+ВотГЭС!M25+ДФ!M25+жиГЭС!M25+ЗаГАЭС!M25+ЗГЭС!M25+КамГЭС!M25+КБФ!M25+КВВГЭС!M25+ККГЭС!M25+КЧФ!M25+НижГЭС!M25+НовГЭС!M25+СарГЭС!M25+СОФ!M25+СШГЭС!M25+ЧеГЭС!M25+ВНИИГ!M25+Гидропроект!M25+ДГК!M25+ДРСК!M25+'ЗаГАЭС-2'!M25+КЭ!M25+КолымаЭ!M25+КЭС!M25+Логистика!M25+МЭ!M25+РЭСК!M25+СахалинЭ!M25+СахаЭ!M25+ТЭС!M25+ТК!M25+УК!M25+'Усть-среднеканГЭСст'!M25+Устьсреднекан.ГЭС!M25+ХЭТК!M25+ЧиркеяГЭССтр!M25+ЧЭСК!M25+ЧЭ!M25+ЮЭСК!M25+ЯЭРК!M25+Ленгидропроект!M25+ЯЭ!M25+'ГР-ВКК'!M25+ПЭ!M25+Энерготрансснаб!M25+ДЭК!M25+ХРМК!M25</f>
        <v>871</v>
      </c>
      <c r="N25" s="82">
        <f>БурГЭС!N25+ВолГЭС!N25+ВотГЭС!N25+ДФ!N25+жиГЭС!N25+ЗаГАЭС!N25+ЗГЭС!N25+КамГЭС!N25+КБФ!N25+КВВГЭС!N25+ККГЭС!N25+КЧФ!N25+НижГЭС!N25+НовГЭС!N25+СарГЭС!N25+СОФ!N25+СШГЭС!N25+ЧеГЭС!N25+ВНИИГ!N25+Гидропроект!N25+ДГК!N25+ДРСК!N25+'ЗаГАЭС-2'!N25+КЭ!N25+КолымаЭ!N25+КЭС!N25+Логистика!N25+МЭ!N25+РЭСК!N25+СахалинЭ!N25+СахаЭ!N25+ТЭС!N25+ТК!N25+УК!N25+'Усть-среднеканГЭСст'!N25+Устьсреднекан.ГЭС!N25+ХЭТК!N25+ЧиркеяГЭССтр!N25+ЧЭСК!N25+ЧЭ!N25+ЮЭСК!N25+ЯЭРК!N25+Ленгидропроект!N25+ЯЭ!N25+'ГР-ВКК'!N25+ПЭ!N25+Энерготрансснаб!N25+ДЭК!N25+ХРМК!N25</f>
        <v>913</v>
      </c>
      <c r="O25" s="82">
        <f>БурГЭС!O25+ВолГЭС!O25+ВотГЭС!O25+ДФ!O25+жиГЭС!O25+ЗаГАЭС!O25+ЗГЭС!O25+КамГЭС!O25+КБФ!O25+КВВГЭС!O25+ККГЭС!O25+КЧФ!O25+НижГЭС!O25+НовГЭС!O25+СарГЭС!O25+СОФ!O25+СШГЭС!O25+ЧеГЭС!O25+ВНИИГ!O25+Гидропроект!O25+ДГК!O25+ДРСК!O25+'ЗаГАЭС-2'!O25+КЭ!O25+КолымаЭ!O25+КЭС!O25+Логистика!O25+МЭ!O25+РЭСК!O25+СахалинЭ!O25+СахаЭ!O25+ТЭС!O25+ТК!O25+УК!O25+'Усть-среднеканГЭСст'!O25+Устьсреднекан.ГЭС!O25+ХЭТК!O25+ЧиркеяГЭССтр!O25+ЧЭСК!O25+ЧЭ!O25+ЮЭСК!O25+ЯЭРК!O25+Ленгидропроект!O25+ЯЭ!O25+'ГР-ВКК'!O25+ПЭ!O25+Энерготрансснаб!O25+ДЭК!O25+ХРМК!O25</f>
        <v>1045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174"/>
      <c r="H26" s="29">
        <f t="shared" si="0"/>
        <v>0</v>
      </c>
      <c r="I26" s="5">
        <f t="shared" si="1"/>
        <v>0</v>
      </c>
      <c r="J26" s="5">
        <f t="shared" si="2"/>
        <v>0</v>
      </c>
      <c r="K26" s="5">
        <f t="shared" si="3"/>
        <v>0</v>
      </c>
      <c r="L26" s="175">
        <f t="shared" si="4"/>
        <v>592</v>
      </c>
      <c r="M26" s="82">
        <f>БурГЭС!M26+ВолГЭС!M26+ВотГЭС!M26+ДФ!M26+жиГЭС!M26+ЗаГАЭС!M26+ЗГЭС!M26+КамГЭС!M26+КБФ!M26+КВВГЭС!M26+ККГЭС!M26+КЧФ!M26+НижГЭС!M26+НовГЭС!M26+СарГЭС!M26+СОФ!M26+СШГЭС!M26+ЧеГЭС!M26+ВНИИГ!M26+Гидропроект!M26+ДГК!M26+ДРСК!M26+'ЗаГАЭС-2'!M26+КЭ!M26+КолымаЭ!M26+КЭС!M26+Логистика!M26+МЭ!M26+РЭСК!M26+СахалинЭ!M26+СахаЭ!M26+ТЭС!M26+ТК!M26+УК!M26+'Усть-среднеканГЭСст'!M26+Устьсреднекан.ГЭС!M26+ХЭТК!M26+ЧиркеяГЭССтр!M26+ЧЭСК!M26+ЧЭ!M26+ЮЭСК!M26+ЯЭРК!M26+Ленгидропроект!M26+ЯЭ!M26+'ГР-ВКК'!M26+ПЭ!M26+Энерготрансснаб!M26+ДЭК!M26+ХРМК!M26</f>
        <v>189</v>
      </c>
      <c r="N26" s="82">
        <f>БурГЭС!N26+ВолГЭС!N26+ВотГЭС!N26+ДФ!N26+жиГЭС!N26+ЗаГАЭС!N26+ЗГЭС!N26+КамГЭС!N26+КБФ!N26+КВВГЭС!N26+ККГЭС!N26+КЧФ!N26+НижГЭС!N26+НовГЭС!N26+СарГЭС!N26+СОФ!N26+СШГЭС!N26+ЧеГЭС!N26+ВНИИГ!N26+Гидропроект!N26+ДГК!N26+ДРСК!N26+'ЗаГАЭС-2'!N26+КЭ!N26+КолымаЭ!N26+КЭС!N26+Логистика!N26+МЭ!N26+РЭСК!N26+СахалинЭ!N26+СахаЭ!N26+ТЭС!N26+ТК!N26+УК!N26+'Усть-среднеканГЭСст'!N26+Устьсреднекан.ГЭС!N26+ХЭТК!N26+ЧиркеяГЭССтр!N26+ЧЭСК!N26+ЧЭ!N26+ЮЭСК!N26+ЯЭРК!N26+Ленгидропроект!N26+ЯЭ!N26+'ГР-ВКК'!N26+ПЭ!N26+Энерготрансснаб!N26+ДЭК!N26+ХРМК!N26</f>
        <v>197</v>
      </c>
      <c r="O26" s="82">
        <f>БурГЭС!O26+ВолГЭС!O26+ВотГЭС!O26+ДФ!O26+жиГЭС!O26+ЗаГАЭС!O26+ЗГЭС!O26+КамГЭС!O26+КБФ!O26+КВВГЭС!O26+ККГЭС!O26+КЧФ!O26+НижГЭС!O26+НовГЭС!O26+СарГЭС!O26+СОФ!O26+СШГЭС!O26+ЧеГЭС!O26+ВНИИГ!O26+Гидропроект!O26+ДГК!O26+ДРСК!O26+'ЗаГАЭС-2'!O26+КЭ!O26+КолымаЭ!O26+КЭС!O26+Логистика!O26+МЭ!O26+РЭСК!O26+СахалинЭ!O26+СахаЭ!O26+ТЭС!O26+ТК!O26+УК!O26+'Усть-среднеканГЭСст'!O26+Устьсреднекан.ГЭС!O26+ХЭТК!O26+ЧиркеяГЭССтр!O26+ЧЭСК!O26+ЧЭ!O26+ЮЭСК!O26+ЯЭРК!O26+Ленгидропроект!O26+ЯЭ!O26+'ГР-ВКК'!O26+ПЭ!O26+Энерготрансснаб!O26+ДЭК!O26+ХРМК!O26</f>
        <v>206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174"/>
      <c r="H27" s="29">
        <f t="shared" si="0"/>
        <v>0</v>
      </c>
      <c r="I27" s="5">
        <f t="shared" si="1"/>
        <v>0</v>
      </c>
      <c r="J27" s="5">
        <f t="shared" si="2"/>
        <v>0</v>
      </c>
      <c r="K27" s="5">
        <f t="shared" si="3"/>
        <v>0</v>
      </c>
      <c r="L27" s="175">
        <f t="shared" si="4"/>
        <v>239</v>
      </c>
      <c r="M27" s="82">
        <f>БурГЭС!M27+ВолГЭС!M27+ВотГЭС!M27+ДФ!M27+жиГЭС!M27+ЗаГАЭС!M27+ЗГЭС!M27+КамГЭС!M27+КБФ!M27+КВВГЭС!M27+ККГЭС!M27+КЧФ!M27+НижГЭС!M27+НовГЭС!M27+СарГЭС!M27+СОФ!M27+СШГЭС!M27+ЧеГЭС!M27+ВНИИГ!M27+Гидропроект!M27+ДГК!M27+ДРСК!M27+'ЗаГАЭС-2'!M27+КЭ!M27+КолымаЭ!M27+КЭС!M27+Логистика!M27+МЭ!M27+РЭСК!M27+СахалинЭ!M27+СахаЭ!M27+ТЭС!M27+ТК!M27+УК!M27+'Усть-среднеканГЭСст'!M27+Устьсреднекан.ГЭС!M27+ХЭТК!M27+ЧиркеяГЭССтр!M27+ЧЭСК!M27+ЧЭ!M27+ЮЭСК!M27+ЯЭРК!M27+Ленгидропроект!M27+ЯЭ!M27+'ГР-ВКК'!M27+ПЭ!M27+Энерготрансснаб!M27+ДЭК!M27+ХРМК!M27</f>
        <v>62</v>
      </c>
      <c r="N27" s="82">
        <f>БурГЭС!N27+ВолГЭС!N27+ВотГЭС!N27+ДФ!N27+жиГЭС!N27+ЗаГАЭС!N27+ЗГЭС!N27+КамГЭС!N27+КБФ!N27+КВВГЭС!N27+ККГЭС!N27+КЧФ!N27+НижГЭС!N27+НовГЭС!N27+СарГЭС!N27+СОФ!N27+СШГЭС!N27+ЧеГЭС!N27+ВНИИГ!N27+Гидропроект!N27+ДГК!N27+ДРСК!N27+'ЗаГАЭС-2'!N27+КЭ!N27+КолымаЭ!N27+КЭС!N27+Логистика!N27+МЭ!N27+РЭСК!N27+СахалинЭ!N27+СахаЭ!N27+ТЭС!N27+ТК!N27+УК!N27+'Усть-среднеканГЭСст'!N27+Устьсреднекан.ГЭС!N27+ХЭТК!N27+ЧиркеяГЭССтр!N27+ЧЭСК!N27+ЧЭ!N27+ЮЭСК!N27+ЯЭРК!N27+Ленгидропроект!N27+ЯЭ!N27+'ГР-ВКК'!N27+ПЭ!N27+Энерготрансснаб!N27+ДЭК!N27+ХРМК!N27</f>
        <v>97</v>
      </c>
      <c r="O27" s="82">
        <f>БурГЭС!O27+ВолГЭС!O27+ВотГЭС!O27+ДФ!O27+жиГЭС!O27+ЗаГАЭС!O27+ЗГЭС!O27+КамГЭС!O27+КБФ!O27+КВВГЭС!O27+ККГЭС!O27+КЧФ!O27+НижГЭС!O27+НовГЭС!O27+СарГЭС!O27+СОФ!O27+СШГЭС!O27+ЧеГЭС!O27+ВНИИГ!O27+Гидропроект!O27+ДГК!O27+ДРСК!O27+'ЗаГАЭС-2'!O27+КЭ!O27+КолымаЭ!O27+КЭС!O27+Логистика!O27+МЭ!O27+РЭСК!O27+СахалинЭ!O27+СахаЭ!O27+ТЭС!O27+ТК!O27+УК!O27+'Усть-среднеканГЭСст'!O27+Устьсреднекан.ГЭС!O27+ХЭТК!O27+ЧиркеяГЭССтр!O27+ЧЭСК!O27+ЧЭ!O27+ЮЭСК!O27+ЯЭРК!O27+Ленгидропроект!O27+ЯЭ!O27+'ГР-ВКК'!O27+ПЭ!O27+Энерготрансснаб!O27+ДЭК!O27+ХРМК!O27</f>
        <v>80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">
        <v>44</v>
      </c>
      <c r="B28" s="3" t="s">
        <v>18</v>
      </c>
      <c r="C28" s="34" t="s">
        <v>32</v>
      </c>
      <c r="D28" s="5" t="s">
        <v>69</v>
      </c>
      <c r="E28" s="35" t="s">
        <v>65</v>
      </c>
      <c r="F28" s="5" t="s">
        <v>70</v>
      </c>
      <c r="G28" s="28"/>
      <c r="H28" s="29">
        <f t="shared" si="0"/>
        <v>0</v>
      </c>
      <c r="I28" s="5">
        <f t="shared" si="1"/>
        <v>0</v>
      </c>
      <c r="J28" s="5">
        <f t="shared" ref="J28:J36" si="5">N28*G28</f>
        <v>0</v>
      </c>
      <c r="K28" s="5">
        <f t="shared" ref="K28:K36" si="6">O28*G28</f>
        <v>0</v>
      </c>
      <c r="L28" s="175">
        <f t="shared" ref="L28:L36" si="7">M28+N28+O28</f>
        <v>1484</v>
      </c>
      <c r="M28" s="82">
        <f>БурГЭС!M28+ВолГЭС!M28+ВотГЭС!M28+ДФ!M28+жиГЭС!M28+ЗаГАЭС!M28+ЗГЭС!M28+КамГЭС!M28+КБФ!M28+КВВГЭС!M28+ККГЭС!M28+КЧФ!M28+НижГЭС!M28+НовГЭС!M28+СарГЭС!M28+СОФ!M28+СШГЭС!M28+ЧеГЭС!M28+ВНИИГ!M28+Гидропроект!M28+ДГК!M28+ДРСК!M28+'ЗаГАЭС-2'!M28+КЭ!M28+КолымаЭ!M28+КЭС!M28+Логистика!M28+МЭ!M28+РЭСК!M28+СахалинЭ!M28+СахаЭ!M28+ТЭС!M28+ТК!M28+УК!M28+'Усть-среднеканГЭСст'!M28+Устьсреднекан.ГЭС!M28+ХЭТК!M28+ЧиркеяГЭССтр!M28+ЧЭСК!M28+ЧЭ!M28+ЮЭСК!M28+ЯЭРК!M28+Ленгидропроект!M28+ЯЭ!M28+'ГР-ВКК'!M28+ПЭ!M28+Энерготрансснаб!M28+ДЭК!M28+ХРМК!M28</f>
        <v>570</v>
      </c>
      <c r="N28" s="82">
        <f>БурГЭС!N28+ВолГЭС!N28+ВотГЭС!N28+ДФ!N28+жиГЭС!N28+ЗаГАЭС!N28+ЗГЭС!N28+КамГЭС!N28+КБФ!N28+КВВГЭС!N28+ККГЭС!N28+КЧФ!N28+НижГЭС!N28+НовГЭС!N28+СарГЭС!N28+СОФ!N28+СШГЭС!N28+ЧеГЭС!N28+ВНИИГ!N28+Гидропроект!N28+ДГК!N28+ДРСК!N28+'ЗаГАЭС-2'!N28+КЭ!N28+КолымаЭ!N28+КЭС!N28+Логистика!N28+МЭ!N28+РЭСК!N28+СахалинЭ!N28+СахаЭ!N28+ТЭС!N28+ТК!N28+УК!N28+'Усть-среднеканГЭСст'!N28+Устьсреднекан.ГЭС!N28+ХЭТК!N28+ЧиркеяГЭССтр!N28+ЧЭСК!N28+ЧЭ!N28+ЮЭСК!N28+ЯЭРК!N28+Ленгидропроект!N28+ЯЭ!N28+'ГР-ВКК'!N28+ПЭ!N28+Энерготрансснаб!N28+ДЭК!N28+ХРМК!N28</f>
        <v>459</v>
      </c>
      <c r="O28" s="82">
        <f>БурГЭС!O28+ВолГЭС!O28+ВотГЭС!O28+ДФ!O28+жиГЭС!O28+ЗаГАЭС!O28+ЗГЭС!O28+КамГЭС!O28+КБФ!O28+КВВГЭС!O28+ККГЭС!O28+КЧФ!O28+НижГЭС!O28+НовГЭС!O28+СарГЭС!O28+СОФ!O28+СШГЭС!O28+ЧеГЭС!O28+ВНИИГ!O28+Гидропроект!O28+ДГК!O28+ДРСК!O28+'ЗаГАЭС-2'!O28+КЭ!O28+КолымаЭ!O28+КЭС!O28+Логистика!O28+МЭ!O28+РЭСК!O28+СахалинЭ!O28+СахаЭ!O28+ТЭС!O28+ТК!O28+УК!O28+'Усть-среднеканГЭСст'!O28+Устьсреднекан.ГЭС!O28+ХЭТК!O28+ЧиркеяГЭССтр!O28+ЧЭСК!O28+ЧЭ!O28+ЮЭСК!O28+ЯЭРК!O28+Ленгидропроект!O28+ЯЭ!O28+'ГР-ВКК'!O28+ПЭ!O28+Энерготрансснаб!O28+ДЭК!O28+ХРМК!O28</f>
        <v>455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">
        <v>45</v>
      </c>
      <c r="B29" s="3" t="s">
        <v>19</v>
      </c>
      <c r="C29" s="4" t="s">
        <v>42</v>
      </c>
      <c r="D29" s="5" t="s">
        <v>69</v>
      </c>
      <c r="E29" s="35" t="s">
        <v>65</v>
      </c>
      <c r="F29" s="5" t="s">
        <v>70</v>
      </c>
      <c r="G29" s="28"/>
      <c r="H29" s="29">
        <f t="shared" ref="H29:H36" si="8">L29*G29</f>
        <v>0</v>
      </c>
      <c r="I29" s="5">
        <f t="shared" ref="I29:I36" si="9">M29*G29</f>
        <v>0</v>
      </c>
      <c r="J29" s="5">
        <f t="shared" si="5"/>
        <v>0</v>
      </c>
      <c r="K29" s="5">
        <f t="shared" si="6"/>
        <v>0</v>
      </c>
      <c r="L29" s="175">
        <f t="shared" si="7"/>
        <v>460</v>
      </c>
      <c r="M29" s="82">
        <f>БурГЭС!M29+ВолГЭС!M29+ВотГЭС!M29+ДФ!M29+жиГЭС!M29+ЗаГАЭС!M29+ЗГЭС!M29+КамГЭС!M29+КБФ!M29+КВВГЭС!M29+ККГЭС!M29+КЧФ!M29+НижГЭС!M29+НовГЭС!M29+СарГЭС!M29+СОФ!M29+СШГЭС!M29+ЧеГЭС!M29+ВНИИГ!M29+Гидропроект!M29+ДГК!M29+ДРСК!M29+'ЗаГАЭС-2'!M29+КЭ!M29+КолымаЭ!M29+КЭС!M29+Логистика!M29+МЭ!M29+РЭСК!M29+СахалинЭ!M29+СахаЭ!M29+ТЭС!M29+ТК!M29+УК!M29+'Усть-среднеканГЭСст'!M29+Устьсреднекан.ГЭС!M29+ХЭТК!M29+ЧиркеяГЭССтр!M29+ЧЭСК!M29+ЧЭ!M29+ЮЭСК!M29+ЯЭРК!M29+Ленгидропроект!M29+ЯЭ!M29+'ГР-ВКК'!M29+ПЭ!M29+Энерготрансснаб!M29+ДЭК!M29+ХРМК!M29</f>
        <v>138</v>
      </c>
      <c r="N29" s="82">
        <f>БурГЭС!N29+ВолГЭС!N29+ВотГЭС!N29+ДФ!N29+жиГЭС!N29+ЗаГАЭС!N29+ЗГЭС!N29+КамГЭС!N29+КБФ!N29+КВВГЭС!N29+ККГЭС!N29+КЧФ!N29+НижГЭС!N29+НовГЭС!N29+СарГЭС!N29+СОФ!N29+СШГЭС!N29+ЧеГЭС!N29+ВНИИГ!N29+Гидропроект!N29+ДГК!N29+ДРСК!N29+'ЗаГАЭС-2'!N29+КЭ!N29+КолымаЭ!N29+КЭС!N29+Логистика!N29+МЭ!N29+РЭСК!N29+СахалинЭ!N29+СахаЭ!N29+ТЭС!N29+ТК!N29+УК!N29+'Усть-среднеканГЭСст'!N29+Устьсреднекан.ГЭС!N29+ХЭТК!N29+ЧиркеяГЭССтр!N29+ЧЭСК!N29+ЧЭ!N29+ЮЭСК!N29+ЯЭРК!N29+Ленгидропроект!N29+ЯЭ!N29+'ГР-ВКК'!N29+ПЭ!N29+Энерготрансснаб!N29+ДЭК!N29+ХРМК!N29</f>
        <v>151</v>
      </c>
      <c r="O29" s="82">
        <f>БурГЭС!O29+ВолГЭС!O29+ВотГЭС!O29+ДФ!O29+жиГЭС!O29+ЗаГАЭС!O29+ЗГЭС!O29+КамГЭС!O29+КБФ!O29+КВВГЭС!O29+ККГЭС!O29+КЧФ!O29+НижГЭС!O29+НовГЭС!O29+СарГЭС!O29+СОФ!O29+СШГЭС!O29+ЧеГЭС!O29+ВНИИГ!O29+Гидропроект!O29+ДГК!O29+ДРСК!O29+'ЗаГАЭС-2'!O29+КЭ!O29+КолымаЭ!O29+КЭС!O29+Логистика!O29+МЭ!O29+РЭСК!O29+СахалинЭ!O29+СахаЭ!O29+ТЭС!O29+ТК!O29+УК!O29+'Усть-среднеканГЭСст'!O29+Устьсреднекан.ГЭС!O29+ХЭТК!O29+ЧиркеяГЭССтр!O29+ЧЭСК!O29+ЧЭ!O29+ЮЭСК!O29+ЯЭРК!O29+Ленгидропроект!O29+ЯЭ!O29+'ГР-ВКК'!O29+ПЭ!O29+Энерготрансснаб!O29+ДЭК!O29+ХРМК!O29</f>
        <v>171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">
        <v>54</v>
      </c>
      <c r="B30" s="3" t="s">
        <v>20</v>
      </c>
      <c r="C30" s="34" t="s">
        <v>33</v>
      </c>
      <c r="D30" s="5" t="s">
        <v>69</v>
      </c>
      <c r="E30" s="35" t="s">
        <v>65</v>
      </c>
      <c r="F30" s="5" t="s">
        <v>76</v>
      </c>
      <c r="G30" s="28"/>
      <c r="H30" s="29">
        <f t="shared" si="8"/>
        <v>0</v>
      </c>
      <c r="I30" s="5">
        <f t="shared" si="9"/>
        <v>0</v>
      </c>
      <c r="J30" s="5">
        <f t="shared" si="5"/>
        <v>0</v>
      </c>
      <c r="K30" s="5">
        <f t="shared" si="6"/>
        <v>0</v>
      </c>
      <c r="L30" s="175">
        <f t="shared" si="7"/>
        <v>12000</v>
      </c>
      <c r="M30" s="82">
        <f>БурГЭС!M30+ВолГЭС!M30+ВотГЭС!M30+ДФ!M30+жиГЭС!M30+ЗаГАЭС!M30+ЗГЭС!M30+КамГЭС!M30+КБФ!M30+КВВГЭС!M30+ККГЭС!M30+КЧФ!M30+НижГЭС!M30+НовГЭС!M30+СарГЭС!M30+СОФ!M30+СШГЭС!M30+ЧеГЭС!M30+ВНИИГ!M30+Гидропроект!M30+ДГК!M30+ДРСК!M30+'ЗаГАЭС-2'!M30+КЭ!M30+КолымаЭ!M30+КЭС!M30+Логистика!M30+МЭ!M30+РЭСК!M30+СахалинЭ!M30+СахаЭ!M30+ТЭС!M30+ТК!M30+УК!M30+'Усть-среднеканГЭСст'!M30+Устьсреднекан.ГЭС!M30+ХЭТК!M30+ЧиркеяГЭССтр!M30+ЧЭСК!M30+ЧЭ!M30+ЮЭСК!M30+ЯЭРК!M30+Ленгидропроект!M30+ЯЭ!M30+'ГР-ВКК'!M30+ПЭ!M30+Энерготрансснаб!M30+ДЭК!M30+ХРМК!M30</f>
        <v>4343</v>
      </c>
      <c r="N30" s="82">
        <f>БурГЭС!N30+ВолГЭС!N30+ВотГЭС!N30+ДФ!N30+жиГЭС!N30+ЗаГАЭС!N30+ЗГЭС!N30+КамГЭС!N30+КБФ!N30+КВВГЭС!N30+ККГЭС!N30+КЧФ!N30+НижГЭС!N30+НовГЭС!N30+СарГЭС!N30+СОФ!N30+СШГЭС!N30+ЧеГЭС!N30+ВНИИГ!N30+Гидропроект!N30+ДГК!N30+ДРСК!N30+'ЗаГАЭС-2'!N30+КЭ!N30+КолымаЭ!N30+КЭС!N30+Логистика!N30+МЭ!N30+РЭСК!N30+СахалинЭ!N30+СахаЭ!N30+ТЭС!N30+ТК!N30+УК!N30+'Усть-среднеканГЭСст'!N30+Устьсреднекан.ГЭС!N30+ХЭТК!N30+ЧиркеяГЭССтр!N30+ЧЭСК!N30+ЧЭ!N30+ЮЭСК!N30+ЯЭРК!N30+Ленгидропроект!N30+ЯЭ!N30+'ГР-ВКК'!N30+ПЭ!N30+Энерготрансснаб!N30+ДЭК!N30+ХРМК!N30</f>
        <v>3470</v>
      </c>
      <c r="O30" s="82">
        <f>БурГЭС!O30+ВолГЭС!O30+ВотГЭС!O30+ДФ!O30+жиГЭС!O30+ЗаГАЭС!O30+ЗГЭС!O30+КамГЭС!O30+КБФ!O30+КВВГЭС!O30+ККГЭС!O30+КЧФ!O30+НижГЭС!O30+НовГЭС!O30+СарГЭС!O30+СОФ!O30+СШГЭС!O30+ЧеГЭС!O30+ВНИИГ!O30+Гидропроект!O30+ДГК!O30+ДРСК!O30+'ЗаГАЭС-2'!O30+КЭ!O30+КолымаЭ!O30+КЭС!O30+Логистика!O30+МЭ!O30+РЭСК!O30+СахалинЭ!O30+СахаЭ!O30+ТЭС!O30+ТК!O30+УК!O30+'Усть-среднеканГЭСст'!O30+Устьсреднекан.ГЭС!O30+ХЭТК!O30+ЧиркеяГЭССтр!O30+ЧЭСК!O30+ЧЭ!O30+ЮЭСК!O30+ЯЭРК!O30+Ленгидропроект!O30+ЯЭ!O30+'ГР-ВКК'!O30+ПЭ!O30+Энерготрансснаб!O30+ДЭК!O30+ХРМК!O30</f>
        <v>4187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">
        <v>56</v>
      </c>
      <c r="B31" s="3" t="s">
        <v>21</v>
      </c>
      <c r="C31" s="34" t="s">
        <v>87</v>
      </c>
      <c r="D31" s="5" t="s">
        <v>69</v>
      </c>
      <c r="E31" s="35" t="s">
        <v>65</v>
      </c>
      <c r="F31" s="5"/>
      <c r="G31" s="28"/>
      <c r="H31" s="29">
        <f t="shared" si="8"/>
        <v>0</v>
      </c>
      <c r="I31" s="5">
        <f t="shared" si="9"/>
        <v>0</v>
      </c>
      <c r="J31" s="5">
        <f t="shared" si="5"/>
        <v>0</v>
      </c>
      <c r="K31" s="5">
        <f t="shared" si="6"/>
        <v>0</v>
      </c>
      <c r="L31" s="175">
        <f t="shared" si="7"/>
        <v>11477</v>
      </c>
      <c r="M31" s="82">
        <f>БурГЭС!M31+ВолГЭС!M31+ВотГЭС!M31+ДФ!M31+жиГЭС!M31+ЗаГАЭС!M31+ЗГЭС!M31+КамГЭС!M31+КБФ!M31+КВВГЭС!M31+ККГЭС!M31+КЧФ!M31+НижГЭС!M31+НовГЭС!M31+СарГЭС!M31+СОФ!M31+СШГЭС!M31+ЧеГЭС!M31+ВНИИГ!M31+Гидропроект!M31+ДГК!M31+ДРСК!M31+'ЗаГАЭС-2'!M31+КЭ!M31+КолымаЭ!M31+КЭС!M31+Логистика!M31+МЭ!M31+РЭСК!M31+СахалинЭ!M31+СахаЭ!M31+ТЭС!M31+ТК!M31+УК!M31+'Усть-среднеканГЭСст'!M31+Устьсреднекан.ГЭС!M31+ХЭТК!M31+ЧиркеяГЭССтр!M31+ЧЭСК!M31+ЧЭ!M31+ЮЭСК!M31+ЯЭРК!M31+Ленгидропроект!M31+ЯЭ!M31+'ГР-ВКК'!M31+ПЭ!M31+Энерготрансснаб!M31+ДЭК!M31+ХРМК!M31</f>
        <v>3522</v>
      </c>
      <c r="N31" s="82">
        <f>БурГЭС!N31+ВолГЭС!N31+ВотГЭС!N31+ДФ!N31+жиГЭС!N31+ЗаГАЭС!N31+ЗГЭС!N31+КамГЭС!N31+КБФ!N31+КВВГЭС!N31+ККГЭС!N31+КЧФ!N31+НижГЭС!N31+НовГЭС!N31+СарГЭС!N31+СОФ!N31+СШГЭС!N31+ЧеГЭС!N31+ВНИИГ!N31+Гидропроект!N31+ДГК!N31+ДРСК!N31+'ЗаГАЭС-2'!N31+КЭ!N31+КолымаЭ!N31+КЭС!N31+Логистика!N31+МЭ!N31+РЭСК!N31+СахалинЭ!N31+СахаЭ!N31+ТЭС!N31+ТК!N31+УК!N31+'Усть-среднеканГЭСст'!N31+Устьсреднекан.ГЭС!N31+ХЭТК!N31+ЧиркеяГЭССтр!N31+ЧЭСК!N31+ЧЭ!N31+ЮЭСК!N31+ЯЭРК!N31+Ленгидропроект!N31+ЯЭ!N31+'ГР-ВКК'!N31+ПЭ!N31+Энерготрансснаб!N31+ДЭК!N31+ХРМК!N31</f>
        <v>3879</v>
      </c>
      <c r="O31" s="82">
        <f>БурГЭС!O31+ВолГЭС!O31+ВотГЭС!O31+ДФ!O31+жиГЭС!O31+ЗаГАЭС!O31+ЗГЭС!O31+КамГЭС!O31+КБФ!O31+КВВГЭС!O31+ККГЭС!O31+КЧФ!O31+НижГЭС!O31+НовГЭС!O31+СарГЭС!O31+СОФ!O31+СШГЭС!O31+ЧеГЭС!O31+ВНИИГ!O31+Гидропроект!O31+ДГК!O31+ДРСК!O31+'ЗаГАЭС-2'!O31+КЭ!O31+КолымаЭ!O31+КЭС!O31+Логистика!O31+МЭ!O31+РЭСК!O31+СахалинЭ!O31+СахаЭ!O31+ТЭС!O31+ТК!O31+УК!O31+'Усть-среднеканГЭСст'!O31+Устьсреднекан.ГЭС!O31+ХЭТК!O31+ЧиркеяГЭССтр!O31+ЧЭСК!O31+ЧЭ!O31+ЮЭСК!O31+ЯЭРК!O31+Ленгидропроект!O31+ЯЭ!O31+'ГР-ВКК'!O31+ПЭ!O31+Энерготрансснаб!O31+ДЭК!O31+ХРМК!O31</f>
        <v>4076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">
        <v>57</v>
      </c>
      <c r="B32" s="3" t="s">
        <v>22</v>
      </c>
      <c r="C32" s="34" t="s">
        <v>34</v>
      </c>
      <c r="D32" s="5" t="s">
        <v>69</v>
      </c>
      <c r="E32" s="35" t="s">
        <v>65</v>
      </c>
      <c r="F32" s="5" t="s">
        <v>76</v>
      </c>
      <c r="G32" s="28"/>
      <c r="H32" s="29">
        <f t="shared" si="8"/>
        <v>0</v>
      </c>
      <c r="I32" s="5">
        <f t="shared" si="9"/>
        <v>0</v>
      </c>
      <c r="J32" s="5">
        <f t="shared" si="5"/>
        <v>0</v>
      </c>
      <c r="K32" s="5">
        <f t="shared" si="6"/>
        <v>0</v>
      </c>
      <c r="L32" s="175">
        <f t="shared" si="7"/>
        <v>14342</v>
      </c>
      <c r="M32" s="82">
        <f>БурГЭС!M32+ВолГЭС!M32+ВотГЭС!M32+ДФ!M32+жиГЭС!M32+ЗаГАЭС!M32+ЗГЭС!M32+КамГЭС!M32+КБФ!M32+КВВГЭС!M32+ККГЭС!M32+КЧФ!M32+НижГЭС!M32+НовГЭС!M32+СарГЭС!M32+СОФ!M32+СШГЭС!M32+ЧеГЭС!M32+ВНИИГ!M32+Гидропроект!M32+ДГК!M32+ДРСК!M32+'ЗаГАЭС-2'!M32+КЭ!M32+КолымаЭ!M32+КЭС!M32+Логистика!M32+МЭ!M32+РЭСК!M32+СахалинЭ!M32+СахаЭ!M32+ТЭС!M32+ТК!M32+УК!M32+'Усть-среднеканГЭСст'!M32+Устьсреднекан.ГЭС!M32+ХЭТК!M32+ЧиркеяГЭССтр!M32+ЧЭСК!M32+ЧЭ!M32+ЮЭСК!M32+ЯЭРК!M32+Ленгидропроект!M32+ЯЭ!M32+'ГР-ВКК'!M32+ПЭ!M32+Энерготрансснаб!M32+ДЭК!M32+ХРМК!M32</f>
        <v>4877</v>
      </c>
      <c r="N32" s="82">
        <f>БурГЭС!N32+ВолГЭС!N32+ВотГЭС!N32+ДФ!N32+жиГЭС!N32+ЗаГАЭС!N32+ЗГЭС!N32+КамГЭС!N32+КБФ!N32+КВВГЭС!N32+ККГЭС!N32+КЧФ!N32+НижГЭС!N32+НовГЭС!N32+СарГЭС!N32+СОФ!N32+СШГЭС!N32+ЧеГЭС!N32+ВНИИГ!N32+Гидропроект!N32+ДГК!N32+ДРСК!N32+'ЗаГАЭС-2'!N32+КЭ!N32+КолымаЭ!N32+КЭС!N32+Логистика!N32+МЭ!N32+РЭСК!N32+СахалинЭ!N32+СахаЭ!N32+ТЭС!N32+ТК!N32+УК!N32+'Усть-среднеканГЭСст'!N32+Устьсреднекан.ГЭС!N32+ХЭТК!N32+ЧиркеяГЭССтр!N32+ЧЭСК!N32+ЧЭ!N32+ЮЭСК!N32+ЯЭРК!N32+Ленгидропроект!N32+ЯЭ!N32+'ГР-ВКК'!N32+ПЭ!N32+Энерготрансснаб!N32+ДЭК!N32+ХРМК!N32</f>
        <v>4658</v>
      </c>
      <c r="O32" s="82">
        <f>БурГЭС!O32+ВолГЭС!O32+ВотГЭС!O32+ДФ!O32+жиГЭС!O32+ЗаГАЭС!O32+ЗГЭС!O32+КамГЭС!O32+КБФ!O32+КВВГЭС!O32+ККГЭС!O32+КЧФ!O32+НижГЭС!O32+НовГЭС!O32+СарГЭС!O32+СОФ!O32+СШГЭС!O32+ЧеГЭС!O32+ВНИИГ!O32+Гидропроект!O32+ДГК!O32+ДРСК!O32+'ЗаГАЭС-2'!O32+КЭ!O32+КолымаЭ!O32+КЭС!O32+Логистика!O32+МЭ!O32+РЭСК!O32+СахалинЭ!O32+СахаЭ!O32+ТЭС!O32+ТК!O32+УК!O32+'Усть-среднеканГЭСст'!O32+Устьсреднекан.ГЭС!O32+ХЭТК!O32+ЧиркеяГЭССтр!O32+ЧЭСК!O32+ЧЭ!O32+ЮЭСК!O32+ЯЭРК!O32+Ленгидропроект!O32+ЯЭ!O32+'ГР-ВКК'!O32+ПЭ!O32+Энерготрансснаб!O32+ДЭК!O32+ХРМК!O32</f>
        <v>4807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">
        <v>60</v>
      </c>
      <c r="B33" s="3" t="s">
        <v>23</v>
      </c>
      <c r="C33" s="34" t="s">
        <v>35</v>
      </c>
      <c r="D33" s="5" t="s">
        <v>69</v>
      </c>
      <c r="E33" s="35" t="s">
        <v>65</v>
      </c>
      <c r="F33" s="5" t="s">
        <v>76</v>
      </c>
      <c r="G33" s="28"/>
      <c r="H33" s="29">
        <f t="shared" si="8"/>
        <v>0</v>
      </c>
      <c r="I33" s="5">
        <f t="shared" si="9"/>
        <v>0</v>
      </c>
      <c r="J33" s="5">
        <f t="shared" si="5"/>
        <v>0</v>
      </c>
      <c r="K33" s="5">
        <f t="shared" si="6"/>
        <v>0</v>
      </c>
      <c r="L33" s="175">
        <f t="shared" si="7"/>
        <v>10188</v>
      </c>
      <c r="M33" s="82">
        <f>БурГЭС!M33+ВолГЭС!M33+ВотГЭС!M33+ДФ!M33+жиГЭС!M33+ЗаГАЭС!M33+ЗГЭС!M33+КамГЭС!M33+КБФ!M33+КВВГЭС!M33+ККГЭС!M33+КЧФ!M33+НижГЭС!M33+НовГЭС!M33+СарГЭС!M33+СОФ!M33+СШГЭС!M33+ЧеГЭС!M33+ВНИИГ!M33+Гидропроект!M33+ДГК!M33+ДРСК!M33+'ЗаГАЭС-2'!M33+КЭ!M33+КолымаЭ!M33+КЭС!M33+Логистика!M33+МЭ!M33+РЭСК!M33+СахалинЭ!M33+СахаЭ!M33+ТЭС!M33+ТК!M33+УК!M33+'Усть-среднеканГЭСст'!M33+Устьсреднекан.ГЭС!M33+ХЭТК!M33+ЧиркеяГЭССтр!M33+ЧЭСК!M33+ЧЭ!M33+ЮЭСК!M33+ЯЭРК!M33+Ленгидропроект!M33+ЯЭ!M33+'ГР-ВКК'!M33+ПЭ!M33+Энерготрансснаб!M33+ДЭК!M33+ХРМК!M33</f>
        <v>3380</v>
      </c>
      <c r="N33" s="82">
        <f>БурГЭС!N33+ВолГЭС!N33+ВотГЭС!N33+ДФ!N33+жиГЭС!N33+ЗаГАЭС!N33+ЗГЭС!N33+КамГЭС!N33+КБФ!N33+КВВГЭС!N33+ККГЭС!N33+КЧФ!N33+НижГЭС!N33+НовГЭС!N33+СарГЭС!N33+СОФ!N33+СШГЭС!N33+ЧеГЭС!N33+ВНИИГ!N33+Гидропроект!N33+ДГК!N33+ДРСК!N33+'ЗаГАЭС-2'!N33+КЭ!N33+КолымаЭ!N33+КЭС!N33+Логистика!N33+МЭ!N33+РЭСК!N33+СахалинЭ!N33+СахаЭ!N33+ТЭС!N33+ТК!N33+УК!N33+'Усть-среднеканГЭСст'!N33+Устьсреднекан.ГЭС!N33+ХЭТК!N33+ЧиркеяГЭССтр!N33+ЧЭСК!N33+ЧЭ!N33+ЮЭСК!N33+ЯЭРК!N33+Ленгидропроект!N33+ЯЭ!N33+'ГР-ВКК'!N33+ПЭ!N33+Энерготрансснаб!N33+ДЭК!N33+ХРМК!N33</f>
        <v>3243</v>
      </c>
      <c r="O33" s="82">
        <f>БурГЭС!O33+ВолГЭС!O33+ВотГЭС!O33+ДФ!O33+жиГЭС!O33+ЗаГАЭС!O33+ЗГЭС!O33+КамГЭС!O33+КБФ!O33+КВВГЭС!O33+ККГЭС!O33+КЧФ!O33+НижГЭС!O33+НовГЭС!O33+СарГЭС!O33+СОФ!O33+СШГЭС!O33+ЧеГЭС!O33+ВНИИГ!O33+Гидропроект!O33+ДГК!O33+ДРСК!O33+'ЗаГАЭС-2'!O33+КЭ!O33+КолымаЭ!O33+КЭС!O33+Логистика!O33+МЭ!O33+РЭСК!O33+СахалинЭ!O33+СахаЭ!O33+ТЭС!O33+ТК!O33+УК!O33+'Усть-среднеканГЭСст'!O33+Устьсреднекан.ГЭС!O33+ХЭТК!O33+ЧиркеяГЭССтр!O33+ЧЭСК!O33+ЧЭ!O33+ЮЭСК!O33+ЯЭРК!O33+Ленгидропроект!O33+ЯЭ!O33+'ГР-ВКК'!O33+ПЭ!O33+Энерготрансснаб!O33+ДЭК!O33+ХРМК!O33</f>
        <v>3565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">
        <v>62</v>
      </c>
      <c r="B34" s="3" t="s">
        <v>24</v>
      </c>
      <c r="C34" s="34" t="s">
        <v>88</v>
      </c>
      <c r="D34" s="5" t="s">
        <v>69</v>
      </c>
      <c r="E34" s="33" t="s">
        <v>65</v>
      </c>
      <c r="F34" s="5" t="s">
        <v>76</v>
      </c>
      <c r="G34" s="28"/>
      <c r="H34" s="29">
        <f t="shared" si="8"/>
        <v>0</v>
      </c>
      <c r="I34" s="5">
        <f t="shared" si="9"/>
        <v>0</v>
      </c>
      <c r="J34" s="5">
        <f t="shared" si="5"/>
        <v>0</v>
      </c>
      <c r="K34" s="5">
        <f t="shared" si="6"/>
        <v>0</v>
      </c>
      <c r="L34" s="175">
        <f t="shared" si="7"/>
        <v>974</v>
      </c>
      <c r="M34" s="82">
        <f>БурГЭС!M34+ВолГЭС!M34+ВотГЭС!M34+ДФ!M34+жиГЭС!M34+ЗаГАЭС!M34+ЗГЭС!M34+КамГЭС!M34+КБФ!M34+КВВГЭС!M34+ККГЭС!M34+КЧФ!M34+НижГЭС!M34+НовГЭС!M34+СарГЭС!M34+СОФ!M34+СШГЭС!M34+ЧеГЭС!M34+ВНИИГ!M34+Гидропроект!M34+ДГК!M34+ДРСК!M34+'ЗаГАЭС-2'!M34+КЭ!M34+КолымаЭ!M34+КЭС!M34+Логистика!M34+МЭ!M34+РЭСК!M34+СахалинЭ!M34+СахаЭ!M34+ТЭС!M34+ТК!M34+УК!M34+'Усть-среднеканГЭСст'!M34+Устьсреднекан.ГЭС!M34+ХЭТК!M34+ЧиркеяГЭССтр!M34+ЧЭСК!M34+ЧЭ!M34+ЮЭСК!M34+ЯЭРК!M34+Ленгидропроект!M34+ЯЭ!M34+'ГР-ВКК'!M34+ПЭ!M34+Энерготрансснаб!M34+ДЭК!M34+ХРМК!M34</f>
        <v>316</v>
      </c>
      <c r="N34" s="82">
        <f>БурГЭС!N34+ВолГЭС!N34+ВотГЭС!N34+ДФ!N34+жиГЭС!N34+ЗаГАЭС!N34+ЗГЭС!N34+КамГЭС!N34+КБФ!N34+КВВГЭС!N34+ККГЭС!N34+КЧФ!N34+НижГЭС!N34+НовГЭС!N34+СарГЭС!N34+СОФ!N34+СШГЭС!N34+ЧеГЭС!N34+ВНИИГ!N34+Гидропроект!N34+ДГК!N34+ДРСК!N34+'ЗаГАЭС-2'!N34+КЭ!N34+КолымаЭ!N34+КЭС!N34+Логистика!N34+МЭ!N34+РЭСК!N34+СахалинЭ!N34+СахаЭ!N34+ТЭС!N34+ТК!N34+УК!N34+'Усть-среднеканГЭСст'!N34+Устьсреднекан.ГЭС!N34+ХЭТК!N34+ЧиркеяГЭССтр!N34+ЧЭСК!N34+ЧЭ!N34+ЮЭСК!N34+ЯЭРК!N34+Ленгидропроект!N34+ЯЭ!N34+'ГР-ВКК'!N34+ПЭ!N34+Энерготрансснаб!N34+ДЭК!N34+ХРМК!N34</f>
        <v>319</v>
      </c>
      <c r="O34" s="82">
        <f>БурГЭС!O34+ВолГЭС!O34+ВотГЭС!O34+ДФ!O34+жиГЭС!O34+ЗаГАЭС!O34+ЗГЭС!O34+КамГЭС!O34+КБФ!O34+КВВГЭС!O34+ККГЭС!O34+КЧФ!O34+НижГЭС!O34+НовГЭС!O34+СарГЭС!O34+СОФ!O34+СШГЭС!O34+ЧеГЭС!O34+ВНИИГ!O34+Гидропроект!O34+ДГК!O34+ДРСК!O34+'ЗаГАЭС-2'!O34+КЭ!O34+КолымаЭ!O34+КЭС!O34+Логистика!O34+МЭ!O34+РЭСК!O34+СахалинЭ!O34+СахаЭ!O34+ТЭС!O34+ТК!O34+УК!O34+'Усть-среднеканГЭСст'!O34+Устьсреднекан.ГЭС!O34+ХЭТК!O34+ЧиркеяГЭССтр!O34+ЧЭСК!O34+ЧЭ!O34+ЮЭСК!O34+ЯЭРК!O34+Ленгидропроект!O34+ЯЭ!O34+'ГР-ВКК'!O34+ПЭ!O34+Энерготрансснаб!O34+ДЭК!O34+ХРМК!O34</f>
        <v>339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">
        <v>65</v>
      </c>
      <c r="B35" s="7" t="s">
        <v>83</v>
      </c>
      <c r="C35" s="4" t="s">
        <v>36</v>
      </c>
      <c r="D35" s="5" t="s">
        <v>69</v>
      </c>
      <c r="E35" s="33" t="s">
        <v>79</v>
      </c>
      <c r="F35" s="5" t="s">
        <v>66</v>
      </c>
      <c r="G35" s="28"/>
      <c r="H35" s="29">
        <f t="shared" si="8"/>
        <v>0</v>
      </c>
      <c r="I35" s="5">
        <f t="shared" si="9"/>
        <v>0</v>
      </c>
      <c r="J35" s="5">
        <f t="shared" si="5"/>
        <v>0</v>
      </c>
      <c r="K35" s="5">
        <f t="shared" si="6"/>
        <v>0</v>
      </c>
      <c r="L35" s="175">
        <f t="shared" si="7"/>
        <v>1127</v>
      </c>
      <c r="M35" s="82">
        <f>БурГЭС!M35+ВолГЭС!M35+ВотГЭС!M35+ДФ!M35+жиГЭС!M35+ЗаГАЭС!M35+ЗГЭС!M35+КамГЭС!M35+КБФ!M35+КВВГЭС!M35+ККГЭС!M35+КЧФ!M35+НижГЭС!M35+НовГЭС!M35+СарГЭС!M35+СОФ!M35+СШГЭС!M35+ЧеГЭС!M35+ВНИИГ!M35+Гидропроект!M35+ДГК!M35+ДРСК!M35+'ЗаГАЭС-2'!M35+КЭ!M35+КолымаЭ!M35+КЭС!M35+Логистика!M35+МЭ!M35+РЭСК!M35+СахалинЭ!M35+СахаЭ!M35+ТЭС!M35+ТК!M35+УК!M35+'Усть-среднеканГЭСст'!M35+Устьсреднекан.ГЭС!M35+ХЭТК!M35+ЧиркеяГЭССтр!M35+ЧЭСК!M35+ЧЭ!M35+ЮЭСК!M35+ЯЭРК!M35+Ленгидропроект!M35+ЯЭ!M35+'ГР-ВКК'!M35+ПЭ!M35+Энерготрансснаб!M35+ДЭК!M35+ХРМК!M35</f>
        <v>370</v>
      </c>
      <c r="N35" s="82">
        <f>БурГЭС!N35+ВолГЭС!N35+ВотГЭС!N35+ДФ!N35+жиГЭС!N35+ЗаГАЭС!N35+ЗГЭС!N35+КамГЭС!N35+КБФ!N35+КВВГЭС!N35+ККГЭС!N35+КЧФ!N35+НижГЭС!N35+НовГЭС!N35+СарГЭС!N35+СОФ!N35+СШГЭС!N35+ЧеГЭС!N35+ВНИИГ!N35+Гидропроект!N35+ДГК!N35+ДРСК!N35+'ЗаГАЭС-2'!N35+КЭ!N35+КолымаЭ!N35+КЭС!N35+Логистика!N35+МЭ!N35+РЭСК!N35+СахалинЭ!N35+СахаЭ!N35+ТЭС!N35+ТК!N35+УК!N35+'Усть-среднеканГЭСст'!N35+Устьсреднекан.ГЭС!N35+ХЭТК!N35+ЧиркеяГЭССтр!N35+ЧЭСК!N35+ЧЭ!N35+ЮЭСК!N35+ЯЭРК!N35+Ленгидропроект!N35+ЯЭ!N35+'ГР-ВКК'!N35+ПЭ!N35+Энерготрансснаб!N35+ДЭК!N35+ХРМК!N35</f>
        <v>379</v>
      </c>
      <c r="O35" s="82">
        <f>БурГЭС!O35+ВолГЭС!O35+ВотГЭС!O35+ДФ!O35+жиГЭС!O35+ЗаГАЭС!O35+ЗГЭС!O35+КамГЭС!O35+КБФ!O35+КВВГЭС!O35+ККГЭС!O35+КЧФ!O35+НижГЭС!O35+НовГЭС!O35+СарГЭС!O35+СОФ!O35+СШГЭС!O35+ЧеГЭС!O35+ВНИИГ!O35+Гидропроект!O35+ДГК!O35+ДРСК!O35+'ЗаГАЭС-2'!O35+КЭ!O35+КолымаЭ!O35+КЭС!O35+Логистика!O35+МЭ!O35+РЭСК!O35+СахалинЭ!O35+СахаЭ!O35+ТЭС!O35+ТК!O35+УК!O35+'Усть-среднеканГЭСст'!O35+Устьсреднекан.ГЭС!O35+ХЭТК!O35+ЧиркеяГЭССтр!O35+ЧЭСК!O35+ЧЭ!O35+ЮЭСК!O35+ЯЭРК!O35+Ленгидропроект!O35+ЯЭ!O35+'ГР-ВКК'!O35+ПЭ!O35+Энерготрансснаб!O35+ДЭК!O35+ХРМК!O35</f>
        <v>378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11" t="s">
        <v>43</v>
      </c>
      <c r="D36" s="5" t="s">
        <v>69</v>
      </c>
      <c r="E36" s="33" t="s">
        <v>80</v>
      </c>
      <c r="F36" s="5" t="s">
        <v>66</v>
      </c>
      <c r="G36" s="28"/>
      <c r="H36" s="29">
        <f t="shared" si="8"/>
        <v>0</v>
      </c>
      <c r="I36" s="5">
        <f t="shared" si="9"/>
        <v>0</v>
      </c>
      <c r="J36" s="5">
        <f t="shared" si="5"/>
        <v>0</v>
      </c>
      <c r="K36" s="5">
        <f t="shared" si="6"/>
        <v>0</v>
      </c>
      <c r="L36" s="175">
        <f t="shared" si="7"/>
        <v>1071</v>
      </c>
      <c r="M36" s="82">
        <f>БурГЭС!M36+ВолГЭС!M36+ВотГЭС!M36+ДФ!M36+жиГЭС!M36+ЗаГАЭС!M36+ЗГЭС!M36+КамГЭС!M36+КБФ!M36+КВВГЭС!M36+ККГЭС!M36+КЧФ!M36+НижГЭС!M36+НовГЭС!M36+СарГЭС!M36+СОФ!M36+СШГЭС!M36+ЧеГЭС!M36+ВНИИГ!M36+Гидропроект!M36+ДГК!M36+ДРСК!M36+'ЗаГАЭС-2'!M36+КЭ!M36+КолымаЭ!M36+КЭС!M36+Логистика!M36+МЭ!M36+РЭСК!M36+СахалинЭ!M36+СахаЭ!M36+ТЭС!M36+ТК!M36+УК!M36+'Усть-среднеканГЭСст'!M36+Устьсреднекан.ГЭС!M36+ХЭТК!M36+ЧиркеяГЭССтр!M36+ЧЭСК!M36+ЧЭ!M36+ЮЭСК!M36+ЯЭРК!M36+Ленгидропроект!M36+ЯЭ!M36+'ГР-ВКК'!M36+ПЭ!M36+Энерготрансснаб!M36+ДЭК!M36+ХРМК!M36</f>
        <v>357</v>
      </c>
      <c r="N36" s="82">
        <f>БурГЭС!N36+ВолГЭС!N36+ВотГЭС!N36+ДФ!N36+жиГЭС!N36+ЗаГАЭС!N36+ЗГЭС!N36+КамГЭС!N36+КБФ!N36+КВВГЭС!N36+ККГЭС!N36+КЧФ!N36+НижГЭС!N36+НовГЭС!N36+СарГЭС!N36+СОФ!N36+СШГЭС!N36+ЧеГЭС!N36+ВНИИГ!N36+Гидропроект!N36+ДГК!N36+ДРСК!N36+'ЗаГАЭС-2'!N36+КЭ!N36+КолымаЭ!N36+КЭС!N36+Логистика!N36+МЭ!N36+РЭСК!N36+СахалинЭ!N36+СахаЭ!N36+ТЭС!N36+ТК!N36+УК!N36+'Усть-среднеканГЭСст'!N36+Устьсреднекан.ГЭС!N36+ХЭТК!N36+ЧиркеяГЭССтр!N36+ЧЭСК!N36+ЧЭ!N36+ЮЭСК!N36+ЯЭРК!N36+Ленгидропроект!N36+ЯЭ!N36+'ГР-ВКК'!N36+ПЭ!N36+Энерготрансснаб!N36+ДЭК!N36+ХРМК!N36</f>
        <v>351</v>
      </c>
      <c r="O36" s="82">
        <f>БурГЭС!O36+ВолГЭС!O36+ВотГЭС!O36+ДФ!O36+жиГЭС!O36+ЗаГАЭС!O36+ЗГЭС!O36+КамГЭС!O36+КБФ!O36+КВВГЭС!O36+ККГЭС!O36+КЧФ!O36+НижГЭС!O36+НовГЭС!O36+СарГЭС!O36+СОФ!O36+СШГЭС!O36+ЧеГЭС!O36+ВНИИГ!O36+Гидропроект!O36+ДГК!O36+ДРСК!O36+'ЗаГАЭС-2'!O36+КЭ!O36+КолымаЭ!O36+КЭС!O36+Логистика!O36+МЭ!O36+РЭСК!O36+СахалинЭ!O36+СахаЭ!O36+ТЭС!O36+ТК!O36+УК!O36+'Усть-среднеканГЭСст'!O36+Устьсреднекан.ГЭС!O36+ХЭТК!O36+ЧиркеяГЭССтр!O36+ЧЭСК!O36+ЧЭ!O36+ЮЭСК!O36+ЯЭРК!O36+Ленгидропроект!O36+ЯЭ!O36+'ГР-ВКК'!O36+ПЭ!O36+Энерготрансснаб!O36+ДЭК!O36+ХРМК!O36</f>
        <v>363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10">SUM(H8:H36)</f>
        <v>0</v>
      </c>
      <c r="I37" s="45">
        <f t="shared" si="10"/>
        <v>0</v>
      </c>
      <c r="J37" s="45">
        <f t="shared" si="10"/>
        <v>0</v>
      </c>
      <c r="K37" s="45">
        <f t="shared" si="10"/>
        <v>0</v>
      </c>
      <c r="L37" s="45">
        <f t="shared" si="10"/>
        <v>261517</v>
      </c>
      <c r="M37" s="45">
        <f t="shared" si="10"/>
        <v>86427</v>
      </c>
      <c r="N37" s="45">
        <f t="shared" si="10"/>
        <v>85186</v>
      </c>
      <c r="O37" s="45">
        <f t="shared" si="10"/>
        <v>89904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47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49"/>
      <c r="N42" s="49"/>
      <c r="O42" s="49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50"/>
      <c r="N43" s="50"/>
      <c r="O43" s="50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42"/>
      <c r="N44" s="42"/>
      <c r="O44" s="42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42"/>
      <c r="N45" s="42"/>
      <c r="O45" s="42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42"/>
      <c r="N46" s="42"/>
      <c r="O46" s="42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42"/>
      <c r="N47" s="42"/>
      <c r="O47" s="42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42"/>
      <c r="N48" s="42"/>
      <c r="O48" s="42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42"/>
      <c r="N49" s="42"/>
      <c r="O49" s="42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42"/>
      <c r="N50" s="42"/>
      <c r="O50" s="42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42"/>
      <c r="N51" s="42"/>
      <c r="O51" s="42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42"/>
      <c r="N52" s="42"/>
      <c r="O52" s="42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42"/>
      <c r="N53" s="42"/>
      <c r="O53" s="42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42"/>
      <c r="N54" s="42"/>
      <c r="O54" s="42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42"/>
      <c r="N55" s="42"/>
      <c r="O55" s="42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42"/>
      <c r="N56" s="42"/>
      <c r="O56" s="42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42"/>
      <c r="N57" s="42"/>
      <c r="O57" s="42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42"/>
      <c r="N61" s="42"/>
      <c r="O61" s="42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42"/>
      <c r="N62" s="42"/>
      <c r="O62" s="42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42"/>
      <c r="N63" s="42"/>
      <c r="O63" s="42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42"/>
      <c r="N64" s="42"/>
      <c r="O64" s="42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42"/>
      <c r="N65" s="42"/>
      <c r="O65" s="42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42"/>
      <c r="N66" s="42"/>
      <c r="O66" s="42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42"/>
      <c r="N67" s="42"/>
      <c r="O67" s="42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42"/>
      <c r="N68" s="42"/>
      <c r="O68" s="42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42"/>
      <c r="N69" s="42"/>
      <c r="O69" s="42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42"/>
      <c r="N70" s="42"/>
      <c r="O70" s="42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42"/>
      <c r="N71" s="42"/>
      <c r="O71" s="42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42"/>
      <c r="N72" s="42"/>
      <c r="O72" s="42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42"/>
      <c r="N73" s="42"/>
      <c r="O73" s="42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42"/>
      <c r="N74" s="42"/>
      <c r="O74" s="42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42"/>
      <c r="N75" s="42"/>
      <c r="O75" s="42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42"/>
      <c r="N76" s="42"/>
      <c r="O76" s="42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42"/>
      <c r="N77" s="42"/>
      <c r="O77" s="42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42"/>
      <c r="N78" s="42"/>
      <c r="O78" s="42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42"/>
      <c r="N79" s="42"/>
      <c r="O79" s="42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42"/>
      <c r="N80" s="42"/>
      <c r="O80" s="42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42"/>
      <c r="N81" s="42"/>
      <c r="O81" s="42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42"/>
      <c r="N82" s="42"/>
      <c r="O82" s="42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42"/>
      <c r="N83" s="42"/>
      <c r="O83" s="42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42"/>
      <c r="N84" s="42"/>
      <c r="O84" s="42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42"/>
      <c r="N85" s="42"/>
      <c r="O85" s="42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42"/>
      <c r="N86" s="42"/>
      <c r="O86" s="42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42"/>
      <c r="N87" s="42"/>
      <c r="O87" s="42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42"/>
      <c r="N88" s="42"/>
      <c r="O88" s="42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42"/>
      <c r="N89" s="42"/>
      <c r="O89" s="42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42"/>
      <c r="N90" s="42"/>
      <c r="O90" s="42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42"/>
      <c r="N91" s="42"/>
      <c r="O91" s="42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42"/>
      <c r="N92" s="42"/>
      <c r="O92" s="42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42"/>
      <c r="N93" s="42"/>
      <c r="O93" s="42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42"/>
      <c r="N94" s="42"/>
      <c r="O94" s="42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42"/>
      <c r="N95" s="42"/>
      <c r="O95" s="42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42"/>
      <c r="N96" s="42"/>
      <c r="O96" s="42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42"/>
      <c r="N97" s="42"/>
      <c r="O97" s="42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42"/>
      <c r="N98" s="42"/>
      <c r="O98" s="42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42"/>
      <c r="N99" s="42"/>
      <c r="O99" s="42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42"/>
      <c r="N100" s="42"/>
      <c r="O100" s="42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42"/>
      <c r="N101" s="42"/>
      <c r="O101" s="42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42"/>
      <c r="N102" s="42"/>
      <c r="O102" s="42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42"/>
      <c r="N103" s="42"/>
      <c r="O103" s="42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42"/>
      <c r="N104" s="42"/>
      <c r="O104" s="42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42"/>
      <c r="N105" s="42"/>
      <c r="O105" s="42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42"/>
      <c r="N106" s="42"/>
      <c r="O106" s="42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42"/>
      <c r="N107" s="42"/>
      <c r="O107" s="42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42"/>
      <c r="N108" s="42"/>
      <c r="O108" s="42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42"/>
      <c r="N109" s="42"/>
      <c r="O109" s="42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42"/>
      <c r="N110" s="42"/>
      <c r="O110" s="42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42"/>
      <c r="N111" s="42"/>
      <c r="O111" s="42"/>
    </row>
    <row r="112" spans="1:15" x14ac:dyDescent="0.25">
      <c r="H112" s="42"/>
      <c r="I112" s="42"/>
      <c r="J112" s="42"/>
      <c r="K112" s="42"/>
      <c r="M112" s="42"/>
      <c r="N112" s="42"/>
      <c r="O112" s="42"/>
    </row>
    <row r="113" spans="4:15" x14ac:dyDescent="0.25">
      <c r="H113" s="42"/>
      <c r="I113" s="42"/>
      <c r="J113" s="42"/>
      <c r="K113" s="42"/>
      <c r="M113" s="42"/>
      <c r="N113" s="42"/>
      <c r="O113" s="42"/>
    </row>
    <row r="114" spans="4:15" x14ac:dyDescent="0.25">
      <c r="H114" s="42"/>
      <c r="I114" s="42"/>
      <c r="J114" s="42"/>
      <c r="K114" s="42"/>
      <c r="M114" s="42"/>
      <c r="N114" s="42"/>
      <c r="O114" s="42"/>
    </row>
    <row r="115" spans="4:15" x14ac:dyDescent="0.25">
      <c r="H115" s="42"/>
      <c r="I115" s="42"/>
      <c r="J115" s="42"/>
      <c r="K115" s="42"/>
      <c r="M115" s="42"/>
      <c r="N115" s="42"/>
      <c r="O115" s="42"/>
    </row>
    <row r="116" spans="4:15" x14ac:dyDescent="0.25">
      <c r="H116" s="42"/>
      <c r="I116" s="42"/>
      <c r="J116" s="42"/>
      <c r="K116" s="42"/>
      <c r="M116" s="42"/>
      <c r="N116" s="42"/>
      <c r="O116" s="42"/>
    </row>
    <row r="117" spans="4:15" x14ac:dyDescent="0.25">
      <c r="H117" s="42"/>
      <c r="I117" s="42"/>
      <c r="J117" s="42"/>
      <c r="K117" s="42"/>
      <c r="M117" s="42"/>
      <c r="N117" s="42"/>
      <c r="O117" s="42"/>
    </row>
    <row r="118" spans="4:15" x14ac:dyDescent="0.25">
      <c r="H118" s="42"/>
      <c r="I118" s="42"/>
      <c r="J118" s="42"/>
      <c r="K118" s="42"/>
      <c r="M118" s="42"/>
      <c r="N118" s="42"/>
      <c r="O118" s="42"/>
    </row>
    <row r="119" spans="4:15" x14ac:dyDescent="0.25">
      <c r="D119" s="12"/>
      <c r="F119" s="12"/>
      <c r="H119" s="42"/>
      <c r="I119" s="42"/>
      <c r="J119" s="42"/>
      <c r="K119" s="42"/>
      <c r="M119" s="42"/>
      <c r="N119" s="42"/>
      <c r="O119" s="42"/>
    </row>
    <row r="120" spans="4:15" x14ac:dyDescent="0.25">
      <c r="D120" s="12"/>
      <c r="F120" s="12"/>
      <c r="H120" s="42"/>
      <c r="I120" s="42"/>
      <c r="J120" s="42"/>
      <c r="K120" s="42"/>
      <c r="M120" s="42"/>
      <c r="N120" s="42"/>
      <c r="O120" s="42"/>
    </row>
    <row r="121" spans="4:15" x14ac:dyDescent="0.25">
      <c r="D121" s="12"/>
      <c r="F121" s="12"/>
      <c r="H121" s="42"/>
      <c r="I121" s="42"/>
      <c r="J121" s="42"/>
      <c r="K121" s="42"/>
      <c r="M121" s="42"/>
      <c r="N121" s="42"/>
      <c r="O121" s="42"/>
    </row>
    <row r="122" spans="4:15" x14ac:dyDescent="0.25">
      <c r="D122" s="12"/>
      <c r="F122" s="12"/>
      <c r="H122" s="42"/>
      <c r="I122" s="42"/>
      <c r="J122" s="42"/>
      <c r="K122" s="42"/>
      <c r="M122" s="42"/>
      <c r="N122" s="42"/>
      <c r="O122" s="42"/>
    </row>
    <row r="123" spans="4:15" x14ac:dyDescent="0.25">
      <c r="D123" s="12"/>
      <c r="F123" s="12"/>
      <c r="H123" s="42"/>
      <c r="I123" s="42"/>
      <c r="J123" s="42"/>
      <c r="K123" s="42"/>
      <c r="M123" s="42"/>
      <c r="N123" s="42"/>
      <c r="O123" s="42"/>
    </row>
    <row r="124" spans="4:15" x14ac:dyDescent="0.25">
      <c r="D124" s="12"/>
      <c r="F124" s="12"/>
      <c r="H124" s="42"/>
      <c r="I124" s="42"/>
      <c r="J124" s="42"/>
      <c r="K124" s="42"/>
      <c r="M124" s="42"/>
      <c r="N124" s="42"/>
      <c r="O124" s="42"/>
    </row>
    <row r="125" spans="4:15" x14ac:dyDescent="0.25">
      <c r="D125" s="12"/>
      <c r="F125" s="12"/>
      <c r="H125" s="42"/>
      <c r="I125" s="42"/>
      <c r="J125" s="42"/>
      <c r="K125" s="42"/>
      <c r="M125" s="42"/>
      <c r="N125" s="42"/>
      <c r="O125" s="42"/>
    </row>
    <row r="126" spans="4:15" x14ac:dyDescent="0.25">
      <c r="D126" s="12"/>
      <c r="F126" s="12"/>
      <c r="H126" s="42"/>
      <c r="I126" s="42"/>
      <c r="J126" s="42"/>
      <c r="K126" s="42"/>
      <c r="M126" s="42"/>
      <c r="N126" s="42"/>
      <c r="O126" s="42"/>
    </row>
    <row r="127" spans="4:15" x14ac:dyDescent="0.25">
      <c r="D127" s="12"/>
      <c r="F127" s="12"/>
      <c r="H127" s="42"/>
      <c r="I127" s="42"/>
      <c r="J127" s="42"/>
      <c r="K127" s="42"/>
      <c r="M127" s="42"/>
      <c r="N127" s="42"/>
      <c r="O127" s="42"/>
    </row>
    <row r="128" spans="4:15" x14ac:dyDescent="0.25">
      <c r="D128" s="12"/>
      <c r="F128" s="12"/>
      <c r="H128" s="42"/>
      <c r="I128" s="42"/>
      <c r="J128" s="42"/>
      <c r="K128" s="42"/>
      <c r="M128" s="42"/>
      <c r="N128" s="42"/>
      <c r="O128" s="42"/>
    </row>
    <row r="129" spans="4:15" x14ac:dyDescent="0.25">
      <c r="D129" s="12"/>
      <c r="F129" s="12"/>
      <c r="H129" s="42"/>
      <c r="I129" s="42"/>
      <c r="J129" s="42"/>
      <c r="K129" s="42"/>
      <c r="M129" s="42"/>
      <c r="N129" s="42"/>
      <c r="O129" s="42"/>
    </row>
    <row r="130" spans="4:15" x14ac:dyDescent="0.25">
      <c r="D130" s="12"/>
      <c r="F130" s="12"/>
      <c r="H130" s="42"/>
      <c r="I130" s="42"/>
      <c r="J130" s="42"/>
      <c r="K130" s="42"/>
      <c r="M130" s="42"/>
      <c r="N130" s="42"/>
      <c r="O130" s="42"/>
    </row>
    <row r="131" spans="4:15" x14ac:dyDescent="0.25">
      <c r="D131" s="12"/>
      <c r="F131" s="12"/>
      <c r="H131" s="42"/>
      <c r="I131" s="42"/>
      <c r="J131" s="42"/>
      <c r="K131" s="42"/>
      <c r="M131" s="42"/>
      <c r="N131" s="42"/>
      <c r="O131" s="42"/>
    </row>
    <row r="132" spans="4:15" x14ac:dyDescent="0.25">
      <c r="D132" s="12"/>
      <c r="F132" s="12"/>
      <c r="H132" s="42"/>
      <c r="I132" s="42"/>
      <c r="J132" s="42"/>
      <c r="K132" s="42"/>
      <c r="M132" s="42"/>
      <c r="N132" s="42"/>
      <c r="O132" s="42"/>
    </row>
    <row r="133" spans="4:15" x14ac:dyDescent="0.25">
      <c r="D133" s="12"/>
      <c r="F133" s="12"/>
      <c r="H133" s="42"/>
      <c r="I133" s="42"/>
      <c r="J133" s="42"/>
      <c r="K133" s="42"/>
      <c r="M133" s="42"/>
      <c r="N133" s="42"/>
      <c r="O133" s="42"/>
    </row>
    <row r="134" spans="4:15" x14ac:dyDescent="0.25">
      <c r="D134" s="12"/>
      <c r="F134" s="12"/>
      <c r="H134" s="42"/>
      <c r="I134" s="42"/>
      <c r="J134" s="42"/>
      <c r="K134" s="42"/>
      <c r="M134" s="42"/>
      <c r="N134" s="42"/>
      <c r="O134" s="42"/>
    </row>
    <row r="135" spans="4:15" x14ac:dyDescent="0.25">
      <c r="D135" s="12"/>
      <c r="F135" s="12"/>
      <c r="H135" s="42"/>
      <c r="I135" s="42"/>
      <c r="J135" s="42"/>
      <c r="K135" s="42"/>
      <c r="M135" s="42"/>
      <c r="N135" s="42"/>
      <c r="O135" s="42"/>
    </row>
    <row r="136" spans="4:15" x14ac:dyDescent="0.25">
      <c r="D136" s="12"/>
      <c r="F136" s="12"/>
      <c r="H136" s="42"/>
      <c r="I136" s="42"/>
      <c r="J136" s="42"/>
      <c r="K136" s="42"/>
      <c r="M136" s="42"/>
      <c r="N136" s="42"/>
      <c r="O136" s="42"/>
    </row>
    <row r="137" spans="4:15" x14ac:dyDescent="0.25">
      <c r="D137" s="12"/>
      <c r="F137" s="12"/>
      <c r="H137" s="42"/>
      <c r="I137" s="42"/>
      <c r="J137" s="42"/>
      <c r="K137" s="42"/>
      <c r="M137" s="42"/>
      <c r="N137" s="42"/>
      <c r="O137" s="42"/>
    </row>
    <row r="138" spans="4:15" x14ac:dyDescent="0.25">
      <c r="D138" s="12"/>
      <c r="F138" s="12"/>
      <c r="H138" s="42"/>
      <c r="I138" s="42"/>
      <c r="J138" s="42"/>
      <c r="K138" s="42"/>
      <c r="M138" s="42"/>
      <c r="N138" s="42"/>
      <c r="O138" s="42"/>
    </row>
    <row r="139" spans="4:15" x14ac:dyDescent="0.25">
      <c r="D139" s="12"/>
      <c r="F139" s="12"/>
      <c r="H139" s="42"/>
      <c r="I139" s="42"/>
      <c r="J139" s="42"/>
      <c r="K139" s="42"/>
      <c r="M139" s="42"/>
      <c r="N139" s="42"/>
      <c r="O139" s="42"/>
    </row>
    <row r="140" spans="4:15" x14ac:dyDescent="0.25">
      <c r="D140" s="12"/>
      <c r="F140" s="12"/>
      <c r="H140" s="42"/>
      <c r="I140" s="42"/>
      <c r="J140" s="42"/>
      <c r="K140" s="42"/>
      <c r="M140" s="42"/>
      <c r="N140" s="42"/>
      <c r="O140" s="42"/>
    </row>
    <row r="141" spans="4:15" x14ac:dyDescent="0.25">
      <c r="D141" s="12"/>
      <c r="F141" s="12"/>
      <c r="H141" s="42"/>
      <c r="I141" s="42"/>
      <c r="J141" s="42"/>
      <c r="K141" s="42"/>
      <c r="M141" s="42"/>
      <c r="N141" s="42"/>
      <c r="O141" s="42"/>
    </row>
    <row r="142" spans="4:15" x14ac:dyDescent="0.25">
      <c r="D142" s="12"/>
      <c r="F142" s="12"/>
      <c r="H142" s="42"/>
      <c r="I142" s="42"/>
      <c r="J142" s="42"/>
      <c r="K142" s="42"/>
      <c r="M142" s="42"/>
      <c r="N142" s="42"/>
      <c r="O142" s="42"/>
    </row>
    <row r="143" spans="4:15" x14ac:dyDescent="0.25">
      <c r="D143" s="12"/>
      <c r="F143" s="12"/>
      <c r="H143" s="42"/>
      <c r="I143" s="42"/>
      <c r="J143" s="42"/>
      <c r="K143" s="42"/>
      <c r="M143" s="42"/>
      <c r="N143" s="42"/>
      <c r="O143" s="42"/>
    </row>
    <row r="144" spans="4:15" x14ac:dyDescent="0.25">
      <c r="D144" s="12"/>
      <c r="F144" s="12"/>
      <c r="H144" s="42"/>
      <c r="I144" s="42"/>
      <c r="J144" s="42"/>
      <c r="K144" s="42"/>
      <c r="M144" s="42"/>
      <c r="N144" s="42"/>
      <c r="O144" s="42"/>
    </row>
    <row r="145" spans="4:15" x14ac:dyDescent="0.25">
      <c r="D145" s="12"/>
      <c r="F145" s="12"/>
      <c r="H145" s="42"/>
      <c r="I145" s="42"/>
      <c r="J145" s="42"/>
      <c r="K145" s="42"/>
      <c r="M145" s="42"/>
      <c r="N145" s="42"/>
      <c r="O145" s="42"/>
    </row>
    <row r="146" spans="4:15" x14ac:dyDescent="0.25">
      <c r="D146" s="12"/>
      <c r="F146" s="12"/>
      <c r="H146" s="42"/>
      <c r="I146" s="42"/>
      <c r="J146" s="42"/>
      <c r="K146" s="42"/>
      <c r="M146" s="42"/>
      <c r="N146" s="42"/>
      <c r="O146" s="42"/>
    </row>
    <row r="147" spans="4:15" x14ac:dyDescent="0.25">
      <c r="D147" s="12"/>
      <c r="F147" s="12"/>
      <c r="H147" s="42"/>
      <c r="I147" s="42"/>
      <c r="J147" s="42"/>
      <c r="K147" s="42"/>
      <c r="M147" s="42"/>
      <c r="N147" s="42"/>
      <c r="O147" s="42"/>
    </row>
    <row r="148" spans="4:15" x14ac:dyDescent="0.25">
      <c r="D148" s="12"/>
      <c r="F148" s="12"/>
      <c r="H148" s="42"/>
      <c r="I148" s="42"/>
      <c r="J148" s="42"/>
      <c r="K148" s="42"/>
      <c r="M148" s="42"/>
      <c r="N148" s="42"/>
      <c r="O148" s="42"/>
    </row>
    <row r="149" spans="4:15" x14ac:dyDescent="0.25">
      <c r="D149" s="12"/>
      <c r="F149" s="12"/>
      <c r="H149" s="42"/>
      <c r="I149" s="42"/>
      <c r="J149" s="42"/>
      <c r="K149" s="42"/>
      <c r="M149" s="42"/>
      <c r="N149" s="42"/>
      <c r="O149" s="42"/>
    </row>
    <row r="150" spans="4:15" x14ac:dyDescent="0.25">
      <c r="D150" s="12"/>
      <c r="F150" s="12"/>
      <c r="H150" s="42"/>
      <c r="I150" s="42"/>
      <c r="J150" s="42"/>
      <c r="K150" s="42"/>
      <c r="M150" s="42"/>
      <c r="N150" s="42"/>
      <c r="O150" s="42"/>
    </row>
    <row r="151" spans="4:15" x14ac:dyDescent="0.25">
      <c r="D151" s="12"/>
      <c r="F151" s="12"/>
      <c r="H151" s="42"/>
      <c r="I151" s="42"/>
      <c r="J151" s="42"/>
      <c r="K151" s="42"/>
      <c r="M151" s="42"/>
      <c r="N151" s="42"/>
      <c r="O151" s="42"/>
    </row>
    <row r="152" spans="4:15" x14ac:dyDescent="0.25">
      <c r="D152" s="12"/>
      <c r="F152" s="12"/>
      <c r="H152" s="42"/>
      <c r="I152" s="42"/>
      <c r="J152" s="42"/>
      <c r="K152" s="42"/>
      <c r="M152" s="42"/>
      <c r="N152" s="42"/>
      <c r="O152" s="42"/>
    </row>
    <row r="153" spans="4:15" x14ac:dyDescent="0.25">
      <c r="D153" s="12"/>
      <c r="F153" s="12"/>
      <c r="H153" s="42"/>
      <c r="I153" s="42"/>
      <c r="J153" s="42"/>
      <c r="K153" s="42"/>
      <c r="M153" s="42"/>
      <c r="N153" s="42"/>
      <c r="O153" s="42"/>
    </row>
    <row r="154" spans="4:15" x14ac:dyDescent="0.25">
      <c r="D154" s="12"/>
      <c r="F154" s="12"/>
      <c r="H154" s="42"/>
      <c r="I154" s="42"/>
      <c r="J154" s="42"/>
      <c r="K154" s="42"/>
      <c r="M154" s="42"/>
      <c r="N154" s="42"/>
      <c r="O154" s="42"/>
    </row>
    <row r="155" spans="4:15" x14ac:dyDescent="0.25">
      <c r="D155" s="12"/>
      <c r="F155" s="12"/>
      <c r="H155" s="42"/>
      <c r="I155" s="42"/>
      <c r="J155" s="42"/>
      <c r="K155" s="42"/>
      <c r="M155" s="42"/>
      <c r="N155" s="42"/>
      <c r="O155" s="42"/>
    </row>
    <row r="156" spans="4:15" x14ac:dyDescent="0.25">
      <c r="D156" s="12"/>
      <c r="F156" s="12"/>
      <c r="H156" s="42"/>
      <c r="I156" s="42"/>
      <c r="J156" s="42"/>
      <c r="K156" s="42"/>
      <c r="M156" s="42"/>
      <c r="N156" s="42"/>
      <c r="O156" s="42"/>
    </row>
    <row r="157" spans="4:15" x14ac:dyDescent="0.25">
      <c r="D157" s="12"/>
      <c r="F157" s="12"/>
      <c r="H157" s="42"/>
      <c r="I157" s="42"/>
      <c r="J157" s="42"/>
      <c r="K157" s="42"/>
      <c r="M157" s="42"/>
      <c r="N157" s="42"/>
      <c r="O157" s="42"/>
    </row>
    <row r="158" spans="4:15" x14ac:dyDescent="0.25">
      <c r="D158" s="12"/>
      <c r="F158" s="12"/>
      <c r="H158" s="42"/>
      <c r="I158" s="42"/>
      <c r="J158" s="42"/>
      <c r="K158" s="42"/>
      <c r="M158" s="42"/>
      <c r="N158" s="42"/>
      <c r="O158" s="42"/>
    </row>
    <row r="159" spans="4:15" x14ac:dyDescent="0.25">
      <c r="D159" s="12"/>
      <c r="F159" s="12"/>
      <c r="H159" s="42"/>
      <c r="I159" s="42"/>
      <c r="J159" s="42"/>
      <c r="K159" s="42"/>
      <c r="M159" s="42"/>
      <c r="N159" s="42"/>
      <c r="O159" s="42"/>
    </row>
    <row r="160" spans="4:15" x14ac:dyDescent="0.25">
      <c r="D160" s="12"/>
      <c r="F160" s="12"/>
      <c r="H160" s="42"/>
      <c r="I160" s="42"/>
      <c r="J160" s="42"/>
      <c r="K160" s="42"/>
      <c r="M160" s="42"/>
      <c r="N160" s="42"/>
      <c r="O160" s="42"/>
    </row>
    <row r="161" spans="4:15" x14ac:dyDescent="0.25">
      <c r="D161" s="12"/>
      <c r="F161" s="12"/>
      <c r="H161" s="42"/>
      <c r="I161" s="42"/>
      <c r="J161" s="42"/>
      <c r="K161" s="42"/>
      <c r="M161" s="42"/>
      <c r="N161" s="42"/>
      <c r="O161" s="42"/>
    </row>
    <row r="162" spans="4:15" x14ac:dyDescent="0.25">
      <c r="D162" s="12"/>
      <c r="F162" s="12"/>
      <c r="H162" s="42"/>
      <c r="I162" s="42"/>
      <c r="J162" s="42"/>
      <c r="K162" s="42"/>
      <c r="M162" s="42"/>
      <c r="N162" s="42"/>
      <c r="O162" s="42"/>
    </row>
    <row r="163" spans="4:15" x14ac:dyDescent="0.25">
      <c r="D163" s="12"/>
      <c r="F163" s="12"/>
      <c r="H163" s="42"/>
      <c r="I163" s="42"/>
      <c r="J163" s="42"/>
      <c r="K163" s="42"/>
      <c r="M163" s="42"/>
      <c r="N163" s="42"/>
      <c r="O163" s="42"/>
    </row>
    <row r="164" spans="4:15" x14ac:dyDescent="0.25">
      <c r="D164" s="12"/>
      <c r="F164" s="12"/>
      <c r="H164" s="42"/>
      <c r="I164" s="42"/>
      <c r="J164" s="42"/>
      <c r="K164" s="42"/>
      <c r="M164" s="42"/>
      <c r="N164" s="42"/>
      <c r="O164" s="42"/>
    </row>
    <row r="165" spans="4:15" x14ac:dyDescent="0.25">
      <c r="D165" s="12"/>
      <c r="F165" s="12"/>
      <c r="H165" s="42"/>
      <c r="I165" s="42"/>
      <c r="J165" s="42"/>
      <c r="K165" s="42"/>
      <c r="M165" s="42"/>
      <c r="N165" s="42"/>
      <c r="O165" s="42"/>
    </row>
    <row r="166" spans="4:15" x14ac:dyDescent="0.25">
      <c r="D166" s="12"/>
      <c r="F166" s="12"/>
      <c r="H166" s="42"/>
      <c r="I166" s="42"/>
      <c r="J166" s="42"/>
      <c r="K166" s="42"/>
      <c r="M166" s="42"/>
      <c r="N166" s="42"/>
      <c r="O166" s="42"/>
    </row>
    <row r="167" spans="4:15" x14ac:dyDescent="0.25">
      <c r="D167" s="12"/>
      <c r="F167" s="12"/>
      <c r="H167" s="42"/>
      <c r="I167" s="42"/>
      <c r="J167" s="42"/>
      <c r="K167" s="42"/>
      <c r="M167" s="42"/>
      <c r="N167" s="42"/>
      <c r="O167" s="42"/>
    </row>
  </sheetData>
  <protectedRanges>
    <protectedRange password="CC11" sqref="N1:O5 H1:K5 M1:M4 H43:K54 M43:O54" name="Диапазон1"/>
    <protectedRange password="CC11" sqref="G6:L6" name="Диапазон1_1"/>
    <protectedRange password="CC11" sqref="G7" name="Диапазон1_1_1"/>
  </protectedRanges>
  <autoFilter ref="A5:E37"/>
  <mergeCells count="14">
    <mergeCell ref="H6:J6"/>
    <mergeCell ref="M6:O6"/>
    <mergeCell ref="A8:A9"/>
    <mergeCell ref="B8:B9"/>
    <mergeCell ref="C8:C9"/>
    <mergeCell ref="E8:E9"/>
    <mergeCell ref="E10:E11"/>
    <mergeCell ref="A10:A11"/>
    <mergeCell ref="B10:B11"/>
    <mergeCell ref="C10:C11"/>
    <mergeCell ref="B43:D43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5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92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109</v>
      </c>
      <c r="M10" s="63">
        <v>37</v>
      </c>
      <c r="N10" s="63">
        <v>35</v>
      </c>
      <c r="O10" s="63">
        <v>37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31</v>
      </c>
      <c r="M12" s="63">
        <v>11</v>
      </c>
      <c r="N12" s="63">
        <v>9</v>
      </c>
      <c r="O12" s="63">
        <v>11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93</v>
      </c>
      <c r="M13" s="63">
        <v>31</v>
      </c>
      <c r="N13" s="63">
        <v>31</v>
      </c>
      <c r="O13" s="63">
        <v>31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81</v>
      </c>
      <c r="M14" s="63">
        <v>28</v>
      </c>
      <c r="N14" s="63">
        <v>21</v>
      </c>
      <c r="O14" s="63">
        <v>32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31</v>
      </c>
      <c r="M15" s="63">
        <v>11</v>
      </c>
      <c r="N15" s="63">
        <v>9</v>
      </c>
      <c r="O15" s="63">
        <v>11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12</v>
      </c>
      <c r="M16" s="63">
        <v>4</v>
      </c>
      <c r="N16" s="63">
        <v>4</v>
      </c>
      <c r="O16" s="63">
        <v>4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7</v>
      </c>
      <c r="M17" s="63">
        <v>2</v>
      </c>
      <c r="N17" s="63">
        <v>3</v>
      </c>
      <c r="O17" s="63">
        <v>2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12</v>
      </c>
      <c r="M18" s="63">
        <v>4</v>
      </c>
      <c r="N18" s="63">
        <v>4</v>
      </c>
      <c r="O18" s="63">
        <v>4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174</v>
      </c>
      <c r="M19" s="63">
        <v>56</v>
      </c>
      <c r="N19" s="63">
        <v>63</v>
      </c>
      <c r="O19" s="63">
        <v>55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42</v>
      </c>
      <c r="M22" s="63">
        <v>14</v>
      </c>
      <c r="N22" s="63">
        <v>14</v>
      </c>
      <c r="O22" s="63">
        <v>14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9</v>
      </c>
      <c r="M23" s="63">
        <v>3</v>
      </c>
      <c r="N23" s="63">
        <v>3</v>
      </c>
      <c r="O23" s="63">
        <v>3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52</v>
      </c>
      <c r="M30" s="63">
        <v>23</v>
      </c>
      <c r="N30" s="63">
        <v>7</v>
      </c>
      <c r="O30" s="63">
        <v>22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77</v>
      </c>
      <c r="M33" s="63">
        <v>21</v>
      </c>
      <c r="N33" s="63">
        <v>28</v>
      </c>
      <c r="O33" s="63">
        <v>28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54</v>
      </c>
      <c r="M34" s="63">
        <v>18</v>
      </c>
      <c r="N34" s="63">
        <v>18</v>
      </c>
      <c r="O34" s="63">
        <v>18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784</v>
      </c>
      <c r="M37" s="64">
        <f t="shared" si="5"/>
        <v>263</v>
      </c>
      <c r="N37" s="64">
        <f t="shared" si="5"/>
        <v>249</v>
      </c>
      <c r="O37" s="64">
        <f t="shared" si="5"/>
        <v>272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269</v>
      </c>
      <c r="M8" s="63">
        <v>89</v>
      </c>
      <c r="N8" s="63">
        <v>88</v>
      </c>
      <c r="O8" s="63">
        <v>92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18</v>
      </c>
      <c r="M9" s="63">
        <v>6</v>
      </c>
      <c r="N9" s="63">
        <v>6</v>
      </c>
      <c r="O9" s="63">
        <v>6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150</v>
      </c>
      <c r="M10" s="63">
        <v>50</v>
      </c>
      <c r="N10" s="63">
        <v>50</v>
      </c>
      <c r="O10" s="63">
        <v>50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21</v>
      </c>
      <c r="M11" s="63">
        <v>7</v>
      </c>
      <c r="N11" s="63">
        <v>7</v>
      </c>
      <c r="O11" s="63">
        <v>7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>
        <v>0</v>
      </c>
      <c r="N12" s="63">
        <v>0</v>
      </c>
      <c r="O12" s="63">
        <v>0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205</v>
      </c>
      <c r="M13" s="63">
        <v>41</v>
      </c>
      <c r="N13" s="63">
        <v>61</v>
      </c>
      <c r="O13" s="63">
        <v>103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98</v>
      </c>
      <c r="M14" s="63">
        <v>35</v>
      </c>
      <c r="N14" s="63">
        <v>30</v>
      </c>
      <c r="O14" s="63">
        <v>33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6</v>
      </c>
      <c r="M15" s="63">
        <v>2</v>
      </c>
      <c r="N15" s="63">
        <v>2</v>
      </c>
      <c r="O15" s="63">
        <v>2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>
        <v>0</v>
      </c>
      <c r="N16" s="63">
        <v>0</v>
      </c>
      <c r="O16" s="63">
        <v>0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9</v>
      </c>
      <c r="M17" s="63">
        <v>3</v>
      </c>
      <c r="N17" s="63">
        <v>3</v>
      </c>
      <c r="O17" s="63">
        <v>3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9</v>
      </c>
      <c r="M18" s="63">
        <v>3</v>
      </c>
      <c r="N18" s="63">
        <v>3</v>
      </c>
      <c r="O18" s="63">
        <v>3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145</v>
      </c>
      <c r="M19" s="63">
        <v>33</v>
      </c>
      <c r="N19" s="63">
        <v>75</v>
      </c>
      <c r="O19" s="63">
        <v>37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46</v>
      </c>
      <c r="M20" s="63">
        <v>12</v>
      </c>
      <c r="N20" s="63">
        <v>22</v>
      </c>
      <c r="O20" s="63">
        <v>12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20</v>
      </c>
      <c r="M21" s="63">
        <v>0</v>
      </c>
      <c r="N21" s="63">
        <v>20</v>
      </c>
      <c r="O21" s="63">
        <v>0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10</v>
      </c>
      <c r="M22" s="63">
        <v>4</v>
      </c>
      <c r="N22" s="63">
        <v>2</v>
      </c>
      <c r="O22" s="63">
        <v>4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>
        <v>0</v>
      </c>
      <c r="N23" s="63">
        <v>0</v>
      </c>
      <c r="O23" s="63">
        <v>0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>
        <v>0</v>
      </c>
      <c r="N24" s="63">
        <v>0</v>
      </c>
      <c r="O24" s="63">
        <v>0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>
        <v>0</v>
      </c>
      <c r="N25" s="63">
        <v>0</v>
      </c>
      <c r="O25" s="63">
        <v>0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>
        <v>0</v>
      </c>
      <c r="N26" s="63">
        <v>0</v>
      </c>
      <c r="O26" s="63">
        <v>0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>
        <v>0</v>
      </c>
      <c r="N27" s="63">
        <v>0</v>
      </c>
      <c r="O27" s="63">
        <v>0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>
        <v>0</v>
      </c>
      <c r="N28" s="63">
        <v>0</v>
      </c>
      <c r="O28" s="63">
        <v>0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>
        <v>0</v>
      </c>
      <c r="N29" s="63">
        <v>0</v>
      </c>
      <c r="O29" s="63">
        <v>0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>
        <v>0</v>
      </c>
      <c r="N30" s="63">
        <v>0</v>
      </c>
      <c r="O30" s="63">
        <v>0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>
        <v>0</v>
      </c>
      <c r="N31" s="63">
        <v>0</v>
      </c>
      <c r="O31" s="63">
        <v>0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>
        <v>0</v>
      </c>
      <c r="N32" s="63">
        <v>0</v>
      </c>
      <c r="O32" s="63">
        <v>0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118</v>
      </c>
      <c r="M33" s="63">
        <v>39</v>
      </c>
      <c r="N33" s="63">
        <v>40</v>
      </c>
      <c r="O33" s="63">
        <v>39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>
        <v>0</v>
      </c>
      <c r="N34" s="63">
        <v>0</v>
      </c>
      <c r="O34" s="63">
        <v>0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3</v>
      </c>
      <c r="M35" s="63">
        <v>1</v>
      </c>
      <c r="N35" s="63">
        <v>1</v>
      </c>
      <c r="O35" s="63">
        <v>1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3</v>
      </c>
      <c r="M36" s="63">
        <v>1</v>
      </c>
      <c r="N36" s="63">
        <v>1</v>
      </c>
      <c r="O36" s="63">
        <v>1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1130</v>
      </c>
      <c r="M37" s="64">
        <f t="shared" si="5"/>
        <v>326</v>
      </c>
      <c r="N37" s="64">
        <f t="shared" si="5"/>
        <v>411</v>
      </c>
      <c r="O37" s="64">
        <f t="shared" si="5"/>
        <v>393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zoomScaleNormal="100" workbookViewId="0">
      <selection activeCell="M8" sqref="M8:O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92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0</v>
      </c>
      <c r="M13" s="63"/>
      <c r="N13" s="63"/>
      <c r="O13" s="63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0</v>
      </c>
      <c r="M14" s="63"/>
      <c r="N14" s="63"/>
      <c r="O14" s="6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0</v>
      </c>
      <c r="M37" s="64">
        <f t="shared" si="5"/>
        <v>0</v>
      </c>
      <c r="N37" s="64">
        <f t="shared" si="5"/>
        <v>0</v>
      </c>
      <c r="O37" s="64">
        <f t="shared" si="5"/>
        <v>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34" zoomScaleNormal="100" workbookViewId="0">
      <selection activeCell="B41" sqref="B41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47" customWidth="1"/>
    <col min="9" max="9" width="14.5703125" style="12" customWidth="1"/>
    <col min="10" max="11" width="15.14062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34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34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34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13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136">
        <f>L8*G8</f>
        <v>0</v>
      </c>
      <c r="I8" s="53">
        <f t="shared" ref="I8:I36" si="0">M8*G8</f>
        <v>0</v>
      </c>
      <c r="J8" s="53">
        <f t="shared" ref="J8:J36" si="1">N8*G8</f>
        <v>0</v>
      </c>
      <c r="K8" s="53">
        <f t="shared" ref="K8:K36" si="2">O8*G8</f>
        <v>0</v>
      </c>
      <c r="L8" s="30">
        <f t="shared" ref="L8:L36" si="3">M8+N8+O8</f>
        <v>600</v>
      </c>
      <c r="M8" s="63">
        <v>200</v>
      </c>
      <c r="N8" s="63">
        <v>200</v>
      </c>
      <c r="O8" s="63">
        <v>200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136">
        <f t="shared" ref="H9:H36" si="4">L9*G9</f>
        <v>0</v>
      </c>
      <c r="I9" s="53">
        <f t="shared" si="0"/>
        <v>0</v>
      </c>
      <c r="J9" s="53">
        <f t="shared" si="1"/>
        <v>0</v>
      </c>
      <c r="K9" s="53">
        <f t="shared" si="2"/>
        <v>0</v>
      </c>
      <c r="L9" s="30">
        <f t="shared" si="3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136">
        <f t="shared" si="4"/>
        <v>0</v>
      </c>
      <c r="I10" s="53">
        <f t="shared" si="0"/>
        <v>0</v>
      </c>
      <c r="J10" s="53">
        <f t="shared" si="1"/>
        <v>0</v>
      </c>
      <c r="K10" s="53">
        <f t="shared" si="2"/>
        <v>0</v>
      </c>
      <c r="L10" s="30">
        <f t="shared" si="3"/>
        <v>600</v>
      </c>
      <c r="M10" s="63">
        <v>200</v>
      </c>
      <c r="N10" s="63">
        <v>200</v>
      </c>
      <c r="O10" s="63">
        <v>200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136">
        <f t="shared" si="4"/>
        <v>0</v>
      </c>
      <c r="I11" s="53">
        <f t="shared" si="0"/>
        <v>0</v>
      </c>
      <c r="J11" s="53">
        <f t="shared" si="1"/>
        <v>0</v>
      </c>
      <c r="K11" s="53">
        <f t="shared" si="2"/>
        <v>0</v>
      </c>
      <c r="L11" s="30">
        <f t="shared" si="3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136">
        <f t="shared" si="4"/>
        <v>0</v>
      </c>
      <c r="I12" s="53">
        <f t="shared" si="0"/>
        <v>0</v>
      </c>
      <c r="J12" s="53">
        <f t="shared" si="1"/>
        <v>0</v>
      </c>
      <c r="K12" s="53">
        <f t="shared" si="2"/>
        <v>0</v>
      </c>
      <c r="L12" s="30">
        <f t="shared" si="3"/>
        <v>18</v>
      </c>
      <c r="M12" s="63">
        <v>6</v>
      </c>
      <c r="N12" s="63">
        <v>6</v>
      </c>
      <c r="O12" s="63">
        <v>6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136">
        <f t="shared" si="4"/>
        <v>0</v>
      </c>
      <c r="I13" s="53">
        <f t="shared" si="0"/>
        <v>0</v>
      </c>
      <c r="J13" s="53">
        <f t="shared" si="1"/>
        <v>0</v>
      </c>
      <c r="K13" s="53">
        <f t="shared" si="2"/>
        <v>0</v>
      </c>
      <c r="L13" s="30">
        <f t="shared" si="3"/>
        <v>0</v>
      </c>
      <c r="M13" s="63"/>
      <c r="N13" s="63"/>
      <c r="O13" s="63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136">
        <f t="shared" si="4"/>
        <v>0</v>
      </c>
      <c r="I14" s="53">
        <f t="shared" si="0"/>
        <v>0</v>
      </c>
      <c r="J14" s="53">
        <f t="shared" si="1"/>
        <v>0</v>
      </c>
      <c r="K14" s="53">
        <f t="shared" si="2"/>
        <v>0</v>
      </c>
      <c r="L14" s="30">
        <f t="shared" si="3"/>
        <v>90</v>
      </c>
      <c r="M14" s="63">
        <v>30</v>
      </c>
      <c r="N14" s="63">
        <v>30</v>
      </c>
      <c r="O14" s="63">
        <v>30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136">
        <f t="shared" si="4"/>
        <v>0</v>
      </c>
      <c r="I15" s="53">
        <f t="shared" si="0"/>
        <v>0</v>
      </c>
      <c r="J15" s="53">
        <f t="shared" si="1"/>
        <v>0</v>
      </c>
      <c r="K15" s="53">
        <f t="shared" si="2"/>
        <v>0</v>
      </c>
      <c r="L15" s="30">
        <f t="shared" si="3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136">
        <f t="shared" si="4"/>
        <v>0</v>
      </c>
      <c r="I16" s="53">
        <f t="shared" si="0"/>
        <v>0</v>
      </c>
      <c r="J16" s="53">
        <f t="shared" si="1"/>
        <v>0</v>
      </c>
      <c r="K16" s="53">
        <f t="shared" si="2"/>
        <v>0</v>
      </c>
      <c r="L16" s="30">
        <f t="shared" si="3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136">
        <f t="shared" si="4"/>
        <v>0</v>
      </c>
      <c r="I17" s="53">
        <f t="shared" si="0"/>
        <v>0</v>
      </c>
      <c r="J17" s="53">
        <f t="shared" si="1"/>
        <v>0</v>
      </c>
      <c r="K17" s="53">
        <f t="shared" si="2"/>
        <v>0</v>
      </c>
      <c r="L17" s="30">
        <f t="shared" si="3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136">
        <f t="shared" si="4"/>
        <v>0</v>
      </c>
      <c r="I18" s="53">
        <f t="shared" si="0"/>
        <v>0</v>
      </c>
      <c r="J18" s="53">
        <f t="shared" si="1"/>
        <v>0</v>
      </c>
      <c r="K18" s="53">
        <f t="shared" si="2"/>
        <v>0</v>
      </c>
      <c r="L18" s="30">
        <f t="shared" si="3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136">
        <f t="shared" si="4"/>
        <v>0</v>
      </c>
      <c r="I19" s="53">
        <f t="shared" si="0"/>
        <v>0</v>
      </c>
      <c r="J19" s="53">
        <f t="shared" si="1"/>
        <v>0</v>
      </c>
      <c r="K19" s="53">
        <f t="shared" si="2"/>
        <v>0</v>
      </c>
      <c r="L19" s="30">
        <f t="shared" si="3"/>
        <v>200</v>
      </c>
      <c r="M19" s="63">
        <v>100</v>
      </c>
      <c r="N19" s="63"/>
      <c r="O19" s="63">
        <v>100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136">
        <f t="shared" si="4"/>
        <v>0</v>
      </c>
      <c r="I20" s="53">
        <f t="shared" si="0"/>
        <v>0</v>
      </c>
      <c r="J20" s="53">
        <f t="shared" si="1"/>
        <v>0</v>
      </c>
      <c r="K20" s="53">
        <f t="shared" si="2"/>
        <v>0</v>
      </c>
      <c r="L20" s="30">
        <f t="shared" si="3"/>
        <v>200</v>
      </c>
      <c r="M20" s="63">
        <v>100</v>
      </c>
      <c r="N20" s="63"/>
      <c r="O20" s="63">
        <v>100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136">
        <f t="shared" si="4"/>
        <v>0</v>
      </c>
      <c r="I21" s="53">
        <f t="shared" si="0"/>
        <v>0</v>
      </c>
      <c r="J21" s="53">
        <f t="shared" si="1"/>
        <v>0</v>
      </c>
      <c r="K21" s="53">
        <f t="shared" si="2"/>
        <v>0</v>
      </c>
      <c r="L21" s="30">
        <f t="shared" si="3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136">
        <f t="shared" si="4"/>
        <v>0</v>
      </c>
      <c r="I22" s="53">
        <f t="shared" si="0"/>
        <v>0</v>
      </c>
      <c r="J22" s="53">
        <f t="shared" si="1"/>
        <v>0</v>
      </c>
      <c r="K22" s="53">
        <f t="shared" si="2"/>
        <v>0</v>
      </c>
      <c r="L22" s="30">
        <f t="shared" si="3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136">
        <f t="shared" si="4"/>
        <v>0</v>
      </c>
      <c r="I23" s="53">
        <f t="shared" si="0"/>
        <v>0</v>
      </c>
      <c r="J23" s="53">
        <f t="shared" si="1"/>
        <v>0</v>
      </c>
      <c r="K23" s="53">
        <f t="shared" si="2"/>
        <v>0</v>
      </c>
      <c r="L23" s="30">
        <f t="shared" si="3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136">
        <f t="shared" si="4"/>
        <v>0</v>
      </c>
      <c r="I24" s="53">
        <f t="shared" si="0"/>
        <v>0</v>
      </c>
      <c r="J24" s="53">
        <f t="shared" si="1"/>
        <v>0</v>
      </c>
      <c r="K24" s="53">
        <f t="shared" si="2"/>
        <v>0</v>
      </c>
      <c r="L24" s="30">
        <f t="shared" si="3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136">
        <f t="shared" si="4"/>
        <v>0</v>
      </c>
      <c r="I25" s="53">
        <f t="shared" si="0"/>
        <v>0</v>
      </c>
      <c r="J25" s="53">
        <f t="shared" si="1"/>
        <v>0</v>
      </c>
      <c r="K25" s="53">
        <f t="shared" si="2"/>
        <v>0</v>
      </c>
      <c r="L25" s="30">
        <f t="shared" si="3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136">
        <f t="shared" si="4"/>
        <v>0</v>
      </c>
      <c r="I26" s="53">
        <f t="shared" si="0"/>
        <v>0</v>
      </c>
      <c r="J26" s="53">
        <f t="shared" si="1"/>
        <v>0</v>
      </c>
      <c r="K26" s="53">
        <f t="shared" si="2"/>
        <v>0</v>
      </c>
      <c r="L26" s="30">
        <f t="shared" si="3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136">
        <f t="shared" si="4"/>
        <v>0</v>
      </c>
      <c r="I27" s="53">
        <f t="shared" si="0"/>
        <v>0</v>
      </c>
      <c r="J27" s="53">
        <f t="shared" si="1"/>
        <v>0</v>
      </c>
      <c r="K27" s="53">
        <f t="shared" si="2"/>
        <v>0</v>
      </c>
      <c r="L27" s="30">
        <f t="shared" si="3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136">
        <f t="shared" si="4"/>
        <v>0</v>
      </c>
      <c r="I28" s="53">
        <f t="shared" si="0"/>
        <v>0</v>
      </c>
      <c r="J28" s="53">
        <f t="shared" si="1"/>
        <v>0</v>
      </c>
      <c r="K28" s="53">
        <f t="shared" si="2"/>
        <v>0</v>
      </c>
      <c r="L28" s="30">
        <f t="shared" si="3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136">
        <f t="shared" si="4"/>
        <v>0</v>
      </c>
      <c r="I29" s="53">
        <f t="shared" si="0"/>
        <v>0</v>
      </c>
      <c r="J29" s="53">
        <f t="shared" si="1"/>
        <v>0</v>
      </c>
      <c r="K29" s="53">
        <f t="shared" si="2"/>
        <v>0</v>
      </c>
      <c r="L29" s="30">
        <f t="shared" si="3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136">
        <f t="shared" si="4"/>
        <v>0</v>
      </c>
      <c r="I30" s="53">
        <f t="shared" si="0"/>
        <v>0</v>
      </c>
      <c r="J30" s="53">
        <f t="shared" si="1"/>
        <v>0</v>
      </c>
      <c r="K30" s="53">
        <f t="shared" si="2"/>
        <v>0</v>
      </c>
      <c r="L30" s="30">
        <f t="shared" si="3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136">
        <f t="shared" si="4"/>
        <v>0</v>
      </c>
      <c r="I31" s="53">
        <f t="shared" si="0"/>
        <v>0</v>
      </c>
      <c r="J31" s="53">
        <f t="shared" si="1"/>
        <v>0</v>
      </c>
      <c r="K31" s="53">
        <f t="shared" si="2"/>
        <v>0</v>
      </c>
      <c r="L31" s="30">
        <f t="shared" si="3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136">
        <f t="shared" si="4"/>
        <v>0</v>
      </c>
      <c r="I32" s="53">
        <f t="shared" si="0"/>
        <v>0</v>
      </c>
      <c r="J32" s="53">
        <f t="shared" si="1"/>
        <v>0</v>
      </c>
      <c r="K32" s="53">
        <f t="shared" si="2"/>
        <v>0</v>
      </c>
      <c r="L32" s="30">
        <f t="shared" si="3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136">
        <f t="shared" si="4"/>
        <v>0</v>
      </c>
      <c r="I33" s="53">
        <f t="shared" si="0"/>
        <v>0</v>
      </c>
      <c r="J33" s="53">
        <f t="shared" si="1"/>
        <v>0</v>
      </c>
      <c r="K33" s="53">
        <f t="shared" si="2"/>
        <v>0</v>
      </c>
      <c r="L33" s="30">
        <f t="shared" si="3"/>
        <v>240</v>
      </c>
      <c r="M33" s="63">
        <v>80</v>
      </c>
      <c r="N33" s="63">
        <v>80</v>
      </c>
      <c r="O33" s="63">
        <v>80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136">
        <f t="shared" si="4"/>
        <v>0</v>
      </c>
      <c r="I34" s="53">
        <f t="shared" si="0"/>
        <v>0</v>
      </c>
      <c r="J34" s="53">
        <f t="shared" si="1"/>
        <v>0</v>
      </c>
      <c r="K34" s="53">
        <f t="shared" si="2"/>
        <v>0</v>
      </c>
      <c r="L34" s="30">
        <f t="shared" si="3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136">
        <f t="shared" si="4"/>
        <v>0</v>
      </c>
      <c r="I35" s="53">
        <f t="shared" si="0"/>
        <v>0</v>
      </c>
      <c r="J35" s="53">
        <f t="shared" si="1"/>
        <v>0</v>
      </c>
      <c r="K35" s="53">
        <f t="shared" si="2"/>
        <v>0</v>
      </c>
      <c r="L35" s="30">
        <f t="shared" si="3"/>
        <v>21</v>
      </c>
      <c r="M35" s="63">
        <v>7</v>
      </c>
      <c r="N35" s="63">
        <v>7</v>
      </c>
      <c r="O35" s="63">
        <v>7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136">
        <f t="shared" si="4"/>
        <v>0</v>
      </c>
      <c r="I36" s="53">
        <f t="shared" si="0"/>
        <v>0</v>
      </c>
      <c r="J36" s="53">
        <f t="shared" si="1"/>
        <v>0</v>
      </c>
      <c r="K36" s="53">
        <f t="shared" si="2"/>
        <v>0</v>
      </c>
      <c r="L36" s="30">
        <f t="shared" si="3"/>
        <v>21</v>
      </c>
      <c r="M36" s="63">
        <v>7</v>
      </c>
      <c r="N36" s="63">
        <v>7</v>
      </c>
      <c r="O36" s="63">
        <v>7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137">
        <f t="shared" ref="H37:L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1990</v>
      </c>
      <c r="M37" s="64"/>
      <c r="N37" s="64"/>
      <c r="O37" s="64"/>
    </row>
    <row r="38" spans="1:27" x14ac:dyDescent="0.25">
      <c r="A38" s="42"/>
      <c r="B38" s="42"/>
      <c r="C38" s="42"/>
      <c r="D38" s="43"/>
      <c r="E38" s="42"/>
      <c r="F38" s="44"/>
      <c r="G38" s="46"/>
      <c r="H38" s="138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13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14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141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141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141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141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141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141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141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141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141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141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141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141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141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141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141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141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141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141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141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141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141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141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141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141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141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141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141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141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141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141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141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141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141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141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141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141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141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141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141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141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141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141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141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141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141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141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141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141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141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141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141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141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141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141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141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141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141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141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141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141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141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141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141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141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141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141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141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141"/>
      <c r="I111" s="42"/>
      <c r="J111" s="42"/>
      <c r="K111" s="42"/>
      <c r="L111" s="42"/>
      <c r="M111" s="69"/>
      <c r="N111" s="69"/>
      <c r="O111" s="69"/>
    </row>
    <row r="112" spans="1:15" x14ac:dyDescent="0.25">
      <c r="H112" s="141"/>
      <c r="I112" s="42"/>
      <c r="J112" s="42"/>
      <c r="K112" s="42"/>
      <c r="M112" s="69"/>
      <c r="N112" s="69"/>
      <c r="O112" s="69"/>
    </row>
    <row r="113" spans="4:15" x14ac:dyDescent="0.25">
      <c r="H113" s="141"/>
      <c r="I113" s="42"/>
      <c r="J113" s="42"/>
      <c r="K113" s="42"/>
      <c r="M113" s="69"/>
      <c r="N113" s="69"/>
      <c r="O113" s="69"/>
    </row>
    <row r="114" spans="4:15" x14ac:dyDescent="0.25">
      <c r="H114" s="141"/>
      <c r="I114" s="42"/>
      <c r="J114" s="42"/>
      <c r="K114" s="42"/>
      <c r="M114" s="69"/>
      <c r="N114" s="69"/>
      <c r="O114" s="69"/>
    </row>
    <row r="115" spans="4:15" x14ac:dyDescent="0.25">
      <c r="H115" s="141"/>
      <c r="I115" s="42"/>
      <c r="J115" s="42"/>
      <c r="K115" s="42"/>
      <c r="M115" s="69"/>
      <c r="N115" s="69"/>
      <c r="O115" s="69"/>
    </row>
    <row r="116" spans="4:15" x14ac:dyDescent="0.25">
      <c r="H116" s="141"/>
      <c r="I116" s="42"/>
      <c r="J116" s="42"/>
      <c r="K116" s="42"/>
      <c r="M116" s="69"/>
      <c r="N116" s="69"/>
      <c r="O116" s="69"/>
    </row>
    <row r="117" spans="4:15" x14ac:dyDescent="0.25">
      <c r="H117" s="141"/>
      <c r="I117" s="42"/>
      <c r="J117" s="42"/>
      <c r="K117" s="42"/>
      <c r="M117" s="69"/>
      <c r="N117" s="69"/>
      <c r="O117" s="69"/>
    </row>
    <row r="118" spans="4:15" x14ac:dyDescent="0.25">
      <c r="H118" s="141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141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141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141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141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141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141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141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141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141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141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141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141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141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141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141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141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141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141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141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141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141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141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141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141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141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141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141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141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141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141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141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141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141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141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141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141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141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141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141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141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141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141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141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141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141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141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141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141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141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zoomScaleNormal="100" workbookViewId="0">
      <selection activeCell="M8" sqref="M8:O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0</v>
      </c>
      <c r="M13" s="63"/>
      <c r="N13" s="63"/>
      <c r="O13" s="63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0</v>
      </c>
      <c r="M14" s="63"/>
      <c r="N14" s="63"/>
      <c r="O14" s="6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0</v>
      </c>
      <c r="M37" s="64">
        <f t="shared" si="5"/>
        <v>0</v>
      </c>
      <c r="N37" s="64">
        <f t="shared" si="5"/>
        <v>0</v>
      </c>
      <c r="O37" s="64">
        <f t="shared" si="5"/>
        <v>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5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207</v>
      </c>
      <c r="M8" s="63">
        <v>69</v>
      </c>
      <c r="N8" s="63">
        <v>69</v>
      </c>
      <c r="O8" s="63">
        <v>69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29</v>
      </c>
      <c r="M9" s="63">
        <v>10</v>
      </c>
      <c r="N9" s="63">
        <v>10</v>
      </c>
      <c r="O9" s="63">
        <v>9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209</v>
      </c>
      <c r="M10" s="63">
        <v>70</v>
      </c>
      <c r="N10" s="63">
        <v>70</v>
      </c>
      <c r="O10" s="63">
        <v>69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33</v>
      </c>
      <c r="M11" s="63">
        <v>11</v>
      </c>
      <c r="N11" s="63">
        <v>11</v>
      </c>
      <c r="O11" s="63">
        <v>11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168</v>
      </c>
      <c r="M13" s="63">
        <v>60</v>
      </c>
      <c r="N13" s="63">
        <v>49</v>
      </c>
      <c r="O13" s="63">
        <v>59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146</v>
      </c>
      <c r="M14" s="63">
        <v>32</v>
      </c>
      <c r="N14" s="63">
        <v>55</v>
      </c>
      <c r="O14" s="63">
        <v>59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34</v>
      </c>
      <c r="M15" s="63">
        <v>11</v>
      </c>
      <c r="N15" s="63">
        <v>11</v>
      </c>
      <c r="O15" s="63">
        <v>12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2</v>
      </c>
      <c r="M16" s="63">
        <v>1</v>
      </c>
      <c r="N16" s="63">
        <v>1</v>
      </c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9</v>
      </c>
      <c r="M17" s="63">
        <v>3</v>
      </c>
      <c r="N17" s="63">
        <v>3</v>
      </c>
      <c r="O17" s="63">
        <v>3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9</v>
      </c>
      <c r="M18" s="63">
        <v>3</v>
      </c>
      <c r="N18" s="63">
        <v>3</v>
      </c>
      <c r="O18" s="63">
        <v>3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87</v>
      </c>
      <c r="M19" s="63">
        <v>21</v>
      </c>
      <c r="N19" s="63">
        <v>38</v>
      </c>
      <c r="O19" s="63">
        <v>28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83</v>
      </c>
      <c r="M20" s="63">
        <v>1</v>
      </c>
      <c r="N20" s="63">
        <v>54</v>
      </c>
      <c r="O20" s="63">
        <v>28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38</v>
      </c>
      <c r="M22" s="63">
        <v>13</v>
      </c>
      <c r="N22" s="63">
        <v>8</v>
      </c>
      <c r="O22" s="63">
        <v>17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3</v>
      </c>
      <c r="M28" s="63">
        <v>1</v>
      </c>
      <c r="N28" s="63">
        <v>1</v>
      </c>
      <c r="O28" s="63">
        <v>1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2</v>
      </c>
      <c r="M29" s="63"/>
      <c r="N29" s="63">
        <v>2</v>
      </c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5</v>
      </c>
      <c r="M31" s="63">
        <v>5</v>
      </c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223</v>
      </c>
      <c r="M32" s="63">
        <v>77</v>
      </c>
      <c r="N32" s="63">
        <v>85</v>
      </c>
      <c r="O32" s="63">
        <v>61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28</v>
      </c>
      <c r="M33" s="63">
        <v>4</v>
      </c>
      <c r="N33" s="63">
        <v>1</v>
      </c>
      <c r="O33" s="63">
        <v>23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1315</v>
      </c>
      <c r="M37" s="64">
        <f t="shared" si="5"/>
        <v>392</v>
      </c>
      <c r="N37" s="64">
        <f t="shared" si="5"/>
        <v>471</v>
      </c>
      <c r="O37" s="64">
        <f t="shared" si="5"/>
        <v>452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192</v>
      </c>
      <c r="M8" s="63">
        <v>64</v>
      </c>
      <c r="N8" s="63">
        <v>64</v>
      </c>
      <c r="O8" s="63">
        <v>64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0</v>
      </c>
      <c r="M13" s="63"/>
      <c r="N13" s="63"/>
      <c r="O13" s="63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0</v>
      </c>
      <c r="M14" s="63"/>
      <c r="N14" s="63"/>
      <c r="O14" s="6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128</v>
      </c>
      <c r="M15" s="63">
        <v>64</v>
      </c>
      <c r="N15" s="63"/>
      <c r="O15" s="63">
        <v>64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3</v>
      </c>
      <c r="M18" s="63">
        <v>1</v>
      </c>
      <c r="N18" s="63">
        <v>1</v>
      </c>
      <c r="O18" s="63">
        <v>1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192</v>
      </c>
      <c r="M23" s="63">
        <v>64</v>
      </c>
      <c r="N23" s="63">
        <v>64</v>
      </c>
      <c r="O23" s="63">
        <v>64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515</v>
      </c>
      <c r="M37" s="64">
        <f t="shared" si="5"/>
        <v>193</v>
      </c>
      <c r="N37" s="64">
        <f t="shared" si="5"/>
        <v>129</v>
      </c>
      <c r="O37" s="64">
        <f t="shared" si="5"/>
        <v>193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12</v>
      </c>
      <c r="M8" s="63">
        <v>4</v>
      </c>
      <c r="N8" s="63">
        <v>4</v>
      </c>
      <c r="O8" s="63">
        <v>4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9</v>
      </c>
      <c r="M9" s="63">
        <v>3</v>
      </c>
      <c r="N9" s="63">
        <v>3</v>
      </c>
      <c r="O9" s="63">
        <v>3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9</v>
      </c>
      <c r="M10" s="63">
        <v>3</v>
      </c>
      <c r="N10" s="63">
        <v>3</v>
      </c>
      <c r="O10" s="63">
        <v>3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9</v>
      </c>
      <c r="M11" s="63">
        <v>3</v>
      </c>
      <c r="N11" s="63">
        <v>3</v>
      </c>
      <c r="O11" s="63">
        <v>3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53</v>
      </c>
      <c r="M13" s="63">
        <v>19</v>
      </c>
      <c r="N13" s="63">
        <v>17</v>
      </c>
      <c r="O13" s="63">
        <v>17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15</v>
      </c>
      <c r="M14" s="63">
        <v>5</v>
      </c>
      <c r="N14" s="63">
        <v>7</v>
      </c>
      <c r="O14" s="63">
        <v>3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35</v>
      </c>
      <c r="M15" s="63">
        <v>17</v>
      </c>
      <c r="N15" s="63">
        <v>6</v>
      </c>
      <c r="O15" s="63">
        <v>12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3</v>
      </c>
      <c r="M16" s="63">
        <v>2</v>
      </c>
      <c r="N16" s="63"/>
      <c r="O16" s="63">
        <v>1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6</v>
      </c>
      <c r="M19" s="63">
        <v>1</v>
      </c>
      <c r="N19" s="63">
        <v>5</v>
      </c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27</v>
      </c>
      <c r="M20" s="63">
        <v>9</v>
      </c>
      <c r="N20" s="63">
        <v>11</v>
      </c>
      <c r="O20" s="63">
        <v>7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13</v>
      </c>
      <c r="M22" s="63">
        <v>4</v>
      </c>
      <c r="N22" s="63">
        <v>5</v>
      </c>
      <c r="O22" s="63">
        <v>4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37</v>
      </c>
      <c r="M23" s="63">
        <v>15</v>
      </c>
      <c r="N23" s="63">
        <v>11</v>
      </c>
      <c r="O23" s="63">
        <v>11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36</v>
      </c>
      <c r="M32" s="63">
        <v>10</v>
      </c>
      <c r="N32" s="63">
        <v>13</v>
      </c>
      <c r="O32" s="63">
        <v>13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264</v>
      </c>
      <c r="M37" s="64">
        <f t="shared" si="5"/>
        <v>95</v>
      </c>
      <c r="N37" s="64">
        <f t="shared" si="5"/>
        <v>88</v>
      </c>
      <c r="O37" s="64">
        <f t="shared" si="5"/>
        <v>81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5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105</v>
      </c>
      <c r="M8" s="63">
        <v>36</v>
      </c>
      <c r="N8" s="63">
        <v>33</v>
      </c>
      <c r="O8" s="63">
        <v>36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>
        <v>0</v>
      </c>
      <c r="N9" s="63">
        <v>0</v>
      </c>
      <c r="O9" s="63">
        <v>0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69</v>
      </c>
      <c r="M10" s="63">
        <v>23</v>
      </c>
      <c r="N10" s="63">
        <v>23</v>
      </c>
      <c r="O10" s="63">
        <v>23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6</v>
      </c>
      <c r="M11" s="63">
        <v>2</v>
      </c>
      <c r="N11" s="63">
        <v>2</v>
      </c>
      <c r="O11" s="63">
        <v>2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35</v>
      </c>
      <c r="M13" s="63">
        <v>11</v>
      </c>
      <c r="N13" s="63">
        <v>13</v>
      </c>
      <c r="O13" s="63">
        <v>11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38</v>
      </c>
      <c r="M14" s="63">
        <v>13</v>
      </c>
      <c r="N14" s="63">
        <v>12</v>
      </c>
      <c r="O14" s="63">
        <v>13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17</v>
      </c>
      <c r="M15" s="63">
        <v>8</v>
      </c>
      <c r="N15" s="63">
        <v>1</v>
      </c>
      <c r="O15" s="63">
        <v>8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2</v>
      </c>
      <c r="M16" s="63">
        <v>1</v>
      </c>
      <c r="N16" s="63">
        <v>0</v>
      </c>
      <c r="O16" s="63">
        <v>1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3</v>
      </c>
      <c r="M17" s="63">
        <v>1</v>
      </c>
      <c r="N17" s="63">
        <v>1</v>
      </c>
      <c r="O17" s="63">
        <v>1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3</v>
      </c>
      <c r="M18" s="63">
        <v>1</v>
      </c>
      <c r="N18" s="63">
        <v>1</v>
      </c>
      <c r="O18" s="63">
        <v>1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29</v>
      </c>
      <c r="M19" s="63">
        <v>6</v>
      </c>
      <c r="N19" s="63">
        <v>17</v>
      </c>
      <c r="O19" s="63">
        <v>6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19</v>
      </c>
      <c r="M20" s="63">
        <v>5</v>
      </c>
      <c r="N20" s="63">
        <v>9</v>
      </c>
      <c r="O20" s="63">
        <v>5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10</v>
      </c>
      <c r="M21" s="63">
        <v>0</v>
      </c>
      <c r="N21" s="63">
        <v>10</v>
      </c>
      <c r="O21" s="63">
        <v>0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40</v>
      </c>
      <c r="M23" s="63">
        <v>14</v>
      </c>
      <c r="N23" s="63">
        <v>12</v>
      </c>
      <c r="O23" s="63">
        <v>14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30</v>
      </c>
      <c r="M24" s="63">
        <v>10</v>
      </c>
      <c r="N24" s="63">
        <v>10</v>
      </c>
      <c r="O24" s="63">
        <v>10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1</v>
      </c>
      <c r="M28" s="63">
        <v>1</v>
      </c>
      <c r="N28" s="63">
        <v>0</v>
      </c>
      <c r="O28" s="63">
        <v>0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10</v>
      </c>
      <c r="M30" s="63">
        <v>3</v>
      </c>
      <c r="N30" s="63">
        <v>4</v>
      </c>
      <c r="O30" s="63">
        <v>3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8</v>
      </c>
      <c r="M31" s="63">
        <v>3</v>
      </c>
      <c r="N31" s="63">
        <v>2</v>
      </c>
      <c r="O31" s="63">
        <v>3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20</v>
      </c>
      <c r="M32" s="63">
        <v>5</v>
      </c>
      <c r="N32" s="63">
        <v>10</v>
      </c>
      <c r="O32" s="63">
        <v>5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17</v>
      </c>
      <c r="M33" s="63">
        <v>7</v>
      </c>
      <c r="N33" s="63">
        <v>3</v>
      </c>
      <c r="O33" s="63">
        <v>7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462</v>
      </c>
      <c r="M37" s="64">
        <f t="shared" si="5"/>
        <v>150</v>
      </c>
      <c r="N37" s="64">
        <f t="shared" si="5"/>
        <v>163</v>
      </c>
      <c r="O37" s="64">
        <f t="shared" si="5"/>
        <v>149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zoomScaleNormal="100" workbookViewId="0">
      <selection activeCell="M8" sqref="M8:O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0</v>
      </c>
      <c r="M13" s="63"/>
      <c r="N13" s="63"/>
      <c r="O13" s="63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0</v>
      </c>
      <c r="M14" s="63"/>
      <c r="N14" s="63"/>
      <c r="O14" s="6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0</v>
      </c>
      <c r="M37" s="64">
        <f t="shared" si="5"/>
        <v>0</v>
      </c>
      <c r="N37" s="64">
        <f t="shared" si="5"/>
        <v>0</v>
      </c>
      <c r="O37" s="64">
        <f t="shared" si="5"/>
        <v>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G64"/>
  <sheetViews>
    <sheetView zoomScale="80" zoomScaleNormal="80" workbookViewId="0">
      <selection activeCell="B63" sqref="B63:F64"/>
    </sheetView>
  </sheetViews>
  <sheetFormatPr defaultRowHeight="15" x14ac:dyDescent="0.25"/>
  <cols>
    <col min="2" max="2" width="6.7109375" customWidth="1"/>
    <col min="3" max="3" width="59.85546875" customWidth="1"/>
    <col min="4" max="4" width="14.5703125" customWidth="1"/>
    <col min="5" max="5" width="16.85546875" customWidth="1"/>
    <col min="6" max="6" width="13.5703125" customWidth="1"/>
    <col min="7" max="7" width="15.28515625" customWidth="1"/>
  </cols>
  <sheetData>
    <row r="3" spans="2:7" ht="18" customHeight="1" x14ac:dyDescent="0.3">
      <c r="B3" s="147" t="s">
        <v>118</v>
      </c>
      <c r="D3" s="71"/>
      <c r="E3" s="72"/>
    </row>
    <row r="4" spans="2:7" ht="21.75" customHeight="1" x14ac:dyDescent="0.3">
      <c r="B4" s="71" t="s">
        <v>148</v>
      </c>
      <c r="D4" s="71"/>
      <c r="E4" s="72"/>
    </row>
    <row r="5" spans="2:7" ht="18.75" x14ac:dyDescent="0.3">
      <c r="B5" s="71" t="s">
        <v>149</v>
      </c>
      <c r="D5" s="72"/>
      <c r="E5" s="72"/>
    </row>
    <row r="6" spans="2:7" ht="15.75" thickBot="1" x14ac:dyDescent="0.3">
      <c r="C6" s="72"/>
      <c r="D6" s="72"/>
      <c r="E6" s="72"/>
    </row>
    <row r="7" spans="2:7" ht="43.5" thickBot="1" x14ac:dyDescent="0.3">
      <c r="B7" s="104" t="s">
        <v>142</v>
      </c>
      <c r="C7" s="73" t="s">
        <v>93</v>
      </c>
      <c r="D7" s="74" t="s">
        <v>143</v>
      </c>
      <c r="E7" s="74" t="s">
        <v>44</v>
      </c>
      <c r="G7" s="133"/>
    </row>
    <row r="8" spans="2:7" ht="20.25" customHeight="1" x14ac:dyDescent="0.25">
      <c r="B8" s="105">
        <v>1</v>
      </c>
      <c r="C8" s="106" t="s">
        <v>97</v>
      </c>
      <c r="D8" s="107">
        <f>БурГЭС!L37</f>
        <v>1299</v>
      </c>
      <c r="E8" s="75">
        <f>БурГЭС!H37</f>
        <v>0</v>
      </c>
    </row>
    <row r="9" spans="2:7" ht="20.25" customHeight="1" x14ac:dyDescent="0.25">
      <c r="B9" s="105">
        <v>2</v>
      </c>
      <c r="C9" s="108" t="s">
        <v>105</v>
      </c>
      <c r="D9" s="109">
        <f>ВолГЭС!L37</f>
        <v>686</v>
      </c>
      <c r="E9" s="77">
        <f>ВолГЭС!H37</f>
        <v>0</v>
      </c>
    </row>
    <row r="10" spans="2:7" ht="20.25" customHeight="1" x14ac:dyDescent="0.25">
      <c r="B10" s="105">
        <v>3</v>
      </c>
      <c r="C10" s="110" t="s">
        <v>94</v>
      </c>
      <c r="D10" s="111">
        <f>ВотГЭС!L37</f>
        <v>452</v>
      </c>
      <c r="E10" s="76">
        <f>ВотГЭС!H37</f>
        <v>0</v>
      </c>
    </row>
    <row r="11" spans="2:7" ht="20.25" customHeight="1" x14ac:dyDescent="0.25">
      <c r="B11" s="105">
        <v>4</v>
      </c>
      <c r="C11" s="110" t="s">
        <v>119</v>
      </c>
      <c r="D11" s="111">
        <f>ДФ!L37</f>
        <v>2210</v>
      </c>
      <c r="E11" s="76">
        <f>ДФ!H37</f>
        <v>0</v>
      </c>
    </row>
    <row r="12" spans="2:7" ht="20.25" customHeight="1" x14ac:dyDescent="0.25">
      <c r="B12" s="105">
        <v>5</v>
      </c>
      <c r="C12" s="110" t="s">
        <v>104</v>
      </c>
      <c r="D12" s="111">
        <f>жиГЭС!L37</f>
        <v>415</v>
      </c>
      <c r="E12" s="76">
        <f>жиГЭС!H37</f>
        <v>0</v>
      </c>
    </row>
    <row r="13" spans="2:7" ht="20.25" customHeight="1" x14ac:dyDescent="0.25">
      <c r="B13" s="105">
        <v>6</v>
      </c>
      <c r="C13" s="110" t="s">
        <v>100</v>
      </c>
      <c r="D13" s="111">
        <f>ЗаГАЭС!L37</f>
        <v>784</v>
      </c>
      <c r="E13" s="76">
        <f>ЗаГАЭС!H37</f>
        <v>0</v>
      </c>
    </row>
    <row r="14" spans="2:7" ht="20.25" customHeight="1" x14ac:dyDescent="0.25">
      <c r="B14" s="105">
        <v>7</v>
      </c>
      <c r="C14" s="110" t="s">
        <v>101</v>
      </c>
      <c r="D14" s="111">
        <f>ЗГЭС!L37</f>
        <v>1130</v>
      </c>
      <c r="E14" s="76">
        <f>ЗГЭС!H37</f>
        <v>0</v>
      </c>
    </row>
    <row r="15" spans="2:7" ht="20.25" hidden="1" customHeight="1" x14ac:dyDescent="0.25">
      <c r="B15" s="105">
        <v>8</v>
      </c>
      <c r="C15" s="142" t="s">
        <v>120</v>
      </c>
      <c r="D15" s="111">
        <f>КамГЭС!L37</f>
        <v>0</v>
      </c>
      <c r="E15" s="143"/>
      <c r="F15" s="133"/>
    </row>
    <row r="16" spans="2:7" ht="20.25" customHeight="1" x14ac:dyDescent="0.25">
      <c r="B16" s="105">
        <v>8</v>
      </c>
      <c r="C16" s="110" t="s">
        <v>121</v>
      </c>
      <c r="D16" s="111">
        <f>КБФ!L37</f>
        <v>1990</v>
      </c>
      <c r="E16" s="76">
        <f>КБФ!H37</f>
        <v>0</v>
      </c>
    </row>
    <row r="17" spans="2:7" ht="20.25" hidden="1" customHeight="1" x14ac:dyDescent="0.25">
      <c r="B17" s="105">
        <v>10</v>
      </c>
      <c r="C17" s="142" t="s">
        <v>98</v>
      </c>
      <c r="D17" s="111">
        <f>КВВГЭС!L37</f>
        <v>0</v>
      </c>
      <c r="E17" s="143"/>
    </row>
    <row r="18" spans="2:7" ht="20.25" customHeight="1" x14ac:dyDescent="0.25">
      <c r="B18" s="105">
        <v>9</v>
      </c>
      <c r="C18" s="110" t="s">
        <v>122</v>
      </c>
      <c r="D18" s="111">
        <f>ККГЭС!L37</f>
        <v>1315</v>
      </c>
      <c r="E18" s="76">
        <f>ККГЭС!H37</f>
        <v>0</v>
      </c>
    </row>
    <row r="19" spans="2:7" ht="20.25" customHeight="1" x14ac:dyDescent="0.25">
      <c r="B19" s="105">
        <v>10</v>
      </c>
      <c r="C19" s="110" t="s">
        <v>95</v>
      </c>
      <c r="D19" s="111">
        <f>КЧФ!L37</f>
        <v>515</v>
      </c>
      <c r="E19" s="76">
        <f>КЧФ!H37</f>
        <v>0</v>
      </c>
    </row>
    <row r="20" spans="2:7" ht="20.25" customHeight="1" x14ac:dyDescent="0.25">
      <c r="B20" s="105">
        <v>11</v>
      </c>
      <c r="C20" s="110" t="s">
        <v>102</v>
      </c>
      <c r="D20" s="111">
        <f>НижГЭС!L37</f>
        <v>264</v>
      </c>
      <c r="E20" s="76">
        <f>НижГЭС!H37</f>
        <v>0</v>
      </c>
    </row>
    <row r="21" spans="2:7" ht="20.25" customHeight="1" x14ac:dyDescent="0.25">
      <c r="B21" s="105">
        <v>12</v>
      </c>
      <c r="C21" s="110" t="s">
        <v>123</v>
      </c>
      <c r="D21" s="111">
        <f>НовГЭС!L37</f>
        <v>462</v>
      </c>
      <c r="E21" s="76">
        <f>НовГЭС!H37</f>
        <v>0</v>
      </c>
    </row>
    <row r="22" spans="2:7" ht="20.25" hidden="1" customHeight="1" x14ac:dyDescent="0.25">
      <c r="B22" s="105">
        <v>15</v>
      </c>
      <c r="C22" s="142" t="s">
        <v>99</v>
      </c>
      <c r="D22" s="111">
        <f>СарГЭС!L37</f>
        <v>0</v>
      </c>
      <c r="E22" s="143"/>
    </row>
    <row r="23" spans="2:7" ht="20.25" customHeight="1" x14ac:dyDescent="0.25">
      <c r="B23" s="105">
        <v>13</v>
      </c>
      <c r="C23" s="110" t="s">
        <v>124</v>
      </c>
      <c r="D23" s="111">
        <f>СОФ!L37</f>
        <v>859</v>
      </c>
      <c r="E23" s="76">
        <f>СОФ!H37</f>
        <v>0</v>
      </c>
    </row>
    <row r="24" spans="2:7" ht="27.75" hidden="1" customHeight="1" x14ac:dyDescent="0.25">
      <c r="B24" s="105">
        <v>17</v>
      </c>
      <c r="C24" s="142" t="s">
        <v>96</v>
      </c>
      <c r="D24" s="111">
        <f>СШГЭС!L37</f>
        <v>0</v>
      </c>
      <c r="E24" s="143"/>
    </row>
    <row r="25" spans="2:7" ht="20.25" customHeight="1" x14ac:dyDescent="0.25">
      <c r="B25" s="105">
        <v>14</v>
      </c>
      <c r="C25" s="110" t="s">
        <v>103</v>
      </c>
      <c r="D25" s="109">
        <f>ЧеГЭС!L37</f>
        <v>148</v>
      </c>
      <c r="E25" s="77">
        <f>ЧеГЭС!H37</f>
        <v>0</v>
      </c>
      <c r="F25" s="133"/>
      <c r="G25" s="133"/>
    </row>
    <row r="26" spans="2:7" ht="15.75" x14ac:dyDescent="0.25">
      <c r="B26" s="105">
        <v>15</v>
      </c>
      <c r="C26" s="110" t="s">
        <v>114</v>
      </c>
      <c r="D26" s="109">
        <f>ВНИИГ!L37</f>
        <v>135</v>
      </c>
      <c r="E26" s="77">
        <f>ВНИИГ!H37</f>
        <v>0</v>
      </c>
    </row>
    <row r="27" spans="2:7" ht="15.75" x14ac:dyDescent="0.25">
      <c r="B27" s="105">
        <v>16</v>
      </c>
      <c r="C27" s="110" t="s">
        <v>115</v>
      </c>
      <c r="D27" s="109">
        <f>Гидропроект!L37</f>
        <v>1136</v>
      </c>
      <c r="E27" s="77">
        <f>Гидропроект!H37</f>
        <v>0</v>
      </c>
    </row>
    <row r="28" spans="2:7" ht="15.75" x14ac:dyDescent="0.25">
      <c r="B28" s="105">
        <v>17</v>
      </c>
      <c r="C28" s="110" t="s">
        <v>106</v>
      </c>
      <c r="D28" s="109">
        <f>ДГК!L37</f>
        <v>48366</v>
      </c>
      <c r="E28" s="77">
        <f>ДГК!H37</f>
        <v>0</v>
      </c>
    </row>
    <row r="29" spans="2:7" ht="15.75" x14ac:dyDescent="0.25">
      <c r="B29" s="105">
        <v>18</v>
      </c>
      <c r="C29" s="110" t="s">
        <v>107</v>
      </c>
      <c r="D29" s="109">
        <f>ДРСК!L37</f>
        <v>36397</v>
      </c>
      <c r="E29" s="77">
        <f>ДРСК!H37</f>
        <v>0</v>
      </c>
    </row>
    <row r="30" spans="2:7" ht="15.75" x14ac:dyDescent="0.25">
      <c r="B30" s="105">
        <v>19</v>
      </c>
      <c r="C30" s="110" t="s">
        <v>108</v>
      </c>
      <c r="D30" s="109">
        <f>КЭ!L37</f>
        <v>17864</v>
      </c>
      <c r="E30" s="77">
        <f>КЭ!H37</f>
        <v>0</v>
      </c>
    </row>
    <row r="31" spans="2:7" ht="15.75" hidden="1" x14ac:dyDescent="0.25">
      <c r="B31" s="105">
        <v>24</v>
      </c>
      <c r="C31" s="110" t="s">
        <v>111</v>
      </c>
      <c r="D31" s="109">
        <f>КолымаЭ!L37</f>
        <v>0</v>
      </c>
      <c r="E31" s="77"/>
    </row>
    <row r="32" spans="2:7" ht="15.75" x14ac:dyDescent="0.25">
      <c r="B32" s="105">
        <v>20</v>
      </c>
      <c r="C32" s="110" t="s">
        <v>126</v>
      </c>
      <c r="D32" s="109">
        <f>КЭС!L37</f>
        <v>1087</v>
      </c>
      <c r="E32" s="77">
        <f>КЭС!H37</f>
        <v>0</v>
      </c>
    </row>
    <row r="33" spans="2:5" ht="15.75" hidden="1" x14ac:dyDescent="0.25">
      <c r="B33" s="105">
        <v>26</v>
      </c>
      <c r="C33" s="110" t="s">
        <v>127</v>
      </c>
      <c r="D33" s="109">
        <f>Логистика!L37</f>
        <v>0</v>
      </c>
      <c r="E33" s="77"/>
    </row>
    <row r="34" spans="2:5" ht="15.75" x14ac:dyDescent="0.25">
      <c r="B34" s="105">
        <v>21</v>
      </c>
      <c r="C34" s="110" t="s">
        <v>109</v>
      </c>
      <c r="D34" s="109">
        <f>МЭ!L37</f>
        <v>12417</v>
      </c>
      <c r="E34" s="77">
        <f>МЭ!H37</f>
        <v>0</v>
      </c>
    </row>
    <row r="35" spans="2:5" ht="15.75" hidden="1" x14ac:dyDescent="0.25">
      <c r="B35" s="105">
        <v>28</v>
      </c>
      <c r="C35" s="110" t="s">
        <v>128</v>
      </c>
      <c r="D35" s="109">
        <f>РЭСК!L37</f>
        <v>0</v>
      </c>
      <c r="E35" s="77"/>
    </row>
    <row r="36" spans="2:5" ht="15.75" x14ac:dyDescent="0.25">
      <c r="B36" s="105">
        <v>22</v>
      </c>
      <c r="C36" s="110" t="s">
        <v>112</v>
      </c>
      <c r="D36" s="109">
        <f>СахалинЭ!L37</f>
        <v>12956</v>
      </c>
      <c r="E36" s="77">
        <f>СахалинЭ!H37</f>
        <v>0</v>
      </c>
    </row>
    <row r="37" spans="2:5" ht="15.75" x14ac:dyDescent="0.25">
      <c r="B37" s="105">
        <v>23</v>
      </c>
      <c r="C37" s="110" t="s">
        <v>113</v>
      </c>
      <c r="D37" s="109">
        <f>СахаЭ!L37</f>
        <v>7347</v>
      </c>
      <c r="E37" s="77">
        <f>СахаЭ!H37</f>
        <v>0</v>
      </c>
    </row>
    <row r="38" spans="2:5" ht="15.75" x14ac:dyDescent="0.25">
      <c r="B38" s="105">
        <v>24</v>
      </c>
      <c r="C38" s="110" t="s">
        <v>110</v>
      </c>
      <c r="D38" s="109">
        <f>ЯЭ!L37</f>
        <v>20453</v>
      </c>
      <c r="E38" s="77">
        <f>ЯЭ!H37</f>
        <v>0</v>
      </c>
    </row>
    <row r="39" spans="2:5" ht="15.75" x14ac:dyDescent="0.25">
      <c r="B39" s="105">
        <v>25</v>
      </c>
      <c r="C39" s="110" t="s">
        <v>129</v>
      </c>
      <c r="D39" s="109">
        <f>ТЭС!L37</f>
        <v>8649</v>
      </c>
      <c r="E39" s="77">
        <f>ТЭС!H37</f>
        <v>0</v>
      </c>
    </row>
    <row r="40" spans="2:5" ht="15.75" x14ac:dyDescent="0.25">
      <c r="B40" s="105">
        <v>26</v>
      </c>
      <c r="C40" s="110" t="s">
        <v>130</v>
      </c>
      <c r="D40" s="109">
        <f>ТК!L37</f>
        <v>6352</v>
      </c>
      <c r="E40" s="77">
        <f>ТК!H37</f>
        <v>0</v>
      </c>
    </row>
    <row r="41" spans="2:5" ht="15.75" x14ac:dyDescent="0.25">
      <c r="B41" s="105">
        <v>27</v>
      </c>
      <c r="C41" s="110" t="s">
        <v>125</v>
      </c>
      <c r="D41" s="109">
        <f>'ГР-ВКК'!L37</f>
        <v>31579</v>
      </c>
      <c r="E41" s="77">
        <f>'ГР-ВКК'!H37</f>
        <v>0</v>
      </c>
    </row>
    <row r="42" spans="2:5" ht="15.75" x14ac:dyDescent="0.25">
      <c r="B42" s="105">
        <v>28</v>
      </c>
      <c r="C42" s="110" t="s">
        <v>131</v>
      </c>
      <c r="D42" s="109">
        <f>УК!L37</f>
        <v>612</v>
      </c>
      <c r="E42" s="77">
        <f>УК!H37</f>
        <v>0</v>
      </c>
    </row>
    <row r="43" spans="2:5" ht="15.75" x14ac:dyDescent="0.25">
      <c r="B43" s="105">
        <v>29</v>
      </c>
      <c r="C43" s="110" t="s">
        <v>132</v>
      </c>
      <c r="D43" s="109">
        <f>'Усть-среднеканГЭСст'!L37</f>
        <v>13535</v>
      </c>
      <c r="E43" s="77">
        <f>'Усть-среднеканГЭСст'!H37</f>
        <v>0</v>
      </c>
    </row>
    <row r="44" spans="2:5" ht="15.75" x14ac:dyDescent="0.25">
      <c r="B44" s="105">
        <v>30</v>
      </c>
      <c r="C44" s="110" t="s">
        <v>133</v>
      </c>
      <c r="D44" s="109">
        <f>Устьсреднекан.ГЭС!L37</f>
        <v>144</v>
      </c>
      <c r="E44" s="77">
        <f>Устьсреднекан.ГЭС!H37</f>
        <v>0</v>
      </c>
    </row>
    <row r="45" spans="2:5" ht="15.75" x14ac:dyDescent="0.25">
      <c r="B45" s="105">
        <v>31</v>
      </c>
      <c r="C45" s="110" t="s">
        <v>134</v>
      </c>
      <c r="D45" s="109">
        <f>ХЭТК!L37</f>
        <v>263</v>
      </c>
      <c r="E45" s="77">
        <f>ХЭТК!H37</f>
        <v>0</v>
      </c>
    </row>
    <row r="46" spans="2:5" ht="15.75" x14ac:dyDescent="0.25">
      <c r="B46" s="105">
        <v>32</v>
      </c>
      <c r="C46" s="110" t="s">
        <v>135</v>
      </c>
      <c r="D46" s="109">
        <f>ЧиркеяГЭССтр!L37</f>
        <v>4650</v>
      </c>
      <c r="E46" s="77">
        <f>ЧиркеяГЭССтр!H37</f>
        <v>0</v>
      </c>
    </row>
    <row r="47" spans="2:5" ht="15.75" x14ac:dyDescent="0.25">
      <c r="B47" s="105">
        <v>33</v>
      </c>
      <c r="C47" s="112" t="s">
        <v>136</v>
      </c>
      <c r="D47" s="113">
        <f>ЧЭСК!L37</f>
        <v>618</v>
      </c>
      <c r="E47" s="76">
        <f>ЧЭСК!H37</f>
        <v>0</v>
      </c>
    </row>
    <row r="48" spans="2:5" ht="15.75" x14ac:dyDescent="0.25">
      <c r="B48" s="105">
        <v>34</v>
      </c>
      <c r="C48" s="112" t="s">
        <v>137</v>
      </c>
      <c r="D48" s="113">
        <f>ЧЭ!L37</f>
        <v>6347</v>
      </c>
      <c r="E48" s="76">
        <f>ЧЭ!H37</f>
        <v>0</v>
      </c>
    </row>
    <row r="49" spans="2:7" ht="15.75" x14ac:dyDescent="0.25">
      <c r="B49" s="105">
        <v>35</v>
      </c>
      <c r="C49" s="112" t="s">
        <v>138</v>
      </c>
      <c r="D49" s="113">
        <f>ЮЭСК!L37</f>
        <v>1414</v>
      </c>
      <c r="E49" s="76">
        <f>ЮЭСК!H37</f>
        <v>0</v>
      </c>
    </row>
    <row r="50" spans="2:7" ht="15.75" x14ac:dyDescent="0.25">
      <c r="B50" s="105">
        <v>36</v>
      </c>
      <c r="C50" s="110" t="s">
        <v>139</v>
      </c>
      <c r="D50" s="111">
        <f>ЯЭРК!L37</f>
        <v>756</v>
      </c>
      <c r="E50" s="76">
        <f>ЯЭРК!H37</f>
        <v>0</v>
      </c>
    </row>
    <row r="51" spans="2:7" ht="15.75" hidden="1" x14ac:dyDescent="0.25">
      <c r="B51" s="105">
        <v>44</v>
      </c>
      <c r="C51" s="110" t="s">
        <v>140</v>
      </c>
      <c r="D51" s="111">
        <f>'ЗаГАЭС-2'!L37</f>
        <v>0</v>
      </c>
      <c r="E51" s="76"/>
    </row>
    <row r="52" spans="2:7" ht="15.75" x14ac:dyDescent="0.25">
      <c r="B52" s="105">
        <v>37</v>
      </c>
      <c r="C52" s="117" t="s">
        <v>141</v>
      </c>
      <c r="D52" s="111">
        <f>Ленгидропроект!L37</f>
        <v>848</v>
      </c>
      <c r="E52" s="76">
        <f>Ленгидропроект!H37</f>
        <v>0</v>
      </c>
    </row>
    <row r="53" spans="2:7" ht="15.75" x14ac:dyDescent="0.25">
      <c r="B53" s="105">
        <v>38</v>
      </c>
      <c r="C53" s="117" t="s">
        <v>144</v>
      </c>
      <c r="D53" s="111">
        <f>ПЭ!L37</f>
        <v>1175</v>
      </c>
      <c r="E53" s="76">
        <f>ПЭ!H37</f>
        <v>0</v>
      </c>
    </row>
    <row r="54" spans="2:7" ht="15.75" x14ac:dyDescent="0.25">
      <c r="B54" s="105">
        <v>39</v>
      </c>
      <c r="C54" s="117" t="s">
        <v>145</v>
      </c>
      <c r="D54" s="111">
        <f>ДЭК!L37</f>
        <v>282</v>
      </c>
      <c r="E54" s="76">
        <f>ДЭК!H37</f>
        <v>0</v>
      </c>
    </row>
    <row r="55" spans="2:7" ht="15.75" x14ac:dyDescent="0.25">
      <c r="B55" s="105">
        <v>40</v>
      </c>
      <c r="C55" s="110" t="s">
        <v>146</v>
      </c>
      <c r="D55" s="111">
        <f>Энерготрансснаб!L37</f>
        <v>622</v>
      </c>
      <c r="E55" s="76">
        <f>Энерготрансснаб!H37</f>
        <v>0</v>
      </c>
    </row>
    <row r="56" spans="2:7" ht="16.5" thickBot="1" x14ac:dyDescent="0.3">
      <c r="B56" s="105">
        <v>41</v>
      </c>
      <c r="C56" s="125" t="s">
        <v>147</v>
      </c>
      <c r="D56" s="116">
        <f>ХРМК!L37</f>
        <v>12984</v>
      </c>
      <c r="E56" s="144">
        <f>ХРМК!H37</f>
        <v>0</v>
      </c>
    </row>
    <row r="57" spans="2:7" ht="15.75" thickBot="1" x14ac:dyDescent="0.3">
      <c r="B57" s="114"/>
      <c r="C57" s="78" t="s">
        <v>116</v>
      </c>
      <c r="D57" s="169">
        <f>SUM(D8:D53)</f>
        <v>247629</v>
      </c>
      <c r="E57" s="79">
        <f>SUM(E8:E56)</f>
        <v>0</v>
      </c>
      <c r="F57" s="133"/>
      <c r="G57" s="133"/>
    </row>
    <row r="58" spans="2:7" ht="15.75" thickBot="1" x14ac:dyDescent="0.3">
      <c r="B58" s="115"/>
      <c r="C58" s="80" t="s">
        <v>117</v>
      </c>
      <c r="D58" s="170"/>
      <c r="E58" s="79">
        <f>E57*1.2</f>
        <v>0</v>
      </c>
    </row>
    <row r="61" spans="2:7" x14ac:dyDescent="0.25">
      <c r="E61" s="133"/>
    </row>
    <row r="63" spans="2:7" ht="20.25" x14ac:dyDescent="0.3">
      <c r="B63" s="145"/>
      <c r="C63" s="145"/>
      <c r="D63" s="146"/>
      <c r="E63" s="146"/>
    </row>
    <row r="64" spans="2:7" ht="20.25" x14ac:dyDescent="0.3">
      <c r="B64" s="145"/>
      <c r="C64" s="145"/>
      <c r="D64" s="146"/>
      <c r="E64" s="146"/>
    </row>
  </sheetData>
  <protectedRanges>
    <protectedRange password="CC11" sqref="C10:D23 C25:D56" name="Диапазон1_3_2_1"/>
    <protectedRange password="CC11" sqref="C8:D9" name="Диапазон1_3_5_2_1"/>
    <protectedRange password="CC11" sqref="C24:D24" name="Диапазон1_3_6_2_1"/>
  </protectedRanges>
  <mergeCells count="1">
    <mergeCell ref="D57:D58"/>
  </mergeCells>
  <pageMargins left="0.7" right="0.7" top="0.75" bottom="0.75" header="0.3" footer="0.3"/>
  <pageSetup paperSize="9" scale="6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5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92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189</v>
      </c>
      <c r="M8" s="63">
        <v>55</v>
      </c>
      <c r="N8" s="63">
        <v>67</v>
      </c>
      <c r="O8" s="63">
        <v>67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158</v>
      </c>
      <c r="M10" s="63">
        <v>38</v>
      </c>
      <c r="N10" s="63">
        <v>60</v>
      </c>
      <c r="O10" s="63">
        <v>60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68</v>
      </c>
      <c r="M13" s="63">
        <v>8</v>
      </c>
      <c r="N13" s="63">
        <v>40</v>
      </c>
      <c r="O13" s="63">
        <v>20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90</v>
      </c>
      <c r="M14" s="63">
        <v>25</v>
      </c>
      <c r="N14" s="63">
        <v>40</v>
      </c>
      <c r="O14" s="63">
        <v>25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61</v>
      </c>
      <c r="M15" s="63">
        <v>19</v>
      </c>
      <c r="N15" s="63">
        <v>21</v>
      </c>
      <c r="O15" s="63">
        <v>21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5</v>
      </c>
      <c r="M17" s="63">
        <v>1</v>
      </c>
      <c r="N17" s="63">
        <v>2</v>
      </c>
      <c r="O17" s="63">
        <v>2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5</v>
      </c>
      <c r="M18" s="63">
        <v>1</v>
      </c>
      <c r="N18" s="63">
        <v>2</v>
      </c>
      <c r="O18" s="63">
        <v>2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125</v>
      </c>
      <c r="M19" s="63">
        <v>30</v>
      </c>
      <c r="N19" s="63">
        <v>65</v>
      </c>
      <c r="O19" s="63">
        <v>30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60</v>
      </c>
      <c r="M21" s="63">
        <v>20</v>
      </c>
      <c r="N21" s="63">
        <v>20</v>
      </c>
      <c r="O21" s="63">
        <v>20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12</v>
      </c>
      <c r="M22" s="63">
        <v>4</v>
      </c>
      <c r="N22" s="63">
        <v>4</v>
      </c>
      <c r="O22" s="63">
        <v>4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86</v>
      </c>
      <c r="M33" s="63">
        <v>28</v>
      </c>
      <c r="N33" s="63">
        <v>30</v>
      </c>
      <c r="O33" s="63">
        <v>28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859</v>
      </c>
      <c r="M37" s="64">
        <f t="shared" si="5"/>
        <v>229</v>
      </c>
      <c r="N37" s="64">
        <f t="shared" si="5"/>
        <v>351</v>
      </c>
      <c r="O37" s="64">
        <f t="shared" si="5"/>
        <v>279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zoomScaleNormal="100" workbookViewId="0">
      <selection activeCell="M8" sqref="M8:O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0</v>
      </c>
      <c r="M13" s="63"/>
      <c r="N13" s="63"/>
      <c r="O13" s="63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0</v>
      </c>
      <c r="M14" s="63"/>
      <c r="N14" s="63"/>
      <c r="O14" s="6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0</v>
      </c>
      <c r="M37" s="64">
        <f t="shared" si="5"/>
        <v>0</v>
      </c>
      <c r="N37" s="64">
        <f t="shared" si="5"/>
        <v>0</v>
      </c>
      <c r="O37" s="64">
        <f t="shared" si="5"/>
        <v>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0</v>
      </c>
      <c r="M13" s="63"/>
      <c r="N13" s="63"/>
      <c r="O13" s="63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0</v>
      </c>
      <c r="M14" s="63">
        <v>0</v>
      </c>
      <c r="N14" s="63">
        <v>0</v>
      </c>
      <c r="O14" s="63">
        <v>0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3</v>
      </c>
      <c r="M16" s="63">
        <v>1</v>
      </c>
      <c r="N16" s="63">
        <v>1</v>
      </c>
      <c r="O16" s="63">
        <v>1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>
        <v>0</v>
      </c>
      <c r="N19" s="63">
        <v>0</v>
      </c>
      <c r="O19" s="63">
        <v>0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>
        <v>0</v>
      </c>
      <c r="N21" s="63">
        <v>0</v>
      </c>
      <c r="O21" s="63">
        <v>0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12</v>
      </c>
      <c r="M22" s="63">
        <v>3</v>
      </c>
      <c r="N22" s="63">
        <v>3</v>
      </c>
      <c r="O22" s="63">
        <v>6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78</v>
      </c>
      <c r="M23" s="63">
        <v>30</v>
      </c>
      <c r="N23" s="63">
        <v>11</v>
      </c>
      <c r="O23" s="63">
        <v>37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6</v>
      </c>
      <c r="M27" s="63">
        <v>2</v>
      </c>
      <c r="N27" s="63">
        <v>2</v>
      </c>
      <c r="O27" s="63">
        <v>2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15</v>
      </c>
      <c r="M30" s="63">
        <v>8</v>
      </c>
      <c r="N30" s="63">
        <v>1</v>
      </c>
      <c r="O30" s="63">
        <v>6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13</v>
      </c>
      <c r="M31" s="63">
        <v>10</v>
      </c>
      <c r="N31" s="63">
        <v>0</v>
      </c>
      <c r="O31" s="63">
        <v>3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21</v>
      </c>
      <c r="M32" s="63">
        <v>4</v>
      </c>
      <c r="N32" s="63">
        <v>1</v>
      </c>
      <c r="O32" s="63">
        <v>16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148</v>
      </c>
      <c r="M37" s="64">
        <f t="shared" si="5"/>
        <v>58</v>
      </c>
      <c r="N37" s="64">
        <f t="shared" si="5"/>
        <v>19</v>
      </c>
      <c r="O37" s="64">
        <f t="shared" si="5"/>
        <v>71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6</v>
      </c>
      <c r="M9" s="63">
        <v>2</v>
      </c>
      <c r="N9" s="63">
        <v>2</v>
      </c>
      <c r="O9" s="63">
        <v>2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36</v>
      </c>
      <c r="M13" s="63">
        <v>12</v>
      </c>
      <c r="N13" s="63">
        <v>12</v>
      </c>
      <c r="O13" s="63">
        <v>12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45</v>
      </c>
      <c r="M14" s="63">
        <v>15</v>
      </c>
      <c r="N14" s="63">
        <v>15</v>
      </c>
      <c r="O14" s="63">
        <v>15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6</v>
      </c>
      <c r="M16" s="63">
        <v>2</v>
      </c>
      <c r="N16" s="63">
        <v>2</v>
      </c>
      <c r="O16" s="63">
        <v>2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27</v>
      </c>
      <c r="M24" s="63">
        <v>9</v>
      </c>
      <c r="N24" s="63">
        <v>9</v>
      </c>
      <c r="O24" s="63">
        <v>9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15</v>
      </c>
      <c r="M33" s="63">
        <v>5</v>
      </c>
      <c r="N33" s="63">
        <v>5</v>
      </c>
      <c r="O33" s="63">
        <v>5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135</v>
      </c>
      <c r="M37" s="64">
        <f t="shared" si="5"/>
        <v>45</v>
      </c>
      <c r="N37" s="64">
        <f t="shared" si="5"/>
        <v>45</v>
      </c>
      <c r="O37" s="64">
        <f t="shared" si="5"/>
        <v>45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7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24</v>
      </c>
      <c r="M8" s="63">
        <v>8</v>
      </c>
      <c r="N8" s="63">
        <v>8</v>
      </c>
      <c r="O8" s="63">
        <v>8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6</v>
      </c>
      <c r="M9" s="63">
        <v>2</v>
      </c>
      <c r="N9" s="63">
        <v>2</v>
      </c>
      <c r="O9" s="63">
        <v>2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150</v>
      </c>
      <c r="M10" s="63">
        <v>50</v>
      </c>
      <c r="N10" s="63">
        <v>50</v>
      </c>
      <c r="O10" s="63">
        <v>50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36</v>
      </c>
      <c r="M11" s="63">
        <v>12</v>
      </c>
      <c r="N11" s="63">
        <v>12</v>
      </c>
      <c r="O11" s="63">
        <v>12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75</v>
      </c>
      <c r="M12" s="63">
        <v>25</v>
      </c>
      <c r="N12" s="63">
        <v>25</v>
      </c>
      <c r="O12" s="63">
        <v>25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210</v>
      </c>
      <c r="M13" s="63">
        <v>70</v>
      </c>
      <c r="N13" s="63">
        <v>70</v>
      </c>
      <c r="O13" s="63">
        <v>70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60</v>
      </c>
      <c r="M14" s="63">
        <v>15</v>
      </c>
      <c r="N14" s="63">
        <v>30</v>
      </c>
      <c r="O14" s="63">
        <v>15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25</v>
      </c>
      <c r="M15" s="63">
        <v>5</v>
      </c>
      <c r="N15" s="63">
        <v>15</v>
      </c>
      <c r="O15" s="63">
        <v>5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6</v>
      </c>
      <c r="M16" s="63">
        <v>2</v>
      </c>
      <c r="N16" s="63">
        <v>2</v>
      </c>
      <c r="O16" s="63">
        <v>2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150</v>
      </c>
      <c r="M19" s="63">
        <v>50</v>
      </c>
      <c r="N19" s="63">
        <v>50</v>
      </c>
      <c r="O19" s="63">
        <v>50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120</v>
      </c>
      <c r="M20" s="63">
        <v>40</v>
      </c>
      <c r="N20" s="63">
        <v>40</v>
      </c>
      <c r="O20" s="63">
        <v>40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60</v>
      </c>
      <c r="M21" s="63">
        <v>20</v>
      </c>
      <c r="N21" s="63">
        <v>20</v>
      </c>
      <c r="O21" s="63">
        <v>20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45</v>
      </c>
      <c r="M23" s="63">
        <v>15</v>
      </c>
      <c r="N23" s="63">
        <v>15</v>
      </c>
      <c r="O23" s="63">
        <v>15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21</v>
      </c>
      <c r="M24" s="63">
        <v>7</v>
      </c>
      <c r="N24" s="63">
        <v>7</v>
      </c>
      <c r="O24" s="63">
        <v>7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15</v>
      </c>
      <c r="M28" s="63">
        <v>5</v>
      </c>
      <c r="N28" s="63">
        <v>5</v>
      </c>
      <c r="O28" s="63">
        <v>5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25</v>
      </c>
      <c r="M30" s="63">
        <v>10</v>
      </c>
      <c r="N30" s="63">
        <v>5</v>
      </c>
      <c r="O30" s="63">
        <v>10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72</v>
      </c>
      <c r="M32" s="63">
        <v>24</v>
      </c>
      <c r="N32" s="63">
        <v>24</v>
      </c>
      <c r="O32" s="63">
        <v>24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36</v>
      </c>
      <c r="M33" s="63">
        <v>12</v>
      </c>
      <c r="N33" s="63">
        <v>12</v>
      </c>
      <c r="O33" s="63">
        <v>12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1136</v>
      </c>
      <c r="M37" s="64">
        <f t="shared" si="5"/>
        <v>372</v>
      </c>
      <c r="N37" s="64">
        <f t="shared" si="5"/>
        <v>392</v>
      </c>
      <c r="O37" s="64">
        <f t="shared" si="5"/>
        <v>372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6351</v>
      </c>
      <c r="M8" s="63">
        <v>2184</v>
      </c>
      <c r="N8" s="63">
        <v>2094</v>
      </c>
      <c r="O8" s="63">
        <v>2073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165</v>
      </c>
      <c r="M9" s="63">
        <v>35</v>
      </c>
      <c r="N9" s="63">
        <v>66</v>
      </c>
      <c r="O9" s="63">
        <v>64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2218</v>
      </c>
      <c r="M10" s="63">
        <v>748</v>
      </c>
      <c r="N10" s="63">
        <v>736</v>
      </c>
      <c r="O10" s="63">
        <v>734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14</v>
      </c>
      <c r="M11" s="63">
        <v>4</v>
      </c>
      <c r="N11" s="63">
        <v>5</v>
      </c>
      <c r="O11" s="63">
        <v>5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157</v>
      </c>
      <c r="M12" s="63">
        <v>33</v>
      </c>
      <c r="N12" s="63">
        <v>66</v>
      </c>
      <c r="O12" s="63">
        <v>58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12926</v>
      </c>
      <c r="M13" s="63">
        <v>4286</v>
      </c>
      <c r="N13" s="63">
        <v>4270</v>
      </c>
      <c r="O13" s="63">
        <v>4370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4288</v>
      </c>
      <c r="M14" s="63">
        <v>1434</v>
      </c>
      <c r="N14" s="63">
        <v>1452</v>
      </c>
      <c r="O14" s="63">
        <v>1402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388</v>
      </c>
      <c r="M15" s="63">
        <v>92</v>
      </c>
      <c r="N15" s="63">
        <v>154</v>
      </c>
      <c r="O15" s="63">
        <v>142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58</v>
      </c>
      <c r="M16" s="63">
        <v>18</v>
      </c>
      <c r="N16" s="63">
        <v>22</v>
      </c>
      <c r="O16" s="63">
        <v>18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312</v>
      </c>
      <c r="M17" s="63">
        <v>108</v>
      </c>
      <c r="N17" s="63">
        <v>101</v>
      </c>
      <c r="O17" s="63">
        <v>103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428</v>
      </c>
      <c r="M18" s="63">
        <v>139</v>
      </c>
      <c r="N18" s="63">
        <v>143</v>
      </c>
      <c r="O18" s="63">
        <v>146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2166</v>
      </c>
      <c r="M19" s="63">
        <v>653</v>
      </c>
      <c r="N19" s="63">
        <v>764</v>
      </c>
      <c r="O19" s="63">
        <v>749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3676</v>
      </c>
      <c r="M20" s="63">
        <v>1281</v>
      </c>
      <c r="N20" s="63">
        <v>1173</v>
      </c>
      <c r="O20" s="63">
        <v>1222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4406</v>
      </c>
      <c r="M21" s="63">
        <v>1618</v>
      </c>
      <c r="N21" s="63">
        <v>1230</v>
      </c>
      <c r="O21" s="63">
        <v>1558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2090</v>
      </c>
      <c r="M22" s="63">
        <v>713</v>
      </c>
      <c r="N22" s="63">
        <v>666</v>
      </c>
      <c r="O22" s="63">
        <v>711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511</v>
      </c>
      <c r="M23" s="63">
        <v>187</v>
      </c>
      <c r="N23" s="63">
        <v>187</v>
      </c>
      <c r="O23" s="63">
        <v>137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21</v>
      </c>
      <c r="M24" s="63">
        <v>7</v>
      </c>
      <c r="N24" s="63">
        <v>7</v>
      </c>
      <c r="O24" s="63">
        <v>7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17</v>
      </c>
      <c r="M25" s="63">
        <v>5</v>
      </c>
      <c r="N25" s="63">
        <v>7</v>
      </c>
      <c r="O25" s="63">
        <v>5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83</v>
      </c>
      <c r="M26" s="63">
        <v>26</v>
      </c>
      <c r="N26" s="63">
        <v>27</v>
      </c>
      <c r="O26" s="63">
        <v>30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73</v>
      </c>
      <c r="M27" s="63">
        <v>13</v>
      </c>
      <c r="N27" s="63">
        <v>32</v>
      </c>
      <c r="O27" s="63">
        <v>28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490</v>
      </c>
      <c r="M28" s="63">
        <v>180</v>
      </c>
      <c r="N28" s="63">
        <v>158</v>
      </c>
      <c r="O28" s="63">
        <v>152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>
        <v>0</v>
      </c>
      <c r="N29" s="63">
        <v>0</v>
      </c>
      <c r="O29" s="63">
        <v>0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1161</v>
      </c>
      <c r="M30" s="63">
        <v>381</v>
      </c>
      <c r="N30" s="63">
        <v>426</v>
      </c>
      <c r="O30" s="63">
        <v>354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1090</v>
      </c>
      <c r="M31" s="63">
        <v>334</v>
      </c>
      <c r="N31" s="63">
        <v>414</v>
      </c>
      <c r="O31" s="63">
        <v>342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3756</v>
      </c>
      <c r="M32" s="63">
        <v>1212</v>
      </c>
      <c r="N32" s="63">
        <v>1387</v>
      </c>
      <c r="O32" s="63">
        <v>1157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1280</v>
      </c>
      <c r="M33" s="63">
        <v>449</v>
      </c>
      <c r="N33" s="63">
        <v>430</v>
      </c>
      <c r="O33" s="63">
        <v>401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46</v>
      </c>
      <c r="M34" s="63">
        <v>23</v>
      </c>
      <c r="N34" s="63">
        <v>0</v>
      </c>
      <c r="O34" s="63">
        <v>23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132</v>
      </c>
      <c r="M35" s="63">
        <v>43</v>
      </c>
      <c r="N35" s="63">
        <v>45</v>
      </c>
      <c r="O35" s="63">
        <v>44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63</v>
      </c>
      <c r="M36" s="63">
        <v>20</v>
      </c>
      <c r="N36" s="63">
        <v>23</v>
      </c>
      <c r="O36" s="63">
        <v>20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48366</v>
      </c>
      <c r="M37" s="64">
        <f t="shared" si="5"/>
        <v>16226</v>
      </c>
      <c r="N37" s="64">
        <f t="shared" si="5"/>
        <v>16085</v>
      </c>
      <c r="O37" s="64">
        <f t="shared" si="5"/>
        <v>16055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5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7596</v>
      </c>
      <c r="M8" s="63">
        <v>2411</v>
      </c>
      <c r="N8" s="63">
        <v>2552</v>
      </c>
      <c r="O8" s="63">
        <v>2633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6</v>
      </c>
      <c r="M9" s="63">
        <v>2</v>
      </c>
      <c r="N9" s="63">
        <v>2</v>
      </c>
      <c r="O9" s="63">
        <v>2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1226</v>
      </c>
      <c r="M10" s="63">
        <v>393</v>
      </c>
      <c r="N10" s="63">
        <v>404</v>
      </c>
      <c r="O10" s="63">
        <v>429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>
        <v>0</v>
      </c>
      <c r="N11" s="63">
        <v>0</v>
      </c>
      <c r="O11" s="63">
        <v>0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2002</v>
      </c>
      <c r="M12" s="63">
        <v>623</v>
      </c>
      <c r="N12" s="63">
        <v>681</v>
      </c>
      <c r="O12" s="63">
        <v>698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3871</v>
      </c>
      <c r="M13" s="63">
        <v>1220</v>
      </c>
      <c r="N13" s="63">
        <v>1324</v>
      </c>
      <c r="O13" s="63">
        <v>1327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5026</v>
      </c>
      <c r="M14" s="63">
        <v>1544</v>
      </c>
      <c r="N14" s="63">
        <v>1825</v>
      </c>
      <c r="O14" s="63">
        <v>1657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>
        <v>0</v>
      </c>
      <c r="N15" s="63">
        <v>0</v>
      </c>
      <c r="O15" s="63">
        <v>0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310</v>
      </c>
      <c r="M16" s="63">
        <v>100</v>
      </c>
      <c r="N16" s="63">
        <v>104</v>
      </c>
      <c r="O16" s="63">
        <v>106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380</v>
      </c>
      <c r="M17" s="63">
        <v>122</v>
      </c>
      <c r="N17" s="63">
        <v>121</v>
      </c>
      <c r="O17" s="63">
        <v>137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170</v>
      </c>
      <c r="M18" s="63">
        <v>50</v>
      </c>
      <c r="N18" s="63">
        <v>58</v>
      </c>
      <c r="O18" s="63">
        <v>62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1562</v>
      </c>
      <c r="M19" s="63">
        <v>532</v>
      </c>
      <c r="N19" s="63">
        <v>477</v>
      </c>
      <c r="O19" s="63">
        <v>553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1339</v>
      </c>
      <c r="M20" s="63">
        <v>473</v>
      </c>
      <c r="N20" s="63">
        <v>409</v>
      </c>
      <c r="O20" s="63">
        <v>457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1059</v>
      </c>
      <c r="M21" s="63">
        <v>319</v>
      </c>
      <c r="N21" s="63">
        <v>360</v>
      </c>
      <c r="O21" s="63">
        <v>380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1093</v>
      </c>
      <c r="M22" s="63">
        <v>388</v>
      </c>
      <c r="N22" s="63">
        <v>311</v>
      </c>
      <c r="O22" s="63">
        <v>394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2000</v>
      </c>
      <c r="M23" s="63">
        <v>640</v>
      </c>
      <c r="N23" s="63">
        <v>653</v>
      </c>
      <c r="O23" s="63">
        <v>707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772</v>
      </c>
      <c r="M24" s="63">
        <v>153</v>
      </c>
      <c r="N24" s="63">
        <v>303</v>
      </c>
      <c r="O24" s="63">
        <v>316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748</v>
      </c>
      <c r="M25" s="63">
        <v>162</v>
      </c>
      <c r="N25" s="63">
        <v>280</v>
      </c>
      <c r="O25" s="63">
        <v>306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102</v>
      </c>
      <c r="M26" s="63">
        <v>31</v>
      </c>
      <c r="N26" s="63">
        <v>34</v>
      </c>
      <c r="O26" s="63">
        <v>37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48</v>
      </c>
      <c r="M27" s="63">
        <v>15</v>
      </c>
      <c r="N27" s="63">
        <v>16</v>
      </c>
      <c r="O27" s="63">
        <v>17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42</v>
      </c>
      <c r="M28" s="63">
        <v>15</v>
      </c>
      <c r="N28" s="63">
        <v>13</v>
      </c>
      <c r="O28" s="63">
        <v>14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129</v>
      </c>
      <c r="M29" s="63">
        <v>30</v>
      </c>
      <c r="N29" s="63">
        <v>38</v>
      </c>
      <c r="O29" s="63">
        <v>61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1680</v>
      </c>
      <c r="M30" s="63">
        <v>552</v>
      </c>
      <c r="N30" s="63">
        <v>573</v>
      </c>
      <c r="O30" s="63">
        <v>555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2590</v>
      </c>
      <c r="M31" s="63">
        <v>854</v>
      </c>
      <c r="N31" s="63">
        <v>838</v>
      </c>
      <c r="O31" s="63">
        <v>898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907</v>
      </c>
      <c r="M32" s="63">
        <v>300</v>
      </c>
      <c r="N32" s="63">
        <v>297</v>
      </c>
      <c r="O32" s="63">
        <v>310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1260</v>
      </c>
      <c r="M33" s="63">
        <v>447</v>
      </c>
      <c r="N33" s="63">
        <v>392</v>
      </c>
      <c r="O33" s="63">
        <v>421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338</v>
      </c>
      <c r="M34" s="63">
        <v>112</v>
      </c>
      <c r="N34" s="63">
        <v>113</v>
      </c>
      <c r="O34" s="63">
        <v>113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65</v>
      </c>
      <c r="M35" s="63">
        <v>19</v>
      </c>
      <c r="N35" s="63">
        <v>23</v>
      </c>
      <c r="O35" s="63">
        <v>23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76</v>
      </c>
      <c r="M36" s="63">
        <v>23</v>
      </c>
      <c r="N36" s="63">
        <v>26</v>
      </c>
      <c r="O36" s="63">
        <v>27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36397</v>
      </c>
      <c r="M37" s="64">
        <f t="shared" si="5"/>
        <v>11530</v>
      </c>
      <c r="N37" s="64">
        <f t="shared" si="5"/>
        <v>12227</v>
      </c>
      <c r="O37" s="64">
        <f t="shared" si="5"/>
        <v>12640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5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1444</v>
      </c>
      <c r="M8" s="63">
        <v>478</v>
      </c>
      <c r="N8" s="63">
        <v>486</v>
      </c>
      <c r="O8" s="63">
        <v>480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105</v>
      </c>
      <c r="M9" s="63">
        <v>35</v>
      </c>
      <c r="N9" s="63">
        <v>35</v>
      </c>
      <c r="O9" s="63">
        <v>35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892</v>
      </c>
      <c r="M10" s="63">
        <v>293</v>
      </c>
      <c r="N10" s="63">
        <v>302</v>
      </c>
      <c r="O10" s="63">
        <v>297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66</v>
      </c>
      <c r="M11" s="63">
        <v>22</v>
      </c>
      <c r="N11" s="63">
        <v>22</v>
      </c>
      <c r="O11" s="63">
        <v>22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130</v>
      </c>
      <c r="M12" s="63">
        <v>46</v>
      </c>
      <c r="N12" s="63">
        <v>42</v>
      </c>
      <c r="O12" s="63">
        <v>42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2939</v>
      </c>
      <c r="M13" s="63">
        <v>979</v>
      </c>
      <c r="N13" s="63">
        <v>990</v>
      </c>
      <c r="O13" s="63">
        <v>970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718</v>
      </c>
      <c r="M14" s="63">
        <v>273</v>
      </c>
      <c r="N14" s="63">
        <v>192</v>
      </c>
      <c r="O14" s="63">
        <v>253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744</v>
      </c>
      <c r="M15" s="63">
        <v>252</v>
      </c>
      <c r="N15" s="63">
        <v>241</v>
      </c>
      <c r="O15" s="63">
        <v>251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193</v>
      </c>
      <c r="M16" s="63">
        <v>65</v>
      </c>
      <c r="N16" s="63">
        <v>64</v>
      </c>
      <c r="O16" s="63">
        <v>64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219</v>
      </c>
      <c r="M17" s="63">
        <v>73</v>
      </c>
      <c r="N17" s="63">
        <v>73</v>
      </c>
      <c r="O17" s="63">
        <v>73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233</v>
      </c>
      <c r="M18" s="63">
        <v>78</v>
      </c>
      <c r="N18" s="63">
        <v>77</v>
      </c>
      <c r="O18" s="63">
        <v>78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1713</v>
      </c>
      <c r="M19" s="63">
        <v>534</v>
      </c>
      <c r="N19" s="63">
        <v>640</v>
      </c>
      <c r="O19" s="63">
        <v>539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405</v>
      </c>
      <c r="M20" s="63">
        <v>132</v>
      </c>
      <c r="N20" s="63">
        <v>143</v>
      </c>
      <c r="O20" s="63">
        <v>130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1337</v>
      </c>
      <c r="M21" s="63">
        <v>427</v>
      </c>
      <c r="N21" s="63">
        <v>484</v>
      </c>
      <c r="O21" s="63">
        <v>426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794</v>
      </c>
      <c r="M22" s="63">
        <v>266</v>
      </c>
      <c r="N22" s="63">
        <v>265</v>
      </c>
      <c r="O22" s="63">
        <v>263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217</v>
      </c>
      <c r="M23" s="63">
        <v>82</v>
      </c>
      <c r="N23" s="63">
        <v>58</v>
      </c>
      <c r="O23" s="63">
        <v>77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366</v>
      </c>
      <c r="M24" s="63">
        <v>120</v>
      </c>
      <c r="N24" s="63">
        <v>123</v>
      </c>
      <c r="O24" s="63">
        <v>123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114</v>
      </c>
      <c r="M25" s="63">
        <v>38</v>
      </c>
      <c r="N25" s="63">
        <v>38</v>
      </c>
      <c r="O25" s="63">
        <v>38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1</v>
      </c>
      <c r="M26" s="63"/>
      <c r="N26" s="63"/>
      <c r="O26" s="63">
        <v>1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16</v>
      </c>
      <c r="M27" s="63"/>
      <c r="N27" s="63">
        <v>15</v>
      </c>
      <c r="O27" s="63">
        <v>1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91</v>
      </c>
      <c r="M28" s="63">
        <v>33</v>
      </c>
      <c r="N28" s="63">
        <v>29</v>
      </c>
      <c r="O28" s="63">
        <v>29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91</v>
      </c>
      <c r="M29" s="63">
        <v>30</v>
      </c>
      <c r="N29" s="63">
        <v>31</v>
      </c>
      <c r="O29" s="63">
        <v>30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216</v>
      </c>
      <c r="M30" s="63">
        <v>60</v>
      </c>
      <c r="N30" s="63">
        <v>118</v>
      </c>
      <c r="O30" s="63">
        <v>38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2555</v>
      </c>
      <c r="M31" s="63">
        <v>846</v>
      </c>
      <c r="N31" s="63">
        <v>854</v>
      </c>
      <c r="O31" s="63">
        <v>855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1089</v>
      </c>
      <c r="M32" s="63">
        <v>375</v>
      </c>
      <c r="N32" s="63">
        <v>325</v>
      </c>
      <c r="O32" s="63">
        <v>389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714</v>
      </c>
      <c r="M33" s="63">
        <v>242</v>
      </c>
      <c r="N33" s="63">
        <v>231</v>
      </c>
      <c r="O33" s="63">
        <v>241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42</v>
      </c>
      <c r="M34" s="63">
        <v>14</v>
      </c>
      <c r="N34" s="63">
        <v>14</v>
      </c>
      <c r="O34" s="63">
        <v>14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221</v>
      </c>
      <c r="M35" s="63">
        <v>73</v>
      </c>
      <c r="N35" s="63">
        <v>75</v>
      </c>
      <c r="O35" s="63">
        <v>73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199</v>
      </c>
      <c r="M36" s="63">
        <v>66</v>
      </c>
      <c r="N36" s="63">
        <v>67</v>
      </c>
      <c r="O36" s="63">
        <v>66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17864</v>
      </c>
      <c r="M37" s="64">
        <f t="shared" si="5"/>
        <v>5932</v>
      </c>
      <c r="N37" s="64">
        <f t="shared" si="5"/>
        <v>6034</v>
      </c>
      <c r="O37" s="64">
        <f t="shared" si="5"/>
        <v>5898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AA167"/>
  <sheetViews>
    <sheetView zoomScaleNormal="100" workbookViewId="0">
      <selection activeCell="M8" sqref="M8:O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0</v>
      </c>
      <c r="M13" s="63"/>
      <c r="N13" s="63"/>
      <c r="O13" s="63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0</v>
      </c>
      <c r="M14" s="63"/>
      <c r="N14" s="63"/>
      <c r="O14" s="6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0</v>
      </c>
      <c r="M37" s="64">
        <f t="shared" si="5"/>
        <v>0</v>
      </c>
      <c r="N37" s="64">
        <f t="shared" si="5"/>
        <v>0</v>
      </c>
      <c r="O37" s="64">
        <f t="shared" si="5"/>
        <v>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146</v>
      </c>
      <c r="M13" s="63">
        <v>86</v>
      </c>
      <c r="N13" s="63">
        <v>30</v>
      </c>
      <c r="O13" s="63">
        <v>30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140</v>
      </c>
      <c r="M14" s="63">
        <v>55</v>
      </c>
      <c r="N14" s="63">
        <v>30</v>
      </c>
      <c r="O14" s="63">
        <v>55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372</v>
      </c>
      <c r="M15" s="63">
        <v>156</v>
      </c>
      <c r="N15" s="63">
        <v>60</v>
      </c>
      <c r="O15" s="63">
        <v>156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126</v>
      </c>
      <c r="M16" s="63">
        <v>42</v>
      </c>
      <c r="N16" s="63">
        <v>42</v>
      </c>
      <c r="O16" s="63">
        <v>42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3</v>
      </c>
      <c r="M17" s="63">
        <v>1</v>
      </c>
      <c r="N17" s="63">
        <v>1</v>
      </c>
      <c r="O17" s="63">
        <v>1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3</v>
      </c>
      <c r="M18" s="63">
        <v>1</v>
      </c>
      <c r="N18" s="63">
        <v>1</v>
      </c>
      <c r="O18" s="63">
        <v>1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21</v>
      </c>
      <c r="M19" s="63">
        <v>7</v>
      </c>
      <c r="N19" s="63">
        <v>7</v>
      </c>
      <c r="O19" s="63">
        <v>7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49</v>
      </c>
      <c r="M20" s="63">
        <v>3</v>
      </c>
      <c r="N20" s="63">
        <v>26</v>
      </c>
      <c r="O20" s="63">
        <v>20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36</v>
      </c>
      <c r="M22" s="63">
        <v>12</v>
      </c>
      <c r="N22" s="63">
        <v>12</v>
      </c>
      <c r="O22" s="63">
        <v>12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6</v>
      </c>
      <c r="M27" s="63">
        <v>2</v>
      </c>
      <c r="N27" s="63">
        <v>2</v>
      </c>
      <c r="O27" s="63">
        <v>2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13</v>
      </c>
      <c r="M30" s="63">
        <v>5</v>
      </c>
      <c r="N30" s="63">
        <v>3</v>
      </c>
      <c r="O30" s="63">
        <v>5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172</v>
      </c>
      <c r="M32" s="63">
        <v>86</v>
      </c>
      <c r="N32" s="63">
        <v>43</v>
      </c>
      <c r="O32" s="63">
        <v>43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1087</v>
      </c>
      <c r="M37" s="64">
        <f t="shared" si="5"/>
        <v>456</v>
      </c>
      <c r="N37" s="64">
        <f t="shared" si="5"/>
        <v>257</v>
      </c>
      <c r="O37" s="64">
        <f t="shared" si="5"/>
        <v>374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67"/>
  <sheetViews>
    <sheetView workbookViewId="0">
      <selection activeCell="M8" sqref="M8:O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131" customWidth="1"/>
    <col min="7" max="7" width="16" style="12" customWidth="1"/>
    <col min="8" max="8" width="14.570312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126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92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127" t="s">
        <v>64</v>
      </c>
      <c r="E8" s="148" t="s">
        <v>65</v>
      </c>
      <c r="F8" s="127" t="s">
        <v>66</v>
      </c>
      <c r="G8" s="28">
        <f>СВОД!G8</f>
        <v>0</v>
      </c>
      <c r="H8" s="29">
        <f t="shared" ref="H8:H36" si="0">L8*G8</f>
        <v>0</v>
      </c>
      <c r="I8" s="127">
        <f t="shared" ref="I8:I29" si="1">M8*G8</f>
        <v>0</v>
      </c>
      <c r="J8" s="127">
        <f t="shared" ref="J8:J29" si="2">N8*G8</f>
        <v>0</v>
      </c>
      <c r="K8" s="127">
        <f t="shared" ref="K8:K29" si="3">O8*G8</f>
        <v>0</v>
      </c>
      <c r="L8" s="30">
        <f t="shared" ref="L8:L29" si="4">M8+N8+O8</f>
        <v>1734</v>
      </c>
      <c r="M8" s="63">
        <v>578</v>
      </c>
      <c r="N8" s="63">
        <v>578</v>
      </c>
      <c r="O8" s="63">
        <v>578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127" t="s">
        <v>66</v>
      </c>
      <c r="G9" s="28">
        <f>СВОД!G9</f>
        <v>0</v>
      </c>
      <c r="H9" s="29">
        <f t="shared" si="0"/>
        <v>0</v>
      </c>
      <c r="I9" s="127">
        <f t="shared" si="1"/>
        <v>0</v>
      </c>
      <c r="J9" s="127">
        <f t="shared" si="2"/>
        <v>0</v>
      </c>
      <c r="K9" s="127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127" t="s">
        <v>64</v>
      </c>
      <c r="E10" s="148" t="s">
        <v>65</v>
      </c>
      <c r="F10" s="127" t="s">
        <v>66</v>
      </c>
      <c r="G10" s="28">
        <f>СВОД!G10</f>
        <v>0</v>
      </c>
      <c r="H10" s="29">
        <f t="shared" si="0"/>
        <v>0</v>
      </c>
      <c r="I10" s="127">
        <f t="shared" si="1"/>
        <v>0</v>
      </c>
      <c r="J10" s="127">
        <f t="shared" si="2"/>
        <v>0</v>
      </c>
      <c r="K10" s="127">
        <f t="shared" si="3"/>
        <v>0</v>
      </c>
      <c r="L10" s="30">
        <f t="shared" si="4"/>
        <v>72</v>
      </c>
      <c r="M10" s="63">
        <v>24</v>
      </c>
      <c r="N10" s="63">
        <v>24</v>
      </c>
      <c r="O10" s="63">
        <v>24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127" t="s">
        <v>66</v>
      </c>
      <c r="G11" s="28">
        <f>СВОД!G11</f>
        <v>0</v>
      </c>
      <c r="H11" s="29">
        <f t="shared" si="0"/>
        <v>0</v>
      </c>
      <c r="I11" s="127">
        <f t="shared" si="1"/>
        <v>0</v>
      </c>
      <c r="J11" s="127">
        <f t="shared" si="2"/>
        <v>0</v>
      </c>
      <c r="K11" s="127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127">
        <v>20</v>
      </c>
      <c r="B12" s="128" t="s">
        <v>5</v>
      </c>
      <c r="C12" s="129" t="s">
        <v>27</v>
      </c>
      <c r="D12" s="127" t="s">
        <v>69</v>
      </c>
      <c r="E12" s="130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127">
        <f t="shared" si="1"/>
        <v>0</v>
      </c>
      <c r="J12" s="127">
        <f t="shared" si="2"/>
        <v>0</v>
      </c>
      <c r="K12" s="127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127">
        <v>21</v>
      </c>
      <c r="B13" s="128" t="s">
        <v>6</v>
      </c>
      <c r="C13" s="129" t="s">
        <v>37</v>
      </c>
      <c r="D13" s="127" t="s">
        <v>69</v>
      </c>
      <c r="E13" s="130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127">
        <f t="shared" si="1"/>
        <v>0</v>
      </c>
      <c r="J13" s="127">
        <f t="shared" si="2"/>
        <v>0</v>
      </c>
      <c r="K13" s="127">
        <f t="shared" si="3"/>
        <v>0</v>
      </c>
      <c r="L13" s="30">
        <f t="shared" si="4"/>
        <v>968</v>
      </c>
      <c r="M13" s="63">
        <v>368</v>
      </c>
      <c r="N13" s="63">
        <v>300</v>
      </c>
      <c r="O13" s="63">
        <v>300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127">
        <v>22</v>
      </c>
      <c r="B14" s="128" t="s">
        <v>7</v>
      </c>
      <c r="C14" s="10" t="s">
        <v>38</v>
      </c>
      <c r="D14" s="127" t="s">
        <v>69</v>
      </c>
      <c r="E14" s="130" t="s">
        <v>65</v>
      </c>
      <c r="F14" s="127" t="s">
        <v>70</v>
      </c>
      <c r="G14" s="28">
        <f>СВОД!G14</f>
        <v>0</v>
      </c>
      <c r="H14" s="29">
        <f t="shared" si="0"/>
        <v>0</v>
      </c>
      <c r="I14" s="127">
        <f t="shared" si="1"/>
        <v>0</v>
      </c>
      <c r="J14" s="127">
        <f t="shared" si="2"/>
        <v>0</v>
      </c>
      <c r="K14" s="127">
        <f t="shared" si="3"/>
        <v>0</v>
      </c>
      <c r="L14" s="30">
        <f t="shared" si="4"/>
        <v>2421</v>
      </c>
      <c r="M14" s="63">
        <v>807</v>
      </c>
      <c r="N14" s="63">
        <v>807</v>
      </c>
      <c r="O14" s="63">
        <v>807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127">
        <v>23</v>
      </c>
      <c r="B15" s="129" t="s">
        <v>8</v>
      </c>
      <c r="C15" s="10" t="s">
        <v>39</v>
      </c>
      <c r="D15" s="127" t="s">
        <v>69</v>
      </c>
      <c r="E15" s="130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127">
        <f t="shared" si="1"/>
        <v>0</v>
      </c>
      <c r="J15" s="127">
        <f t="shared" si="2"/>
        <v>0</v>
      </c>
      <c r="K15" s="127">
        <f t="shared" si="3"/>
        <v>0</v>
      </c>
      <c r="L15" s="30">
        <f t="shared" si="4"/>
        <v>1243</v>
      </c>
      <c r="M15" s="63">
        <v>413</v>
      </c>
      <c r="N15" s="63">
        <v>415</v>
      </c>
      <c r="O15" s="63">
        <v>415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127">
        <v>24</v>
      </c>
      <c r="B16" s="128" t="s">
        <v>9</v>
      </c>
      <c r="C16" s="10" t="s">
        <v>40</v>
      </c>
      <c r="D16" s="32" t="s">
        <v>71</v>
      </c>
      <c r="E16" s="130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127">
        <f t="shared" si="1"/>
        <v>0</v>
      </c>
      <c r="J16" s="127">
        <f t="shared" si="2"/>
        <v>0</v>
      </c>
      <c r="K16" s="127">
        <f t="shared" si="3"/>
        <v>0</v>
      </c>
      <c r="L16" s="30">
        <f t="shared" si="4"/>
        <v>12</v>
      </c>
      <c r="M16" s="63">
        <v>4</v>
      </c>
      <c r="N16" s="63">
        <v>4</v>
      </c>
      <c r="O16" s="63">
        <v>4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127">
        <v>31</v>
      </c>
      <c r="B17" s="128" t="s">
        <v>10</v>
      </c>
      <c r="C17" s="10" t="s">
        <v>72</v>
      </c>
      <c r="D17" s="127" t="s">
        <v>69</v>
      </c>
      <c r="E17" s="130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127">
        <f t="shared" si="1"/>
        <v>0</v>
      </c>
      <c r="J17" s="127">
        <f t="shared" si="2"/>
        <v>0</v>
      </c>
      <c r="K17" s="127">
        <f t="shared" si="3"/>
        <v>0</v>
      </c>
      <c r="L17" s="30">
        <f t="shared" si="4"/>
        <v>1532</v>
      </c>
      <c r="M17" s="63">
        <v>507</v>
      </c>
      <c r="N17" s="63">
        <v>515</v>
      </c>
      <c r="O17" s="63">
        <v>510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127">
        <v>32</v>
      </c>
      <c r="B18" s="128" t="s">
        <v>11</v>
      </c>
      <c r="C18" s="10" t="s">
        <v>73</v>
      </c>
      <c r="D18" s="127" t="s">
        <v>69</v>
      </c>
      <c r="E18" s="130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127">
        <f t="shared" si="1"/>
        <v>0</v>
      </c>
      <c r="J18" s="127">
        <f t="shared" si="2"/>
        <v>0</v>
      </c>
      <c r="K18" s="127">
        <f t="shared" si="3"/>
        <v>0</v>
      </c>
      <c r="L18" s="30">
        <f t="shared" si="4"/>
        <v>1571</v>
      </c>
      <c r="M18" s="63">
        <v>521</v>
      </c>
      <c r="N18" s="63">
        <v>525</v>
      </c>
      <c r="O18" s="63">
        <v>525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127">
        <v>33</v>
      </c>
      <c r="B19" s="129" t="s">
        <v>12</v>
      </c>
      <c r="C19" s="34" t="s">
        <v>28</v>
      </c>
      <c r="D19" s="127" t="s">
        <v>69</v>
      </c>
      <c r="E19" s="35" t="s">
        <v>65</v>
      </c>
      <c r="F19" s="127" t="s">
        <v>70</v>
      </c>
      <c r="G19" s="28">
        <f>СВОД!G19</f>
        <v>0</v>
      </c>
      <c r="H19" s="29">
        <f t="shared" si="0"/>
        <v>0</v>
      </c>
      <c r="I19" s="127">
        <f t="shared" si="1"/>
        <v>0</v>
      </c>
      <c r="J19" s="127">
        <f t="shared" si="2"/>
        <v>0</v>
      </c>
      <c r="K19" s="127">
        <f t="shared" si="3"/>
        <v>0</v>
      </c>
      <c r="L19" s="30">
        <f t="shared" si="4"/>
        <v>347</v>
      </c>
      <c r="M19" s="63">
        <v>153</v>
      </c>
      <c r="N19" s="63">
        <v>41</v>
      </c>
      <c r="O19" s="63">
        <v>153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127">
        <v>34</v>
      </c>
      <c r="B20" s="129" t="s">
        <v>12</v>
      </c>
      <c r="C20" s="34" t="s">
        <v>29</v>
      </c>
      <c r="D20" s="127" t="s">
        <v>69</v>
      </c>
      <c r="E20" s="35" t="s">
        <v>65</v>
      </c>
      <c r="F20" s="127" t="s">
        <v>70</v>
      </c>
      <c r="G20" s="28">
        <f>СВОД!G20</f>
        <v>0</v>
      </c>
      <c r="H20" s="29">
        <f t="shared" si="0"/>
        <v>0</v>
      </c>
      <c r="I20" s="127">
        <f t="shared" si="1"/>
        <v>0</v>
      </c>
      <c r="J20" s="127">
        <f t="shared" si="2"/>
        <v>0</v>
      </c>
      <c r="K20" s="127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127">
        <v>35</v>
      </c>
      <c r="B21" s="3" t="s">
        <v>13</v>
      </c>
      <c r="C21" s="34" t="s">
        <v>30</v>
      </c>
      <c r="D21" s="127" t="s">
        <v>69</v>
      </c>
      <c r="E21" s="35" t="s">
        <v>65</v>
      </c>
      <c r="F21" s="127" t="s">
        <v>70</v>
      </c>
      <c r="G21" s="28">
        <f>СВОД!G21</f>
        <v>0</v>
      </c>
      <c r="H21" s="29">
        <f t="shared" si="0"/>
        <v>0</v>
      </c>
      <c r="I21" s="127">
        <f t="shared" si="1"/>
        <v>0</v>
      </c>
      <c r="J21" s="127">
        <f t="shared" si="2"/>
        <v>0</v>
      </c>
      <c r="K21" s="127">
        <f t="shared" si="3"/>
        <v>0</v>
      </c>
      <c r="L21" s="30">
        <f t="shared" si="4"/>
        <v>28</v>
      </c>
      <c r="M21" s="63">
        <v>8</v>
      </c>
      <c r="N21" s="63">
        <v>12</v>
      </c>
      <c r="O21" s="63">
        <v>8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127">
        <v>36</v>
      </c>
      <c r="B22" s="3" t="s">
        <v>14</v>
      </c>
      <c r="C22" s="34" t="s">
        <v>31</v>
      </c>
      <c r="D22" s="127" t="s">
        <v>69</v>
      </c>
      <c r="E22" s="35" t="s">
        <v>65</v>
      </c>
      <c r="F22" s="127" t="s">
        <v>70</v>
      </c>
      <c r="G22" s="28">
        <f>СВОД!G22</f>
        <v>0</v>
      </c>
      <c r="H22" s="29">
        <f t="shared" si="0"/>
        <v>0</v>
      </c>
      <c r="I22" s="127">
        <f t="shared" si="1"/>
        <v>0</v>
      </c>
      <c r="J22" s="127">
        <f t="shared" si="2"/>
        <v>0</v>
      </c>
      <c r="K22" s="127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127">
        <v>37</v>
      </c>
      <c r="B23" s="129" t="s">
        <v>74</v>
      </c>
      <c r="C23" s="34" t="s">
        <v>75</v>
      </c>
      <c r="D23" s="127" t="s">
        <v>69</v>
      </c>
      <c r="E23" s="35" t="s">
        <v>65</v>
      </c>
      <c r="F23" s="127" t="s">
        <v>76</v>
      </c>
      <c r="G23" s="28">
        <f>СВОД!G23</f>
        <v>0</v>
      </c>
      <c r="H23" s="29">
        <f t="shared" si="0"/>
        <v>0</v>
      </c>
      <c r="I23" s="127">
        <f t="shared" si="1"/>
        <v>0</v>
      </c>
      <c r="J23" s="127">
        <f t="shared" si="2"/>
        <v>0</v>
      </c>
      <c r="K23" s="127">
        <f t="shared" si="3"/>
        <v>0</v>
      </c>
      <c r="L23" s="30">
        <f t="shared" si="4"/>
        <v>3</v>
      </c>
      <c r="M23" s="63">
        <v>1</v>
      </c>
      <c r="N23" s="63">
        <v>1</v>
      </c>
      <c r="O23" s="63">
        <v>1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127">
        <v>41</v>
      </c>
      <c r="B24" s="128" t="s">
        <v>15</v>
      </c>
      <c r="C24" s="7" t="s">
        <v>41</v>
      </c>
      <c r="D24" s="127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127">
        <f t="shared" si="1"/>
        <v>0</v>
      </c>
      <c r="J24" s="127">
        <f t="shared" si="2"/>
        <v>0</v>
      </c>
      <c r="K24" s="127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127">
        <v>42</v>
      </c>
      <c r="B25" s="128" t="s">
        <v>16</v>
      </c>
      <c r="C25" s="51" t="s">
        <v>82</v>
      </c>
      <c r="D25" s="127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127">
        <f t="shared" si="1"/>
        <v>0</v>
      </c>
      <c r="J25" s="127">
        <f t="shared" si="2"/>
        <v>0</v>
      </c>
      <c r="K25" s="127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127">
        <f t="shared" si="1"/>
        <v>0</v>
      </c>
      <c r="J26" s="127">
        <f t="shared" si="2"/>
        <v>0</v>
      </c>
      <c r="K26" s="127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127">
        <f t="shared" si="1"/>
        <v>0</v>
      </c>
      <c r="J27" s="127">
        <f t="shared" si="2"/>
        <v>0</v>
      </c>
      <c r="K27" s="127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127">
        <v>44</v>
      </c>
      <c r="B28" s="3" t="s">
        <v>18</v>
      </c>
      <c r="C28" s="34" t="s">
        <v>32</v>
      </c>
      <c r="D28" s="127" t="s">
        <v>69</v>
      </c>
      <c r="E28" s="35" t="s">
        <v>65</v>
      </c>
      <c r="F28" s="127" t="s">
        <v>70</v>
      </c>
      <c r="G28" s="28">
        <f>СВОД!G28</f>
        <v>0</v>
      </c>
      <c r="H28" s="29">
        <f t="shared" si="0"/>
        <v>0</v>
      </c>
      <c r="I28" s="127">
        <f t="shared" si="1"/>
        <v>0</v>
      </c>
      <c r="J28" s="127">
        <f t="shared" si="2"/>
        <v>0</v>
      </c>
      <c r="K28" s="127">
        <f t="shared" si="3"/>
        <v>0</v>
      </c>
      <c r="L28" s="30">
        <f t="shared" si="4"/>
        <v>6</v>
      </c>
      <c r="M28" s="63">
        <v>2</v>
      </c>
      <c r="N28" s="63">
        <v>2</v>
      </c>
      <c r="O28" s="63">
        <v>2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127">
        <v>45</v>
      </c>
      <c r="B29" s="3" t="s">
        <v>19</v>
      </c>
      <c r="C29" s="4" t="s">
        <v>42</v>
      </c>
      <c r="D29" s="127" t="s">
        <v>69</v>
      </c>
      <c r="E29" s="35" t="s">
        <v>65</v>
      </c>
      <c r="F29" s="127" t="s">
        <v>70</v>
      </c>
      <c r="G29" s="28">
        <f>СВОД!G29</f>
        <v>0</v>
      </c>
      <c r="H29" s="29">
        <f t="shared" si="0"/>
        <v>0</v>
      </c>
      <c r="I29" s="127">
        <f t="shared" si="1"/>
        <v>0</v>
      </c>
      <c r="J29" s="127">
        <f t="shared" si="2"/>
        <v>0</v>
      </c>
      <c r="K29" s="127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127">
        <v>54</v>
      </c>
      <c r="B30" s="3" t="s">
        <v>20</v>
      </c>
      <c r="C30" s="34" t="s">
        <v>33</v>
      </c>
      <c r="D30" s="127" t="s">
        <v>69</v>
      </c>
      <c r="E30" s="35" t="s">
        <v>65</v>
      </c>
      <c r="F30" s="127" t="s">
        <v>76</v>
      </c>
      <c r="G30" s="28">
        <f>СВОД!G30</f>
        <v>0</v>
      </c>
      <c r="H30" s="29">
        <f t="shared" si="0"/>
        <v>0</v>
      </c>
      <c r="I30" s="127">
        <f t="shared" ref="I30:I36" si="5">M30*G30</f>
        <v>0</v>
      </c>
      <c r="J30" s="127">
        <f t="shared" ref="J30:J36" si="6">N30*G30</f>
        <v>0</v>
      </c>
      <c r="K30" s="127">
        <f t="shared" ref="K30:K36" si="7">O30*G30</f>
        <v>0</v>
      </c>
      <c r="L30" s="30">
        <f t="shared" ref="L30:L36" si="8">M30+N30+O30</f>
        <v>412</v>
      </c>
      <c r="M30" s="63">
        <v>186</v>
      </c>
      <c r="N30" s="63">
        <v>70</v>
      </c>
      <c r="O30" s="63">
        <v>156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127">
        <v>56</v>
      </c>
      <c r="B31" s="3" t="s">
        <v>21</v>
      </c>
      <c r="C31" s="34" t="s">
        <v>87</v>
      </c>
      <c r="D31" s="127" t="s">
        <v>69</v>
      </c>
      <c r="E31" s="35" t="s">
        <v>65</v>
      </c>
      <c r="F31" s="127"/>
      <c r="G31" s="28">
        <f>СВОД!G31</f>
        <v>0</v>
      </c>
      <c r="H31" s="29">
        <f t="shared" si="0"/>
        <v>0</v>
      </c>
      <c r="I31" s="127">
        <f t="shared" si="5"/>
        <v>0</v>
      </c>
      <c r="J31" s="127">
        <f t="shared" si="6"/>
        <v>0</v>
      </c>
      <c r="K31" s="127">
        <f t="shared" si="7"/>
        <v>0</v>
      </c>
      <c r="L31" s="30">
        <f t="shared" si="8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127">
        <v>57</v>
      </c>
      <c r="B32" s="3" t="s">
        <v>22</v>
      </c>
      <c r="C32" s="34" t="s">
        <v>34</v>
      </c>
      <c r="D32" s="127" t="s">
        <v>69</v>
      </c>
      <c r="E32" s="35" t="s">
        <v>65</v>
      </c>
      <c r="F32" s="127" t="s">
        <v>76</v>
      </c>
      <c r="G32" s="28">
        <f>СВОД!G32</f>
        <v>0</v>
      </c>
      <c r="H32" s="29">
        <f t="shared" si="0"/>
        <v>0</v>
      </c>
      <c r="I32" s="127">
        <f t="shared" si="5"/>
        <v>0</v>
      </c>
      <c r="J32" s="127">
        <f t="shared" si="6"/>
        <v>0</v>
      </c>
      <c r="K32" s="127">
        <f t="shared" si="7"/>
        <v>0</v>
      </c>
      <c r="L32" s="30">
        <f t="shared" si="8"/>
        <v>73</v>
      </c>
      <c r="M32" s="63">
        <v>23</v>
      </c>
      <c r="N32" s="63">
        <v>25</v>
      </c>
      <c r="O32" s="63">
        <v>25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127">
        <v>60</v>
      </c>
      <c r="B33" s="3" t="s">
        <v>23</v>
      </c>
      <c r="C33" s="34" t="s">
        <v>35</v>
      </c>
      <c r="D33" s="127" t="s">
        <v>69</v>
      </c>
      <c r="E33" s="35" t="s">
        <v>65</v>
      </c>
      <c r="F33" s="127" t="s">
        <v>76</v>
      </c>
      <c r="G33" s="28">
        <f>СВОД!G33</f>
        <v>0</v>
      </c>
      <c r="H33" s="29">
        <f t="shared" si="0"/>
        <v>0</v>
      </c>
      <c r="I33" s="127">
        <f t="shared" si="5"/>
        <v>0</v>
      </c>
      <c r="J33" s="127">
        <f t="shared" si="6"/>
        <v>0</v>
      </c>
      <c r="K33" s="127">
        <f t="shared" si="7"/>
        <v>0</v>
      </c>
      <c r="L33" s="30">
        <f t="shared" si="8"/>
        <v>2562</v>
      </c>
      <c r="M33" s="63">
        <v>854</v>
      </c>
      <c r="N33" s="63">
        <v>854</v>
      </c>
      <c r="O33" s="63">
        <v>854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127">
        <v>62</v>
      </c>
      <c r="B34" s="3" t="s">
        <v>24</v>
      </c>
      <c r="C34" s="34" t="s">
        <v>88</v>
      </c>
      <c r="D34" s="127" t="s">
        <v>69</v>
      </c>
      <c r="E34" s="130" t="s">
        <v>65</v>
      </c>
      <c r="F34" s="127" t="s">
        <v>76</v>
      </c>
      <c r="G34" s="28">
        <f>СВОД!G34</f>
        <v>0</v>
      </c>
      <c r="H34" s="29">
        <f t="shared" si="0"/>
        <v>0</v>
      </c>
      <c r="I34" s="127">
        <f t="shared" si="5"/>
        <v>0</v>
      </c>
      <c r="J34" s="127">
        <f t="shared" si="6"/>
        <v>0</v>
      </c>
      <c r="K34" s="127">
        <f t="shared" si="7"/>
        <v>0</v>
      </c>
      <c r="L34" s="30">
        <f t="shared" si="8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127">
        <v>65</v>
      </c>
      <c r="B35" s="7" t="s">
        <v>83</v>
      </c>
      <c r="C35" s="4" t="s">
        <v>36</v>
      </c>
      <c r="D35" s="127" t="s">
        <v>69</v>
      </c>
      <c r="E35" s="130" t="s">
        <v>79</v>
      </c>
      <c r="F35" s="127" t="s">
        <v>66</v>
      </c>
      <c r="G35" s="28">
        <f>СВОД!G35</f>
        <v>0</v>
      </c>
      <c r="H35" s="29">
        <f t="shared" si="0"/>
        <v>0</v>
      </c>
      <c r="I35" s="127">
        <f t="shared" si="5"/>
        <v>0</v>
      </c>
      <c r="J35" s="127">
        <f t="shared" si="6"/>
        <v>0</v>
      </c>
      <c r="K35" s="127">
        <f t="shared" si="7"/>
        <v>0</v>
      </c>
      <c r="L35" s="30">
        <f t="shared" si="8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132" t="s">
        <v>43</v>
      </c>
      <c r="D36" s="127" t="s">
        <v>69</v>
      </c>
      <c r="E36" s="130" t="s">
        <v>80</v>
      </c>
      <c r="F36" s="127" t="s">
        <v>66</v>
      </c>
      <c r="G36" s="28">
        <f>СВОД!G36</f>
        <v>0</v>
      </c>
      <c r="H36" s="29">
        <f t="shared" si="0"/>
        <v>0</v>
      </c>
      <c r="I36" s="127">
        <f t="shared" si="5"/>
        <v>0</v>
      </c>
      <c r="J36" s="127">
        <f t="shared" si="6"/>
        <v>0</v>
      </c>
      <c r="K36" s="127">
        <f t="shared" si="7"/>
        <v>0</v>
      </c>
      <c r="L36" s="30">
        <f t="shared" si="8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L37" si="9">SUM(H8:H36)</f>
        <v>0</v>
      </c>
      <c r="I37" s="45">
        <f t="shared" si="9"/>
        <v>0</v>
      </c>
      <c r="J37" s="45">
        <f t="shared" si="9"/>
        <v>0</v>
      </c>
      <c r="K37" s="45">
        <f t="shared" si="9"/>
        <v>0</v>
      </c>
      <c r="L37" s="45">
        <f t="shared" si="9"/>
        <v>12984</v>
      </c>
      <c r="M37" s="64">
        <v>2</v>
      </c>
      <c r="N37" s="64">
        <v>2</v>
      </c>
      <c r="O37" s="64">
        <v>2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mergeCells count="14">
    <mergeCell ref="B43:D43"/>
    <mergeCell ref="A10:A11"/>
    <mergeCell ref="B10:B11"/>
    <mergeCell ref="C10:C11"/>
    <mergeCell ref="E10:E11"/>
    <mergeCell ref="A26:A27"/>
    <mergeCell ref="B26:B27"/>
    <mergeCell ref="C26:C27"/>
    <mergeCell ref="H6:J6"/>
    <mergeCell ref="M6:O6"/>
    <mergeCell ref="A8:A9"/>
    <mergeCell ref="B8:B9"/>
    <mergeCell ref="C8:C9"/>
    <mergeCell ref="E8:E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zoomScaleNormal="100" workbookViewId="0">
      <selection activeCell="M8" sqref="M8:O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0</v>
      </c>
      <c r="M13" s="63"/>
      <c r="N13" s="63"/>
      <c r="O13" s="63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0</v>
      </c>
      <c r="M14" s="63"/>
      <c r="N14" s="63"/>
      <c r="O14" s="6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0</v>
      </c>
      <c r="M37" s="64">
        <f t="shared" si="5"/>
        <v>0</v>
      </c>
      <c r="N37" s="64">
        <f t="shared" si="5"/>
        <v>0</v>
      </c>
      <c r="O37" s="64">
        <f t="shared" si="5"/>
        <v>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1841</v>
      </c>
      <c r="M8" s="63">
        <v>589</v>
      </c>
      <c r="N8" s="63">
        <v>559</v>
      </c>
      <c r="O8" s="63">
        <v>693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208</v>
      </c>
      <c r="M9" s="63">
        <v>64</v>
      </c>
      <c r="N9" s="63">
        <v>64</v>
      </c>
      <c r="O9" s="63">
        <v>80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1344</v>
      </c>
      <c r="M10" s="63">
        <v>478</v>
      </c>
      <c r="N10" s="63">
        <v>478</v>
      </c>
      <c r="O10" s="63">
        <v>388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20</v>
      </c>
      <c r="M11" s="63">
        <v>10</v>
      </c>
      <c r="N11" s="63">
        <v>10</v>
      </c>
      <c r="O11" s="63">
        <v>0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112</v>
      </c>
      <c r="M12" s="63">
        <v>34</v>
      </c>
      <c r="N12" s="63">
        <v>34</v>
      </c>
      <c r="O12" s="63">
        <v>44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1462</v>
      </c>
      <c r="M13" s="63">
        <v>482</v>
      </c>
      <c r="N13" s="63">
        <v>471</v>
      </c>
      <c r="O13" s="63">
        <v>509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1070</v>
      </c>
      <c r="M14" s="63">
        <v>310</v>
      </c>
      <c r="N14" s="63">
        <v>421</v>
      </c>
      <c r="O14" s="63">
        <v>339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18</v>
      </c>
      <c r="M15" s="63">
        <v>9</v>
      </c>
      <c r="N15" s="63">
        <v>0</v>
      </c>
      <c r="O15" s="63">
        <v>9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243</v>
      </c>
      <c r="M16" s="63">
        <v>72</v>
      </c>
      <c r="N16" s="63">
        <v>75</v>
      </c>
      <c r="O16" s="63">
        <v>96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124</v>
      </c>
      <c r="M17" s="63">
        <v>42</v>
      </c>
      <c r="N17" s="63">
        <v>39</v>
      </c>
      <c r="O17" s="63">
        <v>43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134</v>
      </c>
      <c r="M18" s="63">
        <v>46</v>
      </c>
      <c r="N18" s="63">
        <v>40</v>
      </c>
      <c r="O18" s="63">
        <v>48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513</v>
      </c>
      <c r="M19" s="63">
        <v>139</v>
      </c>
      <c r="N19" s="63">
        <v>201</v>
      </c>
      <c r="O19" s="63">
        <v>173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299</v>
      </c>
      <c r="M20" s="63">
        <v>62</v>
      </c>
      <c r="N20" s="63">
        <v>116</v>
      </c>
      <c r="O20" s="63">
        <v>121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538</v>
      </c>
      <c r="M21" s="63">
        <v>153</v>
      </c>
      <c r="N21" s="63">
        <v>212</v>
      </c>
      <c r="O21" s="63">
        <v>173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561</v>
      </c>
      <c r="M22" s="63">
        <v>171</v>
      </c>
      <c r="N22" s="63">
        <v>222</v>
      </c>
      <c r="O22" s="63">
        <v>168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281</v>
      </c>
      <c r="M23" s="63">
        <v>82</v>
      </c>
      <c r="N23" s="63">
        <v>107</v>
      </c>
      <c r="O23" s="63">
        <v>92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150</v>
      </c>
      <c r="M24" s="63">
        <v>50</v>
      </c>
      <c r="N24" s="63">
        <v>50</v>
      </c>
      <c r="O24" s="63">
        <v>50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1197</v>
      </c>
      <c r="M25" s="63">
        <v>376</v>
      </c>
      <c r="N25" s="63">
        <v>415</v>
      </c>
      <c r="O25" s="63">
        <v>406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3</v>
      </c>
      <c r="M26" s="63">
        <v>1</v>
      </c>
      <c r="N26" s="63">
        <v>1</v>
      </c>
      <c r="O26" s="63">
        <v>1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>
        <v>0</v>
      </c>
      <c r="N27" s="63">
        <v>0</v>
      </c>
      <c r="O27" s="63">
        <v>0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177</v>
      </c>
      <c r="M28" s="63">
        <v>59</v>
      </c>
      <c r="N28" s="63">
        <v>59</v>
      </c>
      <c r="O28" s="63">
        <v>59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120</v>
      </c>
      <c r="M29" s="63">
        <v>40</v>
      </c>
      <c r="N29" s="63">
        <v>40</v>
      </c>
      <c r="O29" s="63">
        <v>40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698</v>
      </c>
      <c r="M30" s="63">
        <v>230</v>
      </c>
      <c r="N30" s="63">
        <v>238</v>
      </c>
      <c r="O30" s="63">
        <v>230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15</v>
      </c>
      <c r="M31" s="63">
        <v>5</v>
      </c>
      <c r="N31" s="63">
        <v>5</v>
      </c>
      <c r="O31" s="63">
        <v>5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756</v>
      </c>
      <c r="M32" s="63">
        <v>256</v>
      </c>
      <c r="N32" s="63">
        <v>344</v>
      </c>
      <c r="O32" s="63">
        <v>156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517</v>
      </c>
      <c r="M33" s="63">
        <v>116</v>
      </c>
      <c r="N33" s="63">
        <v>115</v>
      </c>
      <c r="O33" s="63">
        <v>286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>
        <v>0</v>
      </c>
      <c r="N34" s="63">
        <v>0</v>
      </c>
      <c r="O34" s="63">
        <v>0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8</v>
      </c>
      <c r="M35" s="63">
        <v>2</v>
      </c>
      <c r="N35" s="63">
        <v>2</v>
      </c>
      <c r="O35" s="63">
        <v>4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8</v>
      </c>
      <c r="M36" s="63">
        <v>2</v>
      </c>
      <c r="N36" s="63">
        <v>2</v>
      </c>
      <c r="O36" s="63">
        <v>4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12417</v>
      </c>
      <c r="M37" s="64">
        <f t="shared" si="5"/>
        <v>3880</v>
      </c>
      <c r="N37" s="64">
        <f t="shared" si="5"/>
        <v>4320</v>
      </c>
      <c r="O37" s="64">
        <f t="shared" si="5"/>
        <v>4217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zoomScaleNormal="100" workbookViewId="0">
      <selection activeCell="M8" sqref="M8:O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0</v>
      </c>
      <c r="M13" s="63"/>
      <c r="N13" s="63"/>
      <c r="O13" s="63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0</v>
      </c>
      <c r="M14" s="63"/>
      <c r="N14" s="63"/>
      <c r="O14" s="6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0</v>
      </c>
      <c r="M37" s="64">
        <f t="shared" si="5"/>
        <v>0</v>
      </c>
      <c r="N37" s="64">
        <f t="shared" si="5"/>
        <v>0</v>
      </c>
      <c r="O37" s="64">
        <f t="shared" si="5"/>
        <v>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5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2022</v>
      </c>
      <c r="M8" s="63">
        <v>674</v>
      </c>
      <c r="N8" s="63">
        <v>674</v>
      </c>
      <c r="O8" s="63">
        <v>674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90</v>
      </c>
      <c r="M9" s="63">
        <v>30</v>
      </c>
      <c r="N9" s="63">
        <v>30</v>
      </c>
      <c r="O9" s="63">
        <v>30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1377</v>
      </c>
      <c r="M10" s="63">
        <v>459</v>
      </c>
      <c r="N10" s="63">
        <v>459</v>
      </c>
      <c r="O10" s="63">
        <v>459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24</v>
      </c>
      <c r="M11" s="63">
        <v>8</v>
      </c>
      <c r="N11" s="63">
        <v>8</v>
      </c>
      <c r="O11" s="63">
        <v>8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204</v>
      </c>
      <c r="M12" s="63">
        <v>68</v>
      </c>
      <c r="N12" s="63">
        <v>68</v>
      </c>
      <c r="O12" s="63">
        <v>68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1914</v>
      </c>
      <c r="M13" s="63">
        <v>638</v>
      </c>
      <c r="N13" s="63">
        <v>638</v>
      </c>
      <c r="O13" s="63">
        <v>638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1513</v>
      </c>
      <c r="M14" s="63">
        <v>596</v>
      </c>
      <c r="N14" s="63">
        <v>351</v>
      </c>
      <c r="O14" s="63">
        <v>566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18</v>
      </c>
      <c r="M15" s="63">
        <v>6</v>
      </c>
      <c r="N15" s="63">
        <v>6</v>
      </c>
      <c r="O15" s="63">
        <v>6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54</v>
      </c>
      <c r="M16" s="63">
        <v>18</v>
      </c>
      <c r="N16" s="63">
        <v>18</v>
      </c>
      <c r="O16" s="63">
        <v>18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64</v>
      </c>
      <c r="M17" s="63">
        <v>21</v>
      </c>
      <c r="N17" s="63">
        <v>22</v>
      </c>
      <c r="O17" s="63">
        <v>21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75</v>
      </c>
      <c r="M18" s="63">
        <v>25</v>
      </c>
      <c r="N18" s="63">
        <v>25</v>
      </c>
      <c r="O18" s="63">
        <v>25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1734</v>
      </c>
      <c r="M19" s="63">
        <v>647</v>
      </c>
      <c r="N19" s="63">
        <v>440</v>
      </c>
      <c r="O19" s="63">
        <v>647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706</v>
      </c>
      <c r="M20" s="63">
        <v>233</v>
      </c>
      <c r="N20" s="63">
        <v>240</v>
      </c>
      <c r="O20" s="63">
        <v>233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673</v>
      </c>
      <c r="M21" s="63">
        <v>249</v>
      </c>
      <c r="N21" s="63">
        <v>175</v>
      </c>
      <c r="O21" s="63">
        <v>249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273</v>
      </c>
      <c r="M22" s="63">
        <v>91</v>
      </c>
      <c r="N22" s="63">
        <v>91</v>
      </c>
      <c r="O22" s="63">
        <v>91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>
        <v>0</v>
      </c>
      <c r="N23" s="63">
        <v>0</v>
      </c>
      <c r="O23" s="63">
        <v>0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12</v>
      </c>
      <c r="M24" s="63">
        <v>4</v>
      </c>
      <c r="N24" s="63">
        <v>4</v>
      </c>
      <c r="O24" s="63">
        <v>4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12</v>
      </c>
      <c r="M25" s="63">
        <v>4</v>
      </c>
      <c r="N25" s="63">
        <v>4</v>
      </c>
      <c r="O25" s="63">
        <v>4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>
        <v>0</v>
      </c>
      <c r="N26" s="63">
        <v>0</v>
      </c>
      <c r="O26" s="63">
        <v>0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30</v>
      </c>
      <c r="M27" s="63">
        <v>10</v>
      </c>
      <c r="N27" s="63">
        <v>10</v>
      </c>
      <c r="O27" s="63">
        <v>10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251</v>
      </c>
      <c r="M28" s="63">
        <v>135</v>
      </c>
      <c r="N28" s="63">
        <v>58</v>
      </c>
      <c r="O28" s="63">
        <v>58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15</v>
      </c>
      <c r="M29" s="63">
        <v>5</v>
      </c>
      <c r="N29" s="63">
        <v>5</v>
      </c>
      <c r="O29" s="63">
        <v>5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475</v>
      </c>
      <c r="M30" s="63">
        <v>164</v>
      </c>
      <c r="N30" s="63">
        <v>147</v>
      </c>
      <c r="O30" s="63">
        <v>164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80</v>
      </c>
      <c r="M31" s="63">
        <v>30</v>
      </c>
      <c r="N31" s="63">
        <v>20</v>
      </c>
      <c r="O31" s="63">
        <v>30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1137</v>
      </c>
      <c r="M32" s="63">
        <v>381</v>
      </c>
      <c r="N32" s="63">
        <v>375</v>
      </c>
      <c r="O32" s="63">
        <v>381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131</v>
      </c>
      <c r="M33" s="63">
        <v>48</v>
      </c>
      <c r="N33" s="63">
        <v>35</v>
      </c>
      <c r="O33" s="63">
        <v>48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>
        <v>0</v>
      </c>
      <c r="N34" s="63">
        <v>0</v>
      </c>
      <c r="O34" s="63">
        <v>0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42</v>
      </c>
      <c r="M35" s="63">
        <v>14</v>
      </c>
      <c r="N35" s="63">
        <v>14</v>
      </c>
      <c r="O35" s="63">
        <v>14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30</v>
      </c>
      <c r="M36" s="63">
        <v>13</v>
      </c>
      <c r="N36" s="63">
        <v>4</v>
      </c>
      <c r="O36" s="63">
        <v>13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12956</v>
      </c>
      <c r="M37" s="64">
        <f t="shared" si="5"/>
        <v>4571</v>
      </c>
      <c r="N37" s="64">
        <f t="shared" si="5"/>
        <v>3921</v>
      </c>
      <c r="O37" s="64">
        <f t="shared" si="5"/>
        <v>4464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5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865</v>
      </c>
      <c r="M13" s="63">
        <v>247</v>
      </c>
      <c r="N13" s="63">
        <v>309</v>
      </c>
      <c r="O13" s="63">
        <v>309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0</v>
      </c>
      <c r="M14" s="63"/>
      <c r="N14" s="63"/>
      <c r="O14" s="6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100</v>
      </c>
      <c r="M17" s="63">
        <v>24</v>
      </c>
      <c r="N17" s="63">
        <v>38</v>
      </c>
      <c r="O17" s="63">
        <v>38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100</v>
      </c>
      <c r="M18" s="63">
        <v>24</v>
      </c>
      <c r="N18" s="63">
        <v>38</v>
      </c>
      <c r="O18" s="63">
        <v>38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2196</v>
      </c>
      <c r="M19" s="63">
        <v>516</v>
      </c>
      <c r="N19" s="63">
        <v>840</v>
      </c>
      <c r="O19" s="63">
        <v>840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2038</v>
      </c>
      <c r="M21" s="63">
        <v>446</v>
      </c>
      <c r="N21" s="63">
        <v>796</v>
      </c>
      <c r="O21" s="63">
        <v>796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2048</v>
      </c>
      <c r="M31" s="63">
        <v>344</v>
      </c>
      <c r="N31" s="63">
        <v>852</v>
      </c>
      <c r="O31" s="63">
        <v>852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7347</v>
      </c>
      <c r="M37" s="64">
        <f t="shared" si="5"/>
        <v>1601</v>
      </c>
      <c r="N37" s="64">
        <f t="shared" si="5"/>
        <v>2873</v>
      </c>
      <c r="O37" s="64">
        <f t="shared" si="5"/>
        <v>2873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93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95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91" t="s">
        <v>64</v>
      </c>
      <c r="E8" s="148" t="s">
        <v>65</v>
      </c>
      <c r="F8" s="91" t="s">
        <v>66</v>
      </c>
      <c r="G8" s="28">
        <f>СВОД!G8</f>
        <v>0</v>
      </c>
      <c r="H8" s="29">
        <f t="shared" ref="H8:H36" si="0">L8*G8</f>
        <v>0</v>
      </c>
      <c r="I8" s="91">
        <f t="shared" ref="I8:I36" si="1">M8*G8</f>
        <v>0</v>
      </c>
      <c r="J8" s="91">
        <f t="shared" ref="J8:J36" si="2">N8*G8</f>
        <v>0</v>
      </c>
      <c r="K8" s="91">
        <f t="shared" ref="K8:K36" si="3">O8*G8</f>
        <v>0</v>
      </c>
      <c r="L8" s="30">
        <f t="shared" ref="L8:L36" si="4">M8+N8+O8</f>
        <v>1074</v>
      </c>
      <c r="M8" s="63">
        <v>358</v>
      </c>
      <c r="N8" s="63">
        <v>358</v>
      </c>
      <c r="O8" s="63">
        <v>358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91" t="s">
        <v>66</v>
      </c>
      <c r="G9" s="28">
        <f>СВОД!G9</f>
        <v>0</v>
      </c>
      <c r="H9" s="29">
        <f t="shared" si="0"/>
        <v>0</v>
      </c>
      <c r="I9" s="91">
        <f t="shared" si="1"/>
        <v>0</v>
      </c>
      <c r="J9" s="91">
        <f t="shared" si="2"/>
        <v>0</v>
      </c>
      <c r="K9" s="91">
        <f t="shared" si="3"/>
        <v>0</v>
      </c>
      <c r="L9" s="30">
        <f t="shared" si="4"/>
        <v>51</v>
      </c>
      <c r="M9" s="63">
        <v>17</v>
      </c>
      <c r="N9" s="63">
        <v>17</v>
      </c>
      <c r="O9" s="63">
        <v>17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91" t="s">
        <v>64</v>
      </c>
      <c r="E10" s="148" t="s">
        <v>65</v>
      </c>
      <c r="F10" s="91" t="s">
        <v>66</v>
      </c>
      <c r="G10" s="28">
        <f>СВОД!G10</f>
        <v>0</v>
      </c>
      <c r="H10" s="29">
        <f t="shared" si="0"/>
        <v>0</v>
      </c>
      <c r="I10" s="91">
        <f t="shared" si="1"/>
        <v>0</v>
      </c>
      <c r="J10" s="91">
        <f t="shared" si="2"/>
        <v>0</v>
      </c>
      <c r="K10" s="91">
        <f t="shared" si="3"/>
        <v>0</v>
      </c>
      <c r="L10" s="30">
        <f t="shared" si="4"/>
        <v>450</v>
      </c>
      <c r="M10" s="63">
        <v>150</v>
      </c>
      <c r="N10" s="63">
        <v>144</v>
      </c>
      <c r="O10" s="63">
        <v>156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91" t="s">
        <v>66</v>
      </c>
      <c r="G11" s="28">
        <f>СВОД!G11</f>
        <v>0</v>
      </c>
      <c r="H11" s="29">
        <f t="shared" si="0"/>
        <v>0</v>
      </c>
      <c r="I11" s="91">
        <f t="shared" si="1"/>
        <v>0</v>
      </c>
      <c r="J11" s="91">
        <f t="shared" si="2"/>
        <v>0</v>
      </c>
      <c r="K11" s="91">
        <f t="shared" si="3"/>
        <v>0</v>
      </c>
      <c r="L11" s="30">
        <f t="shared" si="4"/>
        <v>33</v>
      </c>
      <c r="M11" s="63">
        <v>11</v>
      </c>
      <c r="N11" s="63">
        <v>11</v>
      </c>
      <c r="O11" s="63">
        <v>11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91">
        <v>20</v>
      </c>
      <c r="B12" s="92" t="s">
        <v>5</v>
      </c>
      <c r="C12" s="96" t="s">
        <v>27</v>
      </c>
      <c r="D12" s="91" t="s">
        <v>69</v>
      </c>
      <c r="E12" s="90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91">
        <f t="shared" si="1"/>
        <v>0</v>
      </c>
      <c r="J12" s="91">
        <f t="shared" si="2"/>
        <v>0</v>
      </c>
      <c r="K12" s="91">
        <f t="shared" si="3"/>
        <v>0</v>
      </c>
      <c r="L12" s="30">
        <f t="shared" si="4"/>
        <v>522</v>
      </c>
      <c r="M12" s="63">
        <v>174</v>
      </c>
      <c r="N12" s="63">
        <v>174</v>
      </c>
      <c r="O12" s="63">
        <v>174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91">
        <v>21</v>
      </c>
      <c r="B13" s="92" t="s">
        <v>6</v>
      </c>
      <c r="C13" s="96" t="s">
        <v>37</v>
      </c>
      <c r="D13" s="91" t="s">
        <v>69</v>
      </c>
      <c r="E13" s="90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91">
        <f t="shared" si="1"/>
        <v>0</v>
      </c>
      <c r="J13" s="91">
        <f t="shared" si="2"/>
        <v>0</v>
      </c>
      <c r="K13" s="91">
        <f t="shared" si="3"/>
        <v>0</v>
      </c>
      <c r="L13" s="30">
        <f t="shared" si="4"/>
        <v>2881</v>
      </c>
      <c r="M13" s="63">
        <v>952</v>
      </c>
      <c r="N13" s="63">
        <v>960</v>
      </c>
      <c r="O13" s="63">
        <v>969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91">
        <v>22</v>
      </c>
      <c r="B14" s="92" t="s">
        <v>7</v>
      </c>
      <c r="C14" s="10" t="s">
        <v>38</v>
      </c>
      <c r="D14" s="91" t="s">
        <v>69</v>
      </c>
      <c r="E14" s="90" t="s">
        <v>65</v>
      </c>
      <c r="F14" s="91" t="s">
        <v>70</v>
      </c>
      <c r="G14" s="28">
        <f>СВОД!G14</f>
        <v>0</v>
      </c>
      <c r="H14" s="29">
        <f t="shared" si="0"/>
        <v>0</v>
      </c>
      <c r="I14" s="91">
        <f t="shared" si="1"/>
        <v>0</v>
      </c>
      <c r="J14" s="91">
        <f t="shared" si="2"/>
        <v>0</v>
      </c>
      <c r="K14" s="91">
        <f t="shared" si="3"/>
        <v>0</v>
      </c>
      <c r="L14" s="30">
        <f t="shared" si="4"/>
        <v>1799</v>
      </c>
      <c r="M14" s="63">
        <v>641</v>
      </c>
      <c r="N14" s="63">
        <v>629</v>
      </c>
      <c r="O14" s="63">
        <v>529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91">
        <v>23</v>
      </c>
      <c r="B15" s="96" t="s">
        <v>8</v>
      </c>
      <c r="C15" s="10" t="s">
        <v>39</v>
      </c>
      <c r="D15" s="91" t="s">
        <v>69</v>
      </c>
      <c r="E15" s="90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91">
        <f t="shared" si="1"/>
        <v>0</v>
      </c>
      <c r="J15" s="91">
        <f t="shared" si="2"/>
        <v>0</v>
      </c>
      <c r="K15" s="91">
        <f t="shared" si="3"/>
        <v>0</v>
      </c>
      <c r="L15" s="30">
        <f t="shared" si="4"/>
        <v>74</v>
      </c>
      <c r="M15" s="63">
        <v>22</v>
      </c>
      <c r="N15" s="63">
        <v>29</v>
      </c>
      <c r="O15" s="63">
        <v>23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91">
        <v>24</v>
      </c>
      <c r="B16" s="92" t="s">
        <v>9</v>
      </c>
      <c r="C16" s="10" t="s">
        <v>40</v>
      </c>
      <c r="D16" s="32" t="s">
        <v>71</v>
      </c>
      <c r="E16" s="90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91">
        <f t="shared" si="1"/>
        <v>0</v>
      </c>
      <c r="J16" s="91">
        <f t="shared" si="2"/>
        <v>0</v>
      </c>
      <c r="K16" s="91">
        <f t="shared" si="3"/>
        <v>0</v>
      </c>
      <c r="L16" s="30">
        <f t="shared" si="4"/>
        <v>382</v>
      </c>
      <c r="M16" s="63">
        <v>120</v>
      </c>
      <c r="N16" s="63">
        <v>131</v>
      </c>
      <c r="O16" s="63">
        <v>131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91">
        <v>31</v>
      </c>
      <c r="B17" s="92" t="s">
        <v>10</v>
      </c>
      <c r="C17" s="10" t="s">
        <v>72</v>
      </c>
      <c r="D17" s="91" t="s">
        <v>69</v>
      </c>
      <c r="E17" s="90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91">
        <f t="shared" si="1"/>
        <v>0</v>
      </c>
      <c r="J17" s="91">
        <f t="shared" si="2"/>
        <v>0</v>
      </c>
      <c r="K17" s="91">
        <f t="shared" si="3"/>
        <v>0</v>
      </c>
      <c r="L17" s="30">
        <f t="shared" si="4"/>
        <v>69</v>
      </c>
      <c r="M17" s="63">
        <v>23</v>
      </c>
      <c r="N17" s="63">
        <v>23</v>
      </c>
      <c r="O17" s="63">
        <v>23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91">
        <v>32</v>
      </c>
      <c r="B18" s="92" t="s">
        <v>11</v>
      </c>
      <c r="C18" s="10" t="s">
        <v>73</v>
      </c>
      <c r="D18" s="91" t="s">
        <v>69</v>
      </c>
      <c r="E18" s="90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91">
        <f t="shared" si="1"/>
        <v>0</v>
      </c>
      <c r="J18" s="91">
        <f t="shared" si="2"/>
        <v>0</v>
      </c>
      <c r="K18" s="91">
        <f t="shared" si="3"/>
        <v>0</v>
      </c>
      <c r="L18" s="30">
        <f t="shared" si="4"/>
        <v>69</v>
      </c>
      <c r="M18" s="63">
        <v>23</v>
      </c>
      <c r="N18" s="63">
        <v>23</v>
      </c>
      <c r="O18" s="63">
        <v>23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91">
        <v>33</v>
      </c>
      <c r="B19" s="96" t="s">
        <v>12</v>
      </c>
      <c r="C19" s="34" t="s">
        <v>28</v>
      </c>
      <c r="D19" s="91" t="s">
        <v>69</v>
      </c>
      <c r="E19" s="35" t="s">
        <v>65</v>
      </c>
      <c r="F19" s="91" t="s">
        <v>70</v>
      </c>
      <c r="G19" s="28">
        <f>СВОД!G19</f>
        <v>0</v>
      </c>
      <c r="H19" s="29">
        <f t="shared" si="0"/>
        <v>0</v>
      </c>
      <c r="I19" s="91">
        <f t="shared" si="1"/>
        <v>0</v>
      </c>
      <c r="J19" s="91">
        <f t="shared" si="2"/>
        <v>0</v>
      </c>
      <c r="K19" s="91">
        <f t="shared" si="3"/>
        <v>0</v>
      </c>
      <c r="L19" s="30">
        <f t="shared" si="4"/>
        <v>1095</v>
      </c>
      <c r="M19" s="63">
        <v>364</v>
      </c>
      <c r="N19" s="63">
        <v>355</v>
      </c>
      <c r="O19" s="63">
        <v>376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91">
        <v>34</v>
      </c>
      <c r="B20" s="96" t="s">
        <v>12</v>
      </c>
      <c r="C20" s="34" t="s">
        <v>29</v>
      </c>
      <c r="D20" s="91" t="s">
        <v>69</v>
      </c>
      <c r="E20" s="35" t="s">
        <v>65</v>
      </c>
      <c r="F20" s="91" t="s">
        <v>70</v>
      </c>
      <c r="G20" s="28">
        <f>СВОД!G20</f>
        <v>0</v>
      </c>
      <c r="H20" s="29">
        <f t="shared" si="0"/>
        <v>0</v>
      </c>
      <c r="I20" s="91">
        <f t="shared" si="1"/>
        <v>0</v>
      </c>
      <c r="J20" s="91">
        <f t="shared" si="2"/>
        <v>0</v>
      </c>
      <c r="K20" s="91">
        <f t="shared" si="3"/>
        <v>0</v>
      </c>
      <c r="L20" s="30">
        <f t="shared" si="4"/>
        <v>1018</v>
      </c>
      <c r="M20" s="63">
        <v>402</v>
      </c>
      <c r="N20" s="63">
        <v>220</v>
      </c>
      <c r="O20" s="63">
        <v>396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91">
        <v>35</v>
      </c>
      <c r="B21" s="3" t="s">
        <v>13</v>
      </c>
      <c r="C21" s="34" t="s">
        <v>30</v>
      </c>
      <c r="D21" s="91" t="s">
        <v>69</v>
      </c>
      <c r="E21" s="35" t="s">
        <v>65</v>
      </c>
      <c r="F21" s="91" t="s">
        <v>70</v>
      </c>
      <c r="G21" s="28">
        <f>СВОД!G21</f>
        <v>0</v>
      </c>
      <c r="H21" s="29">
        <f t="shared" si="0"/>
        <v>0</v>
      </c>
      <c r="I21" s="91">
        <f t="shared" si="1"/>
        <v>0</v>
      </c>
      <c r="J21" s="91">
        <f t="shared" si="2"/>
        <v>0</v>
      </c>
      <c r="K21" s="91">
        <f t="shared" si="3"/>
        <v>0</v>
      </c>
      <c r="L21" s="30">
        <f t="shared" si="4"/>
        <v>944</v>
      </c>
      <c r="M21" s="63">
        <v>399</v>
      </c>
      <c r="N21" s="63">
        <v>134</v>
      </c>
      <c r="O21" s="63">
        <v>411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91">
        <v>36</v>
      </c>
      <c r="B22" s="3" t="s">
        <v>14</v>
      </c>
      <c r="C22" s="34" t="s">
        <v>31</v>
      </c>
      <c r="D22" s="91" t="s">
        <v>69</v>
      </c>
      <c r="E22" s="35" t="s">
        <v>65</v>
      </c>
      <c r="F22" s="91" t="s">
        <v>70</v>
      </c>
      <c r="G22" s="28">
        <f>СВОД!G22</f>
        <v>0</v>
      </c>
      <c r="H22" s="29">
        <f t="shared" si="0"/>
        <v>0</v>
      </c>
      <c r="I22" s="91">
        <f t="shared" si="1"/>
        <v>0</v>
      </c>
      <c r="J22" s="91">
        <f t="shared" si="2"/>
        <v>0</v>
      </c>
      <c r="K22" s="91">
        <f t="shared" si="3"/>
        <v>0</v>
      </c>
      <c r="L22" s="30">
        <f t="shared" si="4"/>
        <v>413</v>
      </c>
      <c r="M22" s="63">
        <v>148</v>
      </c>
      <c r="N22" s="63">
        <v>107</v>
      </c>
      <c r="O22" s="63">
        <v>158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91">
        <v>37</v>
      </c>
      <c r="B23" s="96" t="s">
        <v>74</v>
      </c>
      <c r="C23" s="34" t="s">
        <v>75</v>
      </c>
      <c r="D23" s="91" t="s">
        <v>69</v>
      </c>
      <c r="E23" s="35" t="s">
        <v>65</v>
      </c>
      <c r="F23" s="91" t="s">
        <v>76</v>
      </c>
      <c r="G23" s="28">
        <f>СВОД!G23</f>
        <v>0</v>
      </c>
      <c r="H23" s="29">
        <f t="shared" si="0"/>
        <v>0</v>
      </c>
      <c r="I23" s="91">
        <f t="shared" si="1"/>
        <v>0</v>
      </c>
      <c r="J23" s="91">
        <f t="shared" si="2"/>
        <v>0</v>
      </c>
      <c r="K23" s="91">
        <f t="shared" si="3"/>
        <v>0</v>
      </c>
      <c r="L23" s="30">
        <f t="shared" si="4"/>
        <v>966</v>
      </c>
      <c r="M23" s="63">
        <v>379</v>
      </c>
      <c r="N23" s="63">
        <v>208</v>
      </c>
      <c r="O23" s="63">
        <v>379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91">
        <v>41</v>
      </c>
      <c r="B24" s="92" t="s">
        <v>15</v>
      </c>
      <c r="C24" s="7" t="s">
        <v>41</v>
      </c>
      <c r="D24" s="91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91">
        <f t="shared" si="1"/>
        <v>0</v>
      </c>
      <c r="J24" s="91">
        <f t="shared" si="2"/>
        <v>0</v>
      </c>
      <c r="K24" s="91">
        <f t="shared" si="3"/>
        <v>0</v>
      </c>
      <c r="L24" s="30">
        <f t="shared" si="4"/>
        <v>1146</v>
      </c>
      <c r="M24" s="63">
        <v>382</v>
      </c>
      <c r="N24" s="63">
        <v>382</v>
      </c>
      <c r="O24" s="63">
        <v>382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91">
        <v>42</v>
      </c>
      <c r="B25" s="92" t="s">
        <v>16</v>
      </c>
      <c r="C25" s="51" t="s">
        <v>82</v>
      </c>
      <c r="D25" s="91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91">
        <f t="shared" si="1"/>
        <v>0</v>
      </c>
      <c r="J25" s="91">
        <f t="shared" si="2"/>
        <v>0</v>
      </c>
      <c r="K25" s="91">
        <f t="shared" si="3"/>
        <v>0</v>
      </c>
      <c r="L25" s="30">
        <f t="shared" si="4"/>
        <v>709</v>
      </c>
      <c r="M25" s="63">
        <v>277</v>
      </c>
      <c r="N25" s="63">
        <v>155</v>
      </c>
      <c r="O25" s="63">
        <v>277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91">
        <f t="shared" si="1"/>
        <v>0</v>
      </c>
      <c r="J26" s="91">
        <f t="shared" si="2"/>
        <v>0</v>
      </c>
      <c r="K26" s="91">
        <f t="shared" si="3"/>
        <v>0</v>
      </c>
      <c r="L26" s="30">
        <f t="shared" si="4"/>
        <v>177</v>
      </c>
      <c r="M26" s="63">
        <v>59</v>
      </c>
      <c r="N26" s="63">
        <v>59</v>
      </c>
      <c r="O26" s="63">
        <v>59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91">
        <f t="shared" si="1"/>
        <v>0</v>
      </c>
      <c r="J27" s="91">
        <f t="shared" si="2"/>
        <v>0</v>
      </c>
      <c r="K27" s="91">
        <f t="shared" si="3"/>
        <v>0</v>
      </c>
      <c r="L27" s="30">
        <f t="shared" si="4"/>
        <v>0</v>
      </c>
      <c r="M27" s="63">
        <v>0</v>
      </c>
      <c r="N27" s="63">
        <v>0</v>
      </c>
      <c r="O27" s="63">
        <v>0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91">
        <v>44</v>
      </c>
      <c r="B28" s="3" t="s">
        <v>18</v>
      </c>
      <c r="C28" s="34" t="s">
        <v>32</v>
      </c>
      <c r="D28" s="91" t="s">
        <v>69</v>
      </c>
      <c r="E28" s="35" t="s">
        <v>65</v>
      </c>
      <c r="F28" s="91" t="s">
        <v>70</v>
      </c>
      <c r="G28" s="28">
        <f>СВОД!G28</f>
        <v>0</v>
      </c>
      <c r="H28" s="29">
        <f t="shared" si="0"/>
        <v>0</v>
      </c>
      <c r="I28" s="91">
        <f t="shared" si="1"/>
        <v>0</v>
      </c>
      <c r="J28" s="91">
        <f t="shared" si="2"/>
        <v>0</v>
      </c>
      <c r="K28" s="91">
        <f t="shared" si="3"/>
        <v>0</v>
      </c>
      <c r="L28" s="30">
        <f t="shared" si="4"/>
        <v>54</v>
      </c>
      <c r="M28" s="63">
        <v>18</v>
      </c>
      <c r="N28" s="63">
        <v>18</v>
      </c>
      <c r="O28" s="63">
        <v>18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91">
        <v>45</v>
      </c>
      <c r="B29" s="3" t="s">
        <v>19</v>
      </c>
      <c r="C29" s="4" t="s">
        <v>42</v>
      </c>
      <c r="D29" s="91" t="s">
        <v>69</v>
      </c>
      <c r="E29" s="35" t="s">
        <v>65</v>
      </c>
      <c r="F29" s="91" t="s">
        <v>70</v>
      </c>
      <c r="G29" s="28">
        <f>СВОД!G29</f>
        <v>0</v>
      </c>
      <c r="H29" s="29">
        <f t="shared" si="0"/>
        <v>0</v>
      </c>
      <c r="I29" s="91">
        <f t="shared" si="1"/>
        <v>0</v>
      </c>
      <c r="J29" s="91">
        <f t="shared" si="2"/>
        <v>0</v>
      </c>
      <c r="K29" s="91">
        <f t="shared" si="3"/>
        <v>0</v>
      </c>
      <c r="L29" s="30">
        <f t="shared" si="4"/>
        <v>12</v>
      </c>
      <c r="M29" s="63">
        <v>4</v>
      </c>
      <c r="N29" s="63">
        <v>4</v>
      </c>
      <c r="O29" s="63">
        <v>4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91">
        <v>54</v>
      </c>
      <c r="B30" s="3" t="s">
        <v>20</v>
      </c>
      <c r="C30" s="34" t="s">
        <v>33</v>
      </c>
      <c r="D30" s="91" t="s">
        <v>69</v>
      </c>
      <c r="E30" s="35" t="s">
        <v>65</v>
      </c>
      <c r="F30" s="91" t="s">
        <v>76</v>
      </c>
      <c r="G30" s="28">
        <f>СВОД!G30</f>
        <v>0</v>
      </c>
      <c r="H30" s="29">
        <f t="shared" si="0"/>
        <v>0</v>
      </c>
      <c r="I30" s="91">
        <f t="shared" si="1"/>
        <v>0</v>
      </c>
      <c r="J30" s="91">
        <f t="shared" si="2"/>
        <v>0</v>
      </c>
      <c r="K30" s="91">
        <f t="shared" si="3"/>
        <v>0</v>
      </c>
      <c r="L30" s="30">
        <f t="shared" si="4"/>
        <v>2479</v>
      </c>
      <c r="M30" s="63">
        <v>1069</v>
      </c>
      <c r="N30" s="63">
        <v>329</v>
      </c>
      <c r="O30" s="63">
        <v>1081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91">
        <v>56</v>
      </c>
      <c r="B31" s="3" t="s">
        <v>21</v>
      </c>
      <c r="C31" s="34" t="s">
        <v>87</v>
      </c>
      <c r="D31" s="91" t="s">
        <v>69</v>
      </c>
      <c r="E31" s="35" t="s">
        <v>65</v>
      </c>
      <c r="F31" s="91"/>
      <c r="G31" s="28">
        <f>СВОД!G31</f>
        <v>0</v>
      </c>
      <c r="H31" s="29">
        <f t="shared" si="0"/>
        <v>0</v>
      </c>
      <c r="I31" s="91">
        <f t="shared" si="1"/>
        <v>0</v>
      </c>
      <c r="J31" s="91">
        <f t="shared" si="2"/>
        <v>0</v>
      </c>
      <c r="K31" s="91">
        <f t="shared" si="3"/>
        <v>0</v>
      </c>
      <c r="L31" s="30">
        <f t="shared" si="4"/>
        <v>1209</v>
      </c>
      <c r="M31" s="63">
        <v>403</v>
      </c>
      <c r="N31" s="63">
        <v>403</v>
      </c>
      <c r="O31" s="63">
        <v>403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91">
        <v>57</v>
      </c>
      <c r="B32" s="3" t="s">
        <v>22</v>
      </c>
      <c r="C32" s="34" t="s">
        <v>34</v>
      </c>
      <c r="D32" s="91" t="s">
        <v>69</v>
      </c>
      <c r="E32" s="35" t="s">
        <v>65</v>
      </c>
      <c r="F32" s="91" t="s">
        <v>76</v>
      </c>
      <c r="G32" s="28">
        <f>СВОД!G32</f>
        <v>0</v>
      </c>
      <c r="H32" s="29">
        <f t="shared" si="0"/>
        <v>0</v>
      </c>
      <c r="I32" s="91">
        <f t="shared" si="1"/>
        <v>0</v>
      </c>
      <c r="J32" s="91">
        <f t="shared" si="2"/>
        <v>0</v>
      </c>
      <c r="K32" s="91">
        <f t="shared" si="3"/>
        <v>0</v>
      </c>
      <c r="L32" s="30">
        <f t="shared" si="4"/>
        <v>2374</v>
      </c>
      <c r="M32" s="63">
        <v>929</v>
      </c>
      <c r="N32" s="63">
        <v>504</v>
      </c>
      <c r="O32" s="63">
        <v>941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91">
        <v>60</v>
      </c>
      <c r="B33" s="3" t="s">
        <v>23</v>
      </c>
      <c r="C33" s="34" t="s">
        <v>35</v>
      </c>
      <c r="D33" s="91" t="s">
        <v>69</v>
      </c>
      <c r="E33" s="35" t="s">
        <v>65</v>
      </c>
      <c r="F33" s="91" t="s">
        <v>76</v>
      </c>
      <c r="G33" s="28">
        <f>СВОД!G33</f>
        <v>0</v>
      </c>
      <c r="H33" s="29">
        <f t="shared" si="0"/>
        <v>0</v>
      </c>
      <c r="I33" s="91">
        <f t="shared" si="1"/>
        <v>0</v>
      </c>
      <c r="J33" s="91">
        <f t="shared" si="2"/>
        <v>0</v>
      </c>
      <c r="K33" s="91">
        <f t="shared" si="3"/>
        <v>0</v>
      </c>
      <c r="L33" s="30">
        <f t="shared" si="4"/>
        <v>84</v>
      </c>
      <c r="M33" s="63">
        <v>23</v>
      </c>
      <c r="N33" s="63">
        <v>38</v>
      </c>
      <c r="O33" s="63">
        <v>23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91">
        <v>62</v>
      </c>
      <c r="B34" s="3" t="s">
        <v>24</v>
      </c>
      <c r="C34" s="34" t="s">
        <v>88</v>
      </c>
      <c r="D34" s="91" t="s">
        <v>69</v>
      </c>
      <c r="E34" s="90" t="s">
        <v>65</v>
      </c>
      <c r="F34" s="91" t="s">
        <v>76</v>
      </c>
      <c r="G34" s="28">
        <f>СВОД!G34</f>
        <v>0</v>
      </c>
      <c r="H34" s="29">
        <f t="shared" si="0"/>
        <v>0</v>
      </c>
      <c r="I34" s="91">
        <f t="shared" si="1"/>
        <v>0</v>
      </c>
      <c r="J34" s="91">
        <f t="shared" si="2"/>
        <v>0</v>
      </c>
      <c r="K34" s="91">
        <f t="shared" si="3"/>
        <v>0</v>
      </c>
      <c r="L34" s="30">
        <f t="shared" si="4"/>
        <v>0</v>
      </c>
      <c r="M34" s="63">
        <v>0</v>
      </c>
      <c r="N34" s="63">
        <v>0</v>
      </c>
      <c r="O34" s="63">
        <v>0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91">
        <v>65</v>
      </c>
      <c r="B35" s="7" t="s">
        <v>83</v>
      </c>
      <c r="C35" s="4" t="s">
        <v>36</v>
      </c>
      <c r="D35" s="91" t="s">
        <v>69</v>
      </c>
      <c r="E35" s="90" t="s">
        <v>79</v>
      </c>
      <c r="F35" s="91" t="s">
        <v>66</v>
      </c>
      <c r="G35" s="28">
        <f>СВОД!G35</f>
        <v>0</v>
      </c>
      <c r="H35" s="29">
        <f t="shared" si="0"/>
        <v>0</v>
      </c>
      <c r="I35" s="91">
        <f t="shared" si="1"/>
        <v>0</v>
      </c>
      <c r="J35" s="91">
        <f t="shared" si="2"/>
        <v>0</v>
      </c>
      <c r="K35" s="91">
        <f t="shared" si="3"/>
        <v>0</v>
      </c>
      <c r="L35" s="30">
        <f t="shared" si="4"/>
        <v>192</v>
      </c>
      <c r="M35" s="63">
        <v>64</v>
      </c>
      <c r="N35" s="63">
        <v>64</v>
      </c>
      <c r="O35" s="63">
        <v>64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94" t="s">
        <v>43</v>
      </c>
      <c r="D36" s="91" t="s">
        <v>69</v>
      </c>
      <c r="E36" s="90" t="s">
        <v>80</v>
      </c>
      <c r="F36" s="91" t="s">
        <v>66</v>
      </c>
      <c r="G36" s="28">
        <f>СВОД!G36</f>
        <v>0</v>
      </c>
      <c r="H36" s="29">
        <f t="shared" si="0"/>
        <v>0</v>
      </c>
      <c r="I36" s="91">
        <f t="shared" si="1"/>
        <v>0</v>
      </c>
      <c r="J36" s="91">
        <f t="shared" si="2"/>
        <v>0</v>
      </c>
      <c r="K36" s="91">
        <f t="shared" si="3"/>
        <v>0</v>
      </c>
      <c r="L36" s="30">
        <f t="shared" si="4"/>
        <v>177</v>
      </c>
      <c r="M36" s="63">
        <v>59</v>
      </c>
      <c r="N36" s="63">
        <v>59</v>
      </c>
      <c r="O36" s="63">
        <v>59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20453</v>
      </c>
      <c r="M37" s="64">
        <f t="shared" si="5"/>
        <v>7470</v>
      </c>
      <c r="N37" s="64">
        <f t="shared" si="5"/>
        <v>5538</v>
      </c>
      <c r="O37" s="64">
        <f t="shared" si="5"/>
        <v>7445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5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249</v>
      </c>
      <c r="M8" s="63">
        <v>83</v>
      </c>
      <c r="N8" s="63">
        <v>83</v>
      </c>
      <c r="O8" s="63">
        <v>83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3</v>
      </c>
      <c r="M9" s="63">
        <v>1</v>
      </c>
      <c r="N9" s="63">
        <v>1</v>
      </c>
      <c r="O9" s="63">
        <v>1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594</v>
      </c>
      <c r="M10" s="63">
        <v>198</v>
      </c>
      <c r="N10" s="63">
        <v>198</v>
      </c>
      <c r="O10" s="63">
        <v>198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210</v>
      </c>
      <c r="M11" s="63">
        <v>70</v>
      </c>
      <c r="N11" s="63">
        <v>70</v>
      </c>
      <c r="O11" s="63">
        <v>70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174</v>
      </c>
      <c r="M12" s="63">
        <v>58</v>
      </c>
      <c r="N12" s="63">
        <v>58</v>
      </c>
      <c r="O12" s="63">
        <v>58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391</v>
      </c>
      <c r="M13" s="63">
        <v>145</v>
      </c>
      <c r="N13" s="63">
        <v>77</v>
      </c>
      <c r="O13" s="63">
        <v>169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363</v>
      </c>
      <c r="M14" s="63">
        <v>128</v>
      </c>
      <c r="N14" s="63">
        <v>105</v>
      </c>
      <c r="O14" s="63">
        <v>130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225</v>
      </c>
      <c r="M15" s="63">
        <v>75</v>
      </c>
      <c r="N15" s="63">
        <v>75</v>
      </c>
      <c r="O15" s="63">
        <v>75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58</v>
      </c>
      <c r="M16" s="63">
        <v>18</v>
      </c>
      <c r="N16" s="63">
        <v>20</v>
      </c>
      <c r="O16" s="63">
        <v>20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122</v>
      </c>
      <c r="M17" s="63">
        <v>40</v>
      </c>
      <c r="N17" s="63">
        <v>41</v>
      </c>
      <c r="O17" s="63">
        <v>41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101</v>
      </c>
      <c r="M18" s="63">
        <v>33</v>
      </c>
      <c r="N18" s="63">
        <v>34</v>
      </c>
      <c r="O18" s="63">
        <v>34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660</v>
      </c>
      <c r="M19" s="63">
        <v>220</v>
      </c>
      <c r="N19" s="63">
        <v>220</v>
      </c>
      <c r="O19" s="63">
        <v>220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69</v>
      </c>
      <c r="M20" s="63">
        <v>23</v>
      </c>
      <c r="N20" s="63">
        <v>23</v>
      </c>
      <c r="O20" s="63">
        <v>23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470</v>
      </c>
      <c r="M21" s="63">
        <v>200</v>
      </c>
      <c r="N21" s="63">
        <v>70</v>
      </c>
      <c r="O21" s="63">
        <v>200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108</v>
      </c>
      <c r="M22" s="63">
        <v>36</v>
      </c>
      <c r="N22" s="63">
        <v>36</v>
      </c>
      <c r="O22" s="63">
        <v>36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310</v>
      </c>
      <c r="M23" s="63">
        <v>100</v>
      </c>
      <c r="N23" s="63">
        <v>105</v>
      </c>
      <c r="O23" s="63">
        <v>105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75</v>
      </c>
      <c r="M26" s="63">
        <v>25</v>
      </c>
      <c r="N26" s="63">
        <v>25</v>
      </c>
      <c r="O26" s="63">
        <v>25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15</v>
      </c>
      <c r="M28" s="63">
        <v>5</v>
      </c>
      <c r="N28" s="63">
        <v>5</v>
      </c>
      <c r="O28" s="63">
        <v>5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15</v>
      </c>
      <c r="M29" s="63">
        <v>5</v>
      </c>
      <c r="N29" s="63">
        <v>5</v>
      </c>
      <c r="O29" s="63">
        <v>5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1438</v>
      </c>
      <c r="M30" s="63">
        <v>519</v>
      </c>
      <c r="N30" s="63">
        <v>414</v>
      </c>
      <c r="O30" s="63">
        <v>505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998</v>
      </c>
      <c r="M31" s="63">
        <v>414</v>
      </c>
      <c r="N31" s="63">
        <v>171</v>
      </c>
      <c r="O31" s="63">
        <v>413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876</v>
      </c>
      <c r="M32" s="63">
        <v>292</v>
      </c>
      <c r="N32" s="63">
        <v>292</v>
      </c>
      <c r="O32" s="63">
        <v>292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795</v>
      </c>
      <c r="M33" s="63">
        <v>265</v>
      </c>
      <c r="N33" s="63">
        <v>265</v>
      </c>
      <c r="O33" s="63">
        <v>265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204</v>
      </c>
      <c r="M34" s="63">
        <v>68</v>
      </c>
      <c r="N34" s="63">
        <v>68</v>
      </c>
      <c r="O34" s="63">
        <v>68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63</v>
      </c>
      <c r="M35" s="63">
        <v>21</v>
      </c>
      <c r="N35" s="63">
        <v>21</v>
      </c>
      <c r="O35" s="63">
        <v>21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63</v>
      </c>
      <c r="M36" s="63">
        <v>21</v>
      </c>
      <c r="N36" s="63">
        <v>21</v>
      </c>
      <c r="O36" s="63">
        <v>21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8649</v>
      </c>
      <c r="M37" s="64">
        <f t="shared" si="5"/>
        <v>3063</v>
      </c>
      <c r="N37" s="64">
        <f t="shared" si="5"/>
        <v>2503</v>
      </c>
      <c r="O37" s="64">
        <f t="shared" si="5"/>
        <v>3083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325</v>
      </c>
      <c r="M8" s="63">
        <v>109</v>
      </c>
      <c r="N8" s="63">
        <v>107</v>
      </c>
      <c r="O8" s="63">
        <v>109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3</v>
      </c>
      <c r="M9" s="63">
        <v>1</v>
      </c>
      <c r="N9" s="63">
        <v>1</v>
      </c>
      <c r="O9" s="63">
        <v>1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50</v>
      </c>
      <c r="M10" s="63">
        <v>16</v>
      </c>
      <c r="N10" s="63">
        <v>17</v>
      </c>
      <c r="O10" s="63">
        <v>17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>
        <v>0</v>
      </c>
      <c r="N11" s="63">
        <v>0</v>
      </c>
      <c r="O11" s="63">
        <v>0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>
        <v>0</v>
      </c>
      <c r="N12" s="63">
        <v>0</v>
      </c>
      <c r="O12" s="63">
        <v>0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3987</v>
      </c>
      <c r="M13" s="63">
        <v>1324</v>
      </c>
      <c r="N13" s="63">
        <v>1326</v>
      </c>
      <c r="O13" s="63">
        <v>1337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404</v>
      </c>
      <c r="M14" s="63">
        <v>165</v>
      </c>
      <c r="N14" s="63">
        <v>109</v>
      </c>
      <c r="O14" s="63">
        <v>130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12</v>
      </c>
      <c r="M15" s="63">
        <v>6</v>
      </c>
      <c r="N15" s="63">
        <v>1</v>
      </c>
      <c r="O15" s="63">
        <v>5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9</v>
      </c>
      <c r="M16" s="63">
        <v>3</v>
      </c>
      <c r="N16" s="63">
        <v>3</v>
      </c>
      <c r="O16" s="63">
        <v>3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14</v>
      </c>
      <c r="M17" s="63">
        <v>3</v>
      </c>
      <c r="N17" s="63">
        <v>5</v>
      </c>
      <c r="O17" s="63">
        <v>6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24</v>
      </c>
      <c r="M18" s="63">
        <v>8</v>
      </c>
      <c r="N18" s="63">
        <v>8</v>
      </c>
      <c r="O18" s="63">
        <v>8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299</v>
      </c>
      <c r="M19" s="63">
        <v>97</v>
      </c>
      <c r="N19" s="63">
        <v>73</v>
      </c>
      <c r="O19" s="63">
        <v>129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90</v>
      </c>
      <c r="M20" s="63">
        <v>33</v>
      </c>
      <c r="N20" s="63">
        <v>27</v>
      </c>
      <c r="O20" s="63">
        <v>30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368</v>
      </c>
      <c r="M21" s="63">
        <v>140</v>
      </c>
      <c r="N21" s="63">
        <v>59</v>
      </c>
      <c r="O21" s="63">
        <v>169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52</v>
      </c>
      <c r="M22" s="63">
        <v>16</v>
      </c>
      <c r="N22" s="63">
        <v>18</v>
      </c>
      <c r="O22" s="63">
        <v>18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>
        <v>0</v>
      </c>
      <c r="N23" s="63">
        <v>0</v>
      </c>
      <c r="O23" s="63">
        <v>0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>
        <v>0</v>
      </c>
      <c r="N24" s="63">
        <v>0</v>
      </c>
      <c r="O24" s="63">
        <v>0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>
        <v>0</v>
      </c>
      <c r="N25" s="63">
        <v>0</v>
      </c>
      <c r="O25" s="63">
        <v>0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72</v>
      </c>
      <c r="M26" s="63">
        <v>24</v>
      </c>
      <c r="N26" s="63">
        <v>24</v>
      </c>
      <c r="O26" s="63">
        <v>24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18</v>
      </c>
      <c r="M27" s="63">
        <v>6</v>
      </c>
      <c r="N27" s="63">
        <v>6</v>
      </c>
      <c r="O27" s="63">
        <v>6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51</v>
      </c>
      <c r="M28" s="63">
        <v>21</v>
      </c>
      <c r="N28" s="63">
        <v>15</v>
      </c>
      <c r="O28" s="63">
        <v>15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12</v>
      </c>
      <c r="M29" s="63">
        <v>4</v>
      </c>
      <c r="N29" s="63">
        <v>4</v>
      </c>
      <c r="O29" s="63">
        <v>4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8</v>
      </c>
      <c r="M30" s="63">
        <v>1</v>
      </c>
      <c r="N30" s="63">
        <v>5</v>
      </c>
      <c r="O30" s="63">
        <v>2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68</v>
      </c>
      <c r="M31" s="63">
        <v>20</v>
      </c>
      <c r="N31" s="63">
        <v>28</v>
      </c>
      <c r="O31" s="63">
        <v>20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405</v>
      </c>
      <c r="M32" s="63">
        <v>161</v>
      </c>
      <c r="N32" s="63">
        <v>70</v>
      </c>
      <c r="O32" s="63">
        <v>174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57</v>
      </c>
      <c r="M33" s="63">
        <v>19</v>
      </c>
      <c r="N33" s="63">
        <v>19</v>
      </c>
      <c r="O33" s="63">
        <v>19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>
        <v>0</v>
      </c>
      <c r="N34" s="63">
        <v>0</v>
      </c>
      <c r="O34" s="63">
        <v>0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12</v>
      </c>
      <c r="M35" s="63">
        <v>4</v>
      </c>
      <c r="N35" s="63">
        <v>4</v>
      </c>
      <c r="O35" s="63">
        <v>4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12</v>
      </c>
      <c r="M36" s="63">
        <v>4</v>
      </c>
      <c r="N36" s="63">
        <v>4</v>
      </c>
      <c r="O36" s="63">
        <v>4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6352</v>
      </c>
      <c r="M37" s="64">
        <f t="shared" si="5"/>
        <v>2185</v>
      </c>
      <c r="N37" s="64">
        <f t="shared" si="5"/>
        <v>1933</v>
      </c>
      <c r="O37" s="64">
        <f t="shared" si="5"/>
        <v>2234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88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83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84" t="s">
        <v>64</v>
      </c>
      <c r="E8" s="148" t="s">
        <v>65</v>
      </c>
      <c r="F8" s="84" t="s">
        <v>66</v>
      </c>
      <c r="G8" s="28">
        <f>СВОД!G8</f>
        <v>0</v>
      </c>
      <c r="H8" s="29">
        <f t="shared" ref="H8:H36" si="0">L8*G8</f>
        <v>0</v>
      </c>
      <c r="I8" s="84">
        <f t="shared" ref="I8:I36" si="1">M8*G8</f>
        <v>0</v>
      </c>
      <c r="J8" s="84">
        <f t="shared" ref="J8:J36" si="2">N8*G8</f>
        <v>0</v>
      </c>
      <c r="K8" s="84">
        <f t="shared" ref="K8:K36" si="3">O8*G8</f>
        <v>0</v>
      </c>
      <c r="L8" s="30">
        <f t="shared" ref="L8:L36" si="4">M8+N8+O8</f>
        <v>5300</v>
      </c>
      <c r="M8" s="63">
        <v>1684</v>
      </c>
      <c r="N8" s="63">
        <v>1790</v>
      </c>
      <c r="O8" s="63">
        <v>1826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84" t="s">
        <v>66</v>
      </c>
      <c r="G9" s="28">
        <f>СВОД!G9</f>
        <v>0</v>
      </c>
      <c r="H9" s="29">
        <f t="shared" si="0"/>
        <v>0</v>
      </c>
      <c r="I9" s="84">
        <f t="shared" si="1"/>
        <v>0</v>
      </c>
      <c r="J9" s="84">
        <f t="shared" si="2"/>
        <v>0</v>
      </c>
      <c r="K9" s="84">
        <f t="shared" si="3"/>
        <v>0</v>
      </c>
      <c r="L9" s="30">
        <f t="shared" si="4"/>
        <v>206</v>
      </c>
      <c r="M9" s="63">
        <v>69</v>
      </c>
      <c r="N9" s="63">
        <v>68</v>
      </c>
      <c r="O9" s="63">
        <v>69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84" t="s">
        <v>64</v>
      </c>
      <c r="E10" s="148" t="s">
        <v>65</v>
      </c>
      <c r="F10" s="84" t="s">
        <v>66</v>
      </c>
      <c r="G10" s="28">
        <f>СВОД!G10</f>
        <v>0</v>
      </c>
      <c r="H10" s="29">
        <f t="shared" si="0"/>
        <v>0</v>
      </c>
      <c r="I10" s="84">
        <f t="shared" si="1"/>
        <v>0</v>
      </c>
      <c r="J10" s="84">
        <f t="shared" si="2"/>
        <v>0</v>
      </c>
      <c r="K10" s="84">
        <f t="shared" si="3"/>
        <v>0</v>
      </c>
      <c r="L10" s="30">
        <f t="shared" si="4"/>
        <v>4851</v>
      </c>
      <c r="M10" s="63">
        <v>1518</v>
      </c>
      <c r="N10" s="63">
        <v>1659</v>
      </c>
      <c r="O10" s="63">
        <v>1674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84" t="s">
        <v>66</v>
      </c>
      <c r="G11" s="28">
        <f>СВОД!G11</f>
        <v>0</v>
      </c>
      <c r="H11" s="29">
        <f t="shared" si="0"/>
        <v>0</v>
      </c>
      <c r="I11" s="84">
        <f t="shared" si="1"/>
        <v>0</v>
      </c>
      <c r="J11" s="84">
        <f t="shared" si="2"/>
        <v>0</v>
      </c>
      <c r="K11" s="84">
        <f t="shared" si="3"/>
        <v>0</v>
      </c>
      <c r="L11" s="30">
        <f t="shared" si="4"/>
        <v>111</v>
      </c>
      <c r="M11" s="63">
        <v>34</v>
      </c>
      <c r="N11" s="63">
        <v>43</v>
      </c>
      <c r="O11" s="63">
        <v>34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84">
        <v>20</v>
      </c>
      <c r="B12" s="85" t="s">
        <v>5</v>
      </c>
      <c r="C12" s="86" t="s">
        <v>27</v>
      </c>
      <c r="D12" s="84" t="s">
        <v>69</v>
      </c>
      <c r="E12" s="87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84">
        <f t="shared" si="1"/>
        <v>0</v>
      </c>
      <c r="J12" s="84">
        <f t="shared" si="2"/>
        <v>0</v>
      </c>
      <c r="K12" s="84">
        <f t="shared" si="3"/>
        <v>0</v>
      </c>
      <c r="L12" s="30">
        <f t="shared" si="4"/>
        <v>549</v>
      </c>
      <c r="M12" s="63">
        <v>171</v>
      </c>
      <c r="N12" s="63">
        <v>192</v>
      </c>
      <c r="O12" s="63">
        <v>186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84">
        <v>21</v>
      </c>
      <c r="B13" s="85" t="s">
        <v>6</v>
      </c>
      <c r="C13" s="86" t="s">
        <v>37</v>
      </c>
      <c r="D13" s="84" t="s">
        <v>69</v>
      </c>
      <c r="E13" s="87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84">
        <f t="shared" si="1"/>
        <v>0</v>
      </c>
      <c r="J13" s="84">
        <f t="shared" si="2"/>
        <v>0</v>
      </c>
      <c r="K13" s="84">
        <f t="shared" si="3"/>
        <v>0</v>
      </c>
      <c r="L13" s="30">
        <f t="shared" si="4"/>
        <v>3357</v>
      </c>
      <c r="M13" s="63">
        <v>979</v>
      </c>
      <c r="N13" s="63">
        <v>1105</v>
      </c>
      <c r="O13" s="63">
        <v>1273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84">
        <v>22</v>
      </c>
      <c r="B14" s="85" t="s">
        <v>7</v>
      </c>
      <c r="C14" s="10" t="s">
        <v>38</v>
      </c>
      <c r="D14" s="84" t="s">
        <v>69</v>
      </c>
      <c r="E14" s="87" t="s">
        <v>65</v>
      </c>
      <c r="F14" s="84" t="s">
        <v>70</v>
      </c>
      <c r="G14" s="28">
        <f>СВОД!G14</f>
        <v>0</v>
      </c>
      <c r="H14" s="29">
        <f t="shared" si="0"/>
        <v>0</v>
      </c>
      <c r="I14" s="84">
        <f t="shared" si="1"/>
        <v>0</v>
      </c>
      <c r="J14" s="84">
        <f t="shared" si="2"/>
        <v>0</v>
      </c>
      <c r="K14" s="84">
        <f t="shared" si="3"/>
        <v>0</v>
      </c>
      <c r="L14" s="30">
        <f t="shared" si="4"/>
        <v>2504</v>
      </c>
      <c r="M14" s="63">
        <v>805</v>
      </c>
      <c r="N14" s="63">
        <v>789</v>
      </c>
      <c r="O14" s="63">
        <v>910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84">
        <v>23</v>
      </c>
      <c r="B15" s="86" t="s">
        <v>8</v>
      </c>
      <c r="C15" s="10" t="s">
        <v>39</v>
      </c>
      <c r="D15" s="84" t="s">
        <v>69</v>
      </c>
      <c r="E15" s="87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84">
        <f t="shared" si="1"/>
        <v>0</v>
      </c>
      <c r="J15" s="84">
        <f t="shared" si="2"/>
        <v>0</v>
      </c>
      <c r="K15" s="84">
        <f t="shared" si="3"/>
        <v>0</v>
      </c>
      <c r="L15" s="30">
        <f t="shared" si="4"/>
        <v>1213</v>
      </c>
      <c r="M15" s="63">
        <v>394</v>
      </c>
      <c r="N15" s="63">
        <v>385</v>
      </c>
      <c r="O15" s="63">
        <v>434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84">
        <v>24</v>
      </c>
      <c r="B16" s="85" t="s">
        <v>9</v>
      </c>
      <c r="C16" s="10" t="s">
        <v>40</v>
      </c>
      <c r="D16" s="32" t="s">
        <v>71</v>
      </c>
      <c r="E16" s="87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84">
        <f t="shared" si="1"/>
        <v>0</v>
      </c>
      <c r="J16" s="84">
        <f t="shared" si="2"/>
        <v>0</v>
      </c>
      <c r="K16" s="84">
        <f t="shared" si="3"/>
        <v>0</v>
      </c>
      <c r="L16" s="30">
        <f t="shared" si="4"/>
        <v>21</v>
      </c>
      <c r="M16" s="63">
        <v>5</v>
      </c>
      <c r="N16" s="63">
        <v>10</v>
      </c>
      <c r="O16" s="63">
        <v>6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84">
        <v>31</v>
      </c>
      <c r="B17" s="85" t="s">
        <v>10</v>
      </c>
      <c r="C17" s="10" t="s">
        <v>72</v>
      </c>
      <c r="D17" s="84" t="s">
        <v>69</v>
      </c>
      <c r="E17" s="87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84">
        <f t="shared" si="1"/>
        <v>0</v>
      </c>
      <c r="J17" s="84">
        <f t="shared" si="2"/>
        <v>0</v>
      </c>
      <c r="K17" s="84">
        <f t="shared" si="3"/>
        <v>0</v>
      </c>
      <c r="L17" s="30">
        <f t="shared" si="4"/>
        <v>667</v>
      </c>
      <c r="M17" s="63">
        <v>210</v>
      </c>
      <c r="N17" s="63">
        <v>209</v>
      </c>
      <c r="O17" s="63">
        <v>248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84">
        <v>32</v>
      </c>
      <c r="B18" s="85" t="s">
        <v>11</v>
      </c>
      <c r="C18" s="10" t="s">
        <v>73</v>
      </c>
      <c r="D18" s="84" t="s">
        <v>69</v>
      </c>
      <c r="E18" s="87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84">
        <f t="shared" si="1"/>
        <v>0</v>
      </c>
      <c r="J18" s="84">
        <f t="shared" si="2"/>
        <v>0</v>
      </c>
      <c r="K18" s="84">
        <f t="shared" si="3"/>
        <v>0</v>
      </c>
      <c r="L18" s="30">
        <f t="shared" si="4"/>
        <v>1164</v>
      </c>
      <c r="M18" s="63">
        <v>378</v>
      </c>
      <c r="N18" s="63">
        <v>384</v>
      </c>
      <c r="O18" s="63">
        <v>402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84">
        <v>33</v>
      </c>
      <c r="B19" s="86" t="s">
        <v>12</v>
      </c>
      <c r="C19" s="34" t="s">
        <v>28</v>
      </c>
      <c r="D19" s="84" t="s">
        <v>69</v>
      </c>
      <c r="E19" s="35" t="s">
        <v>65</v>
      </c>
      <c r="F19" s="84" t="s">
        <v>70</v>
      </c>
      <c r="G19" s="28">
        <f>СВОД!G19</f>
        <v>0</v>
      </c>
      <c r="H19" s="29">
        <f t="shared" si="0"/>
        <v>0</v>
      </c>
      <c r="I19" s="84">
        <f t="shared" si="1"/>
        <v>0</v>
      </c>
      <c r="J19" s="84">
        <f t="shared" si="2"/>
        <v>0</v>
      </c>
      <c r="K19" s="84">
        <f t="shared" si="3"/>
        <v>0</v>
      </c>
      <c r="L19" s="30">
        <f t="shared" si="4"/>
        <v>2703</v>
      </c>
      <c r="M19" s="63">
        <v>898</v>
      </c>
      <c r="N19" s="63">
        <v>794</v>
      </c>
      <c r="O19" s="63">
        <v>1011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84">
        <v>34</v>
      </c>
      <c r="B20" s="86" t="s">
        <v>12</v>
      </c>
      <c r="C20" s="34" t="s">
        <v>29</v>
      </c>
      <c r="D20" s="84" t="s">
        <v>69</v>
      </c>
      <c r="E20" s="35" t="s">
        <v>65</v>
      </c>
      <c r="F20" s="84" t="s">
        <v>70</v>
      </c>
      <c r="G20" s="28">
        <f>СВОД!G20</f>
        <v>0</v>
      </c>
      <c r="H20" s="29">
        <f t="shared" si="0"/>
        <v>0</v>
      </c>
      <c r="I20" s="84">
        <f t="shared" si="1"/>
        <v>0</v>
      </c>
      <c r="J20" s="84">
        <f t="shared" si="2"/>
        <v>0</v>
      </c>
      <c r="K20" s="84">
        <f t="shared" si="3"/>
        <v>0</v>
      </c>
      <c r="L20" s="30">
        <f t="shared" si="4"/>
        <v>2863</v>
      </c>
      <c r="M20" s="63">
        <v>939</v>
      </c>
      <c r="N20" s="63">
        <v>897</v>
      </c>
      <c r="O20" s="63">
        <v>1027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84">
        <v>35</v>
      </c>
      <c r="B21" s="3" t="s">
        <v>13</v>
      </c>
      <c r="C21" s="34" t="s">
        <v>30</v>
      </c>
      <c r="D21" s="84" t="s">
        <v>69</v>
      </c>
      <c r="E21" s="35" t="s">
        <v>65</v>
      </c>
      <c r="F21" s="84" t="s">
        <v>70</v>
      </c>
      <c r="G21" s="28">
        <f>СВОД!G21</f>
        <v>0</v>
      </c>
      <c r="H21" s="29">
        <f t="shared" si="0"/>
        <v>0</v>
      </c>
      <c r="I21" s="84">
        <f t="shared" si="1"/>
        <v>0</v>
      </c>
      <c r="J21" s="84">
        <f t="shared" si="2"/>
        <v>0</v>
      </c>
      <c r="K21" s="84">
        <f t="shared" si="3"/>
        <v>0</v>
      </c>
      <c r="L21" s="30">
        <f t="shared" si="4"/>
        <v>744</v>
      </c>
      <c r="M21" s="63">
        <v>223</v>
      </c>
      <c r="N21" s="63">
        <v>228</v>
      </c>
      <c r="O21" s="63">
        <v>293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84">
        <v>36</v>
      </c>
      <c r="B22" s="3" t="s">
        <v>14</v>
      </c>
      <c r="C22" s="34" t="s">
        <v>31</v>
      </c>
      <c r="D22" s="84" t="s">
        <v>69</v>
      </c>
      <c r="E22" s="35" t="s">
        <v>65</v>
      </c>
      <c r="F22" s="84" t="s">
        <v>70</v>
      </c>
      <c r="G22" s="28">
        <f>СВОД!G22</f>
        <v>0</v>
      </c>
      <c r="H22" s="29">
        <f t="shared" si="0"/>
        <v>0</v>
      </c>
      <c r="I22" s="84">
        <f t="shared" si="1"/>
        <v>0</v>
      </c>
      <c r="J22" s="84">
        <f t="shared" si="2"/>
        <v>0</v>
      </c>
      <c r="K22" s="84">
        <f t="shared" si="3"/>
        <v>0</v>
      </c>
      <c r="L22" s="30">
        <f t="shared" si="4"/>
        <v>438</v>
      </c>
      <c r="M22" s="63">
        <v>142</v>
      </c>
      <c r="N22" s="63">
        <v>148</v>
      </c>
      <c r="O22" s="63">
        <v>148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84">
        <v>37</v>
      </c>
      <c r="B23" s="86" t="s">
        <v>74</v>
      </c>
      <c r="C23" s="34" t="s">
        <v>75</v>
      </c>
      <c r="D23" s="84" t="s">
        <v>69</v>
      </c>
      <c r="E23" s="35" t="s">
        <v>65</v>
      </c>
      <c r="F23" s="84" t="s">
        <v>76</v>
      </c>
      <c r="G23" s="28">
        <f>СВОД!G23</f>
        <v>0</v>
      </c>
      <c r="H23" s="29">
        <f t="shared" si="0"/>
        <v>0</v>
      </c>
      <c r="I23" s="84">
        <f t="shared" si="1"/>
        <v>0</v>
      </c>
      <c r="J23" s="84">
        <f t="shared" si="2"/>
        <v>0</v>
      </c>
      <c r="K23" s="84">
        <f t="shared" si="3"/>
        <v>0</v>
      </c>
      <c r="L23" s="30">
        <f t="shared" si="4"/>
        <v>436</v>
      </c>
      <c r="M23" s="63">
        <v>139</v>
      </c>
      <c r="N23" s="63">
        <v>144</v>
      </c>
      <c r="O23" s="63">
        <v>153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84">
        <v>41</v>
      </c>
      <c r="B24" s="85" t="s">
        <v>15</v>
      </c>
      <c r="C24" s="7" t="s">
        <v>41</v>
      </c>
      <c r="D24" s="84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84">
        <f t="shared" si="1"/>
        <v>0</v>
      </c>
      <c r="J24" s="84">
        <f t="shared" si="2"/>
        <v>0</v>
      </c>
      <c r="K24" s="84">
        <f t="shared" si="3"/>
        <v>0</v>
      </c>
      <c r="L24" s="30">
        <f t="shared" si="4"/>
        <v>308</v>
      </c>
      <c r="M24" s="63">
        <v>95</v>
      </c>
      <c r="N24" s="63">
        <v>106</v>
      </c>
      <c r="O24" s="63">
        <v>107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84">
        <v>42</v>
      </c>
      <c r="B25" s="85" t="s">
        <v>16</v>
      </c>
      <c r="C25" s="51" t="s">
        <v>82</v>
      </c>
      <c r="D25" s="84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84">
        <f t="shared" si="1"/>
        <v>0</v>
      </c>
      <c r="J25" s="84">
        <f t="shared" si="2"/>
        <v>0</v>
      </c>
      <c r="K25" s="84">
        <f t="shared" si="3"/>
        <v>0</v>
      </c>
      <c r="L25" s="30">
        <f t="shared" si="4"/>
        <v>6</v>
      </c>
      <c r="M25" s="63">
        <v>2</v>
      </c>
      <c r="N25" s="63">
        <v>2</v>
      </c>
      <c r="O25" s="63">
        <v>2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84">
        <f t="shared" si="1"/>
        <v>0</v>
      </c>
      <c r="J26" s="84">
        <f t="shared" si="2"/>
        <v>0</v>
      </c>
      <c r="K26" s="84">
        <f t="shared" si="3"/>
        <v>0</v>
      </c>
      <c r="L26" s="30">
        <f t="shared" si="4"/>
        <v>26</v>
      </c>
      <c r="M26" s="63">
        <v>6</v>
      </c>
      <c r="N26" s="63">
        <v>9</v>
      </c>
      <c r="O26" s="63">
        <v>11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84">
        <f t="shared" si="1"/>
        <v>0</v>
      </c>
      <c r="J27" s="84">
        <f t="shared" si="2"/>
        <v>0</v>
      </c>
      <c r="K27" s="84">
        <f t="shared" si="3"/>
        <v>0</v>
      </c>
      <c r="L27" s="30">
        <f t="shared" si="4"/>
        <v>0</v>
      </c>
      <c r="M27" s="63">
        <v>0</v>
      </c>
      <c r="N27" s="63">
        <v>0</v>
      </c>
      <c r="O27" s="63">
        <v>0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84">
        <v>44</v>
      </c>
      <c r="B28" s="3" t="s">
        <v>18</v>
      </c>
      <c r="C28" s="34" t="s">
        <v>32</v>
      </c>
      <c r="D28" s="84" t="s">
        <v>69</v>
      </c>
      <c r="E28" s="35" t="s">
        <v>65</v>
      </c>
      <c r="F28" s="84" t="s">
        <v>70</v>
      </c>
      <c r="G28" s="28">
        <f>СВОД!G28</f>
        <v>0</v>
      </c>
      <c r="H28" s="29">
        <f t="shared" si="0"/>
        <v>0</v>
      </c>
      <c r="I28" s="84">
        <f t="shared" si="1"/>
        <v>0</v>
      </c>
      <c r="J28" s="84">
        <f t="shared" si="2"/>
        <v>0</v>
      </c>
      <c r="K28" s="84">
        <f t="shared" si="3"/>
        <v>0</v>
      </c>
      <c r="L28" s="30">
        <f t="shared" si="4"/>
        <v>157</v>
      </c>
      <c r="M28" s="63">
        <v>49</v>
      </c>
      <c r="N28" s="63">
        <v>54</v>
      </c>
      <c r="O28" s="63">
        <v>54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84">
        <v>45</v>
      </c>
      <c r="B29" s="3" t="s">
        <v>19</v>
      </c>
      <c r="C29" s="4" t="s">
        <v>42</v>
      </c>
      <c r="D29" s="84" t="s">
        <v>69</v>
      </c>
      <c r="E29" s="35" t="s">
        <v>65</v>
      </c>
      <c r="F29" s="84" t="s">
        <v>70</v>
      </c>
      <c r="G29" s="28">
        <f>СВОД!G29</f>
        <v>0</v>
      </c>
      <c r="H29" s="29">
        <f t="shared" si="0"/>
        <v>0</v>
      </c>
      <c r="I29" s="84">
        <f t="shared" si="1"/>
        <v>0</v>
      </c>
      <c r="J29" s="84">
        <f t="shared" si="2"/>
        <v>0</v>
      </c>
      <c r="K29" s="84">
        <f t="shared" si="3"/>
        <v>0</v>
      </c>
      <c r="L29" s="30">
        <f t="shared" si="4"/>
        <v>60</v>
      </c>
      <c r="M29" s="63">
        <v>20</v>
      </c>
      <c r="N29" s="63">
        <v>20</v>
      </c>
      <c r="O29" s="63">
        <v>20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84">
        <v>54</v>
      </c>
      <c r="B30" s="3" t="s">
        <v>20</v>
      </c>
      <c r="C30" s="34" t="s">
        <v>33</v>
      </c>
      <c r="D30" s="84" t="s">
        <v>69</v>
      </c>
      <c r="E30" s="35" t="s">
        <v>65</v>
      </c>
      <c r="F30" s="84" t="s">
        <v>76</v>
      </c>
      <c r="G30" s="28">
        <f>СВОД!G30</f>
        <v>0</v>
      </c>
      <c r="H30" s="29">
        <f t="shared" si="0"/>
        <v>0</v>
      </c>
      <c r="I30" s="84">
        <f t="shared" si="1"/>
        <v>0</v>
      </c>
      <c r="J30" s="84">
        <f t="shared" si="2"/>
        <v>0</v>
      </c>
      <c r="K30" s="84">
        <f t="shared" si="3"/>
        <v>0</v>
      </c>
      <c r="L30" s="30">
        <f t="shared" si="4"/>
        <v>396</v>
      </c>
      <c r="M30" s="63">
        <v>155</v>
      </c>
      <c r="N30" s="63">
        <v>131</v>
      </c>
      <c r="O30" s="63">
        <v>110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84">
        <v>56</v>
      </c>
      <c r="B31" s="3" t="s">
        <v>21</v>
      </c>
      <c r="C31" s="34" t="s">
        <v>87</v>
      </c>
      <c r="D31" s="84" t="s">
        <v>69</v>
      </c>
      <c r="E31" s="35" t="s">
        <v>65</v>
      </c>
      <c r="F31" s="84"/>
      <c r="G31" s="28">
        <f>СВОД!G31</f>
        <v>0</v>
      </c>
      <c r="H31" s="29">
        <f t="shared" si="0"/>
        <v>0</v>
      </c>
      <c r="I31" s="84">
        <f t="shared" si="1"/>
        <v>0</v>
      </c>
      <c r="J31" s="84">
        <f t="shared" si="2"/>
        <v>0</v>
      </c>
      <c r="K31" s="84">
        <f t="shared" si="3"/>
        <v>0</v>
      </c>
      <c r="L31" s="30">
        <f t="shared" si="4"/>
        <v>520</v>
      </c>
      <c r="M31" s="63">
        <v>162</v>
      </c>
      <c r="N31" s="63">
        <v>198</v>
      </c>
      <c r="O31" s="63">
        <v>160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84">
        <v>57</v>
      </c>
      <c r="B32" s="3" t="s">
        <v>22</v>
      </c>
      <c r="C32" s="34" t="s">
        <v>34</v>
      </c>
      <c r="D32" s="84" t="s">
        <v>69</v>
      </c>
      <c r="E32" s="35" t="s">
        <v>65</v>
      </c>
      <c r="F32" s="84" t="s">
        <v>76</v>
      </c>
      <c r="G32" s="28">
        <f>СВОД!G32</f>
        <v>0</v>
      </c>
      <c r="H32" s="29">
        <f t="shared" si="0"/>
        <v>0</v>
      </c>
      <c r="I32" s="84">
        <f t="shared" si="1"/>
        <v>0</v>
      </c>
      <c r="J32" s="84">
        <f t="shared" si="2"/>
        <v>0</v>
      </c>
      <c r="K32" s="84">
        <f t="shared" si="3"/>
        <v>0</v>
      </c>
      <c r="L32" s="30">
        <f t="shared" si="4"/>
        <v>1120</v>
      </c>
      <c r="M32" s="63">
        <v>308</v>
      </c>
      <c r="N32" s="63">
        <v>400</v>
      </c>
      <c r="O32" s="63">
        <v>412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84">
        <v>60</v>
      </c>
      <c r="B33" s="3" t="s">
        <v>23</v>
      </c>
      <c r="C33" s="34" t="s">
        <v>35</v>
      </c>
      <c r="D33" s="84" t="s">
        <v>69</v>
      </c>
      <c r="E33" s="35" t="s">
        <v>65</v>
      </c>
      <c r="F33" s="84" t="s">
        <v>76</v>
      </c>
      <c r="G33" s="28">
        <f>СВОД!G33</f>
        <v>0</v>
      </c>
      <c r="H33" s="29">
        <f t="shared" si="0"/>
        <v>0</v>
      </c>
      <c r="I33" s="84">
        <f t="shared" si="1"/>
        <v>0</v>
      </c>
      <c r="J33" s="84">
        <f t="shared" si="2"/>
        <v>0</v>
      </c>
      <c r="K33" s="84">
        <f t="shared" si="3"/>
        <v>0</v>
      </c>
      <c r="L33" s="30">
        <f t="shared" si="4"/>
        <v>1311</v>
      </c>
      <c r="M33" s="63">
        <v>437</v>
      </c>
      <c r="N33" s="63">
        <v>428</v>
      </c>
      <c r="O33" s="63">
        <v>446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84">
        <v>62</v>
      </c>
      <c r="B34" s="3" t="s">
        <v>24</v>
      </c>
      <c r="C34" s="34" t="s">
        <v>88</v>
      </c>
      <c r="D34" s="84" t="s">
        <v>69</v>
      </c>
      <c r="E34" s="87" t="s">
        <v>65</v>
      </c>
      <c r="F34" s="84" t="s">
        <v>76</v>
      </c>
      <c r="G34" s="28">
        <f>СВОД!G34</f>
        <v>0</v>
      </c>
      <c r="H34" s="29">
        <f t="shared" si="0"/>
        <v>0</v>
      </c>
      <c r="I34" s="84">
        <f t="shared" si="1"/>
        <v>0</v>
      </c>
      <c r="J34" s="84">
        <f t="shared" si="2"/>
        <v>0</v>
      </c>
      <c r="K34" s="84">
        <f t="shared" si="3"/>
        <v>0</v>
      </c>
      <c r="L34" s="30">
        <f t="shared" si="4"/>
        <v>189</v>
      </c>
      <c r="M34" s="63">
        <v>63</v>
      </c>
      <c r="N34" s="63">
        <v>63</v>
      </c>
      <c r="O34" s="63">
        <v>63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84">
        <v>65</v>
      </c>
      <c r="B35" s="7" t="s">
        <v>83</v>
      </c>
      <c r="C35" s="4" t="s">
        <v>36</v>
      </c>
      <c r="D35" s="84" t="s">
        <v>69</v>
      </c>
      <c r="E35" s="87" t="s">
        <v>79</v>
      </c>
      <c r="F35" s="84" t="s">
        <v>66</v>
      </c>
      <c r="G35" s="28">
        <f>СВОД!G35</f>
        <v>0</v>
      </c>
      <c r="H35" s="29">
        <f t="shared" si="0"/>
        <v>0</v>
      </c>
      <c r="I35" s="84">
        <f t="shared" si="1"/>
        <v>0</v>
      </c>
      <c r="J35" s="84">
        <f t="shared" si="2"/>
        <v>0</v>
      </c>
      <c r="K35" s="84">
        <f t="shared" si="3"/>
        <v>0</v>
      </c>
      <c r="L35" s="30">
        <f t="shared" si="4"/>
        <v>159</v>
      </c>
      <c r="M35" s="63">
        <v>53</v>
      </c>
      <c r="N35" s="63">
        <v>53</v>
      </c>
      <c r="O35" s="63">
        <v>53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89" t="s">
        <v>43</v>
      </c>
      <c r="D36" s="84" t="s">
        <v>69</v>
      </c>
      <c r="E36" s="87" t="s">
        <v>80</v>
      </c>
      <c r="F36" s="84" t="s">
        <v>66</v>
      </c>
      <c r="G36" s="28">
        <f>СВОД!G36</f>
        <v>0</v>
      </c>
      <c r="H36" s="29">
        <f t="shared" si="0"/>
        <v>0</v>
      </c>
      <c r="I36" s="84">
        <f t="shared" si="1"/>
        <v>0</v>
      </c>
      <c r="J36" s="84">
        <f t="shared" si="2"/>
        <v>0</v>
      </c>
      <c r="K36" s="84">
        <f t="shared" si="3"/>
        <v>0</v>
      </c>
      <c r="L36" s="30">
        <f t="shared" si="4"/>
        <v>200</v>
      </c>
      <c r="M36" s="63">
        <v>68</v>
      </c>
      <c r="N36" s="63">
        <v>64</v>
      </c>
      <c r="O36" s="63">
        <v>68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31579</v>
      </c>
      <c r="M37" s="64">
        <f t="shared" si="5"/>
        <v>10006</v>
      </c>
      <c r="N37" s="64">
        <f t="shared" si="5"/>
        <v>10373</v>
      </c>
      <c r="O37" s="64">
        <f t="shared" si="5"/>
        <v>11200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B43:D43"/>
    <mergeCell ref="A10:A11"/>
    <mergeCell ref="B10:B11"/>
    <mergeCell ref="C10:C11"/>
    <mergeCell ref="E10:E11"/>
    <mergeCell ref="A26:A27"/>
    <mergeCell ref="B26:B27"/>
    <mergeCell ref="C26:C27"/>
    <mergeCell ref="H6:J6"/>
    <mergeCell ref="M6:O6"/>
    <mergeCell ref="A8:A9"/>
    <mergeCell ref="B8:B9"/>
    <mergeCell ref="C8:C9"/>
    <mergeCell ref="E8:E9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114</v>
      </c>
      <c r="M13" s="63">
        <v>38</v>
      </c>
      <c r="N13" s="63">
        <v>38</v>
      </c>
      <c r="O13" s="63">
        <v>38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120</v>
      </c>
      <c r="M14" s="63">
        <v>60</v>
      </c>
      <c r="N14" s="63">
        <v>0</v>
      </c>
      <c r="O14" s="63">
        <v>60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112</v>
      </c>
      <c r="M19" s="63">
        <v>56</v>
      </c>
      <c r="N19" s="63">
        <v>0</v>
      </c>
      <c r="O19" s="63">
        <v>56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76</v>
      </c>
      <c r="M21" s="63">
        <v>38</v>
      </c>
      <c r="N21" s="63">
        <v>0</v>
      </c>
      <c r="O21" s="63">
        <v>38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76</v>
      </c>
      <c r="M30" s="63">
        <v>38</v>
      </c>
      <c r="N30" s="63">
        <v>38</v>
      </c>
      <c r="O30" s="63">
        <v>0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114</v>
      </c>
      <c r="M32" s="63">
        <v>38</v>
      </c>
      <c r="N32" s="63">
        <v>38</v>
      </c>
      <c r="O32" s="63">
        <v>38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612</v>
      </c>
      <c r="M37" s="64">
        <f t="shared" si="5"/>
        <v>268</v>
      </c>
      <c r="N37" s="64">
        <f t="shared" si="5"/>
        <v>114</v>
      </c>
      <c r="O37" s="64">
        <f t="shared" si="5"/>
        <v>230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67"/>
  <sheetViews>
    <sheetView topLeftCell="E31" workbookViewId="0">
      <selection activeCell="K37" sqref="K37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131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126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92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127" t="s">
        <v>64</v>
      </c>
      <c r="E8" s="148" t="s">
        <v>65</v>
      </c>
      <c r="F8" s="127" t="s">
        <v>66</v>
      </c>
      <c r="G8" s="28">
        <f>СВОД!G8</f>
        <v>0</v>
      </c>
      <c r="H8" s="29">
        <f t="shared" ref="H8:H36" si="0">L8*G8</f>
        <v>0</v>
      </c>
      <c r="I8" s="127">
        <f t="shared" ref="I8:I29" si="1">M8*G8</f>
        <v>0</v>
      </c>
      <c r="J8" s="127">
        <f t="shared" ref="J8:J29" si="2">N8*G8</f>
        <v>0</v>
      </c>
      <c r="K8" s="127">
        <f t="shared" ref="K8:K29" si="3">O8*G8</f>
        <v>0</v>
      </c>
      <c r="L8" s="30">
        <f t="shared" ref="L8:L29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127" t="s">
        <v>66</v>
      </c>
      <c r="G9" s="28">
        <f>СВОД!G9</f>
        <v>0</v>
      </c>
      <c r="H9" s="29">
        <f t="shared" si="0"/>
        <v>0</v>
      </c>
      <c r="I9" s="127">
        <f t="shared" si="1"/>
        <v>0</v>
      </c>
      <c r="J9" s="127">
        <f t="shared" si="2"/>
        <v>0</v>
      </c>
      <c r="K9" s="127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127" t="s">
        <v>64</v>
      </c>
      <c r="E10" s="148" t="s">
        <v>65</v>
      </c>
      <c r="F10" s="127" t="s">
        <v>66</v>
      </c>
      <c r="G10" s="28">
        <f>СВОД!G10</f>
        <v>0</v>
      </c>
      <c r="H10" s="29">
        <f t="shared" si="0"/>
        <v>0</v>
      </c>
      <c r="I10" s="127">
        <f t="shared" si="1"/>
        <v>0</v>
      </c>
      <c r="J10" s="127">
        <f t="shared" si="2"/>
        <v>0</v>
      </c>
      <c r="K10" s="127">
        <f t="shared" si="3"/>
        <v>0</v>
      </c>
      <c r="L10" s="30">
        <f t="shared" si="4"/>
        <v>71</v>
      </c>
      <c r="M10" s="63">
        <v>23</v>
      </c>
      <c r="N10" s="63">
        <v>23</v>
      </c>
      <c r="O10" s="63">
        <v>25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127" t="s">
        <v>66</v>
      </c>
      <c r="G11" s="28">
        <f>СВОД!G11</f>
        <v>0</v>
      </c>
      <c r="H11" s="29">
        <f t="shared" si="0"/>
        <v>0</v>
      </c>
      <c r="I11" s="127">
        <f t="shared" si="1"/>
        <v>0</v>
      </c>
      <c r="J11" s="127">
        <f t="shared" si="2"/>
        <v>0</v>
      </c>
      <c r="K11" s="127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127">
        <v>20</v>
      </c>
      <c r="B12" s="128" t="s">
        <v>5</v>
      </c>
      <c r="C12" s="129" t="s">
        <v>27</v>
      </c>
      <c r="D12" s="127" t="s">
        <v>69</v>
      </c>
      <c r="E12" s="130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127">
        <f t="shared" si="1"/>
        <v>0</v>
      </c>
      <c r="J12" s="127">
        <f t="shared" si="2"/>
        <v>0</v>
      </c>
      <c r="K12" s="127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127">
        <v>21</v>
      </c>
      <c r="B13" s="128" t="s">
        <v>6</v>
      </c>
      <c r="C13" s="129" t="s">
        <v>37</v>
      </c>
      <c r="D13" s="127" t="s">
        <v>69</v>
      </c>
      <c r="E13" s="130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127">
        <f t="shared" si="1"/>
        <v>0</v>
      </c>
      <c r="J13" s="127">
        <f t="shared" si="2"/>
        <v>0</v>
      </c>
      <c r="K13" s="127">
        <f t="shared" si="3"/>
        <v>0</v>
      </c>
      <c r="L13" s="30">
        <f t="shared" si="4"/>
        <v>242</v>
      </c>
      <c r="M13" s="63">
        <v>87</v>
      </c>
      <c r="N13" s="63">
        <v>75</v>
      </c>
      <c r="O13" s="63">
        <v>80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127">
        <v>22</v>
      </c>
      <c r="B14" s="128" t="s">
        <v>7</v>
      </c>
      <c r="C14" s="10" t="s">
        <v>38</v>
      </c>
      <c r="D14" s="127" t="s">
        <v>69</v>
      </c>
      <c r="E14" s="130" t="s">
        <v>65</v>
      </c>
      <c r="F14" s="127" t="s">
        <v>70</v>
      </c>
      <c r="G14" s="28">
        <f>СВОД!G14</f>
        <v>0</v>
      </c>
      <c r="H14" s="29">
        <f t="shared" si="0"/>
        <v>0</v>
      </c>
      <c r="I14" s="127">
        <f t="shared" si="1"/>
        <v>0</v>
      </c>
      <c r="J14" s="127">
        <f t="shared" si="2"/>
        <v>0</v>
      </c>
      <c r="K14" s="127">
        <f t="shared" si="3"/>
        <v>0</v>
      </c>
      <c r="L14" s="30">
        <f t="shared" si="4"/>
        <v>106</v>
      </c>
      <c r="M14" s="63">
        <v>37</v>
      </c>
      <c r="N14" s="63">
        <v>34</v>
      </c>
      <c r="O14" s="63">
        <v>35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127">
        <v>23</v>
      </c>
      <c r="B15" s="129" t="s">
        <v>8</v>
      </c>
      <c r="C15" s="10" t="s">
        <v>39</v>
      </c>
      <c r="D15" s="127" t="s">
        <v>69</v>
      </c>
      <c r="E15" s="130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127">
        <f t="shared" si="1"/>
        <v>0</v>
      </c>
      <c r="J15" s="127">
        <f t="shared" si="2"/>
        <v>0</v>
      </c>
      <c r="K15" s="127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127">
        <v>24</v>
      </c>
      <c r="B16" s="128" t="s">
        <v>9</v>
      </c>
      <c r="C16" s="10" t="s">
        <v>40</v>
      </c>
      <c r="D16" s="32" t="s">
        <v>71</v>
      </c>
      <c r="E16" s="130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127">
        <f t="shared" si="1"/>
        <v>0</v>
      </c>
      <c r="J16" s="127">
        <f t="shared" si="2"/>
        <v>0</v>
      </c>
      <c r="K16" s="127">
        <f t="shared" si="3"/>
        <v>0</v>
      </c>
      <c r="L16" s="30">
        <f t="shared" si="4"/>
        <v>10</v>
      </c>
      <c r="M16" s="63">
        <v>5</v>
      </c>
      <c r="N16" s="63">
        <v>2</v>
      </c>
      <c r="O16" s="63">
        <v>3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127">
        <v>31</v>
      </c>
      <c r="B17" s="128" t="s">
        <v>10</v>
      </c>
      <c r="C17" s="10" t="s">
        <v>72</v>
      </c>
      <c r="D17" s="127" t="s">
        <v>69</v>
      </c>
      <c r="E17" s="130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127">
        <f t="shared" si="1"/>
        <v>0</v>
      </c>
      <c r="J17" s="127">
        <f t="shared" si="2"/>
        <v>0</v>
      </c>
      <c r="K17" s="127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127">
        <v>32</v>
      </c>
      <c r="B18" s="128" t="s">
        <v>11</v>
      </c>
      <c r="C18" s="10" t="s">
        <v>73</v>
      </c>
      <c r="D18" s="127" t="s">
        <v>69</v>
      </c>
      <c r="E18" s="130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127">
        <f t="shared" si="1"/>
        <v>0</v>
      </c>
      <c r="J18" s="127">
        <f t="shared" si="2"/>
        <v>0</v>
      </c>
      <c r="K18" s="127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127">
        <v>33</v>
      </c>
      <c r="B19" s="129" t="s">
        <v>12</v>
      </c>
      <c r="C19" s="34" t="s">
        <v>28</v>
      </c>
      <c r="D19" s="127" t="s">
        <v>69</v>
      </c>
      <c r="E19" s="35" t="s">
        <v>65</v>
      </c>
      <c r="F19" s="127" t="s">
        <v>70</v>
      </c>
      <c r="G19" s="28">
        <f>СВОД!G19</f>
        <v>0</v>
      </c>
      <c r="H19" s="29">
        <f t="shared" si="0"/>
        <v>0</v>
      </c>
      <c r="I19" s="127">
        <f t="shared" si="1"/>
        <v>0</v>
      </c>
      <c r="J19" s="127">
        <f t="shared" si="2"/>
        <v>0</v>
      </c>
      <c r="K19" s="127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127">
        <v>34</v>
      </c>
      <c r="B20" s="129" t="s">
        <v>12</v>
      </c>
      <c r="C20" s="34" t="s">
        <v>29</v>
      </c>
      <c r="D20" s="127" t="s">
        <v>69</v>
      </c>
      <c r="E20" s="35" t="s">
        <v>65</v>
      </c>
      <c r="F20" s="127" t="s">
        <v>70</v>
      </c>
      <c r="G20" s="28">
        <f>СВОД!G20</f>
        <v>0</v>
      </c>
      <c r="H20" s="29">
        <f t="shared" si="0"/>
        <v>0</v>
      </c>
      <c r="I20" s="127">
        <f t="shared" si="1"/>
        <v>0</v>
      </c>
      <c r="J20" s="127">
        <f t="shared" si="2"/>
        <v>0</v>
      </c>
      <c r="K20" s="127">
        <f t="shared" si="3"/>
        <v>0</v>
      </c>
      <c r="L20" s="30">
        <f t="shared" si="4"/>
        <v>61</v>
      </c>
      <c r="M20" s="63">
        <v>15</v>
      </c>
      <c r="N20" s="63">
        <v>21</v>
      </c>
      <c r="O20" s="63">
        <v>25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127">
        <v>35</v>
      </c>
      <c r="B21" s="3" t="s">
        <v>13</v>
      </c>
      <c r="C21" s="34" t="s">
        <v>30</v>
      </c>
      <c r="D21" s="127" t="s">
        <v>69</v>
      </c>
      <c r="E21" s="35" t="s">
        <v>65</v>
      </c>
      <c r="F21" s="127" t="s">
        <v>70</v>
      </c>
      <c r="G21" s="28">
        <f>СВОД!G21</f>
        <v>0</v>
      </c>
      <c r="H21" s="29">
        <f t="shared" si="0"/>
        <v>0</v>
      </c>
      <c r="I21" s="127">
        <f t="shared" si="1"/>
        <v>0</v>
      </c>
      <c r="J21" s="127">
        <f t="shared" si="2"/>
        <v>0</v>
      </c>
      <c r="K21" s="127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127">
        <v>36</v>
      </c>
      <c r="B22" s="3" t="s">
        <v>14</v>
      </c>
      <c r="C22" s="34" t="s">
        <v>31</v>
      </c>
      <c r="D22" s="127" t="s">
        <v>69</v>
      </c>
      <c r="E22" s="35" t="s">
        <v>65</v>
      </c>
      <c r="F22" s="127" t="s">
        <v>70</v>
      </c>
      <c r="G22" s="28">
        <f>СВОД!G22</f>
        <v>0</v>
      </c>
      <c r="H22" s="29">
        <f t="shared" si="0"/>
        <v>0</v>
      </c>
      <c r="I22" s="127">
        <f t="shared" si="1"/>
        <v>0</v>
      </c>
      <c r="J22" s="127">
        <f t="shared" si="2"/>
        <v>0</v>
      </c>
      <c r="K22" s="127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127">
        <v>37</v>
      </c>
      <c r="B23" s="129" t="s">
        <v>74</v>
      </c>
      <c r="C23" s="34" t="s">
        <v>75</v>
      </c>
      <c r="D23" s="127" t="s">
        <v>69</v>
      </c>
      <c r="E23" s="35" t="s">
        <v>65</v>
      </c>
      <c r="F23" s="127" t="s">
        <v>76</v>
      </c>
      <c r="G23" s="28">
        <f>СВОД!G23</f>
        <v>0</v>
      </c>
      <c r="H23" s="29">
        <f t="shared" si="0"/>
        <v>0</v>
      </c>
      <c r="I23" s="127">
        <f t="shared" si="1"/>
        <v>0</v>
      </c>
      <c r="J23" s="127">
        <f t="shared" si="2"/>
        <v>0</v>
      </c>
      <c r="K23" s="127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127">
        <v>41</v>
      </c>
      <c r="B24" s="128" t="s">
        <v>15</v>
      </c>
      <c r="C24" s="7" t="s">
        <v>41</v>
      </c>
      <c r="D24" s="127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127">
        <f t="shared" si="1"/>
        <v>0</v>
      </c>
      <c r="J24" s="127">
        <f t="shared" si="2"/>
        <v>0</v>
      </c>
      <c r="K24" s="127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127">
        <v>42</v>
      </c>
      <c r="B25" s="128" t="s">
        <v>16</v>
      </c>
      <c r="C25" s="51" t="s">
        <v>82</v>
      </c>
      <c r="D25" s="127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127">
        <f t="shared" si="1"/>
        <v>0</v>
      </c>
      <c r="J25" s="127">
        <f t="shared" si="2"/>
        <v>0</v>
      </c>
      <c r="K25" s="127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127">
        <f t="shared" si="1"/>
        <v>0</v>
      </c>
      <c r="J26" s="127">
        <f t="shared" si="2"/>
        <v>0</v>
      </c>
      <c r="K26" s="127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127">
        <f t="shared" si="1"/>
        <v>0</v>
      </c>
      <c r="J27" s="127">
        <f t="shared" si="2"/>
        <v>0</v>
      </c>
      <c r="K27" s="127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127">
        <v>44</v>
      </c>
      <c r="B28" s="3" t="s">
        <v>18</v>
      </c>
      <c r="C28" s="34" t="s">
        <v>32</v>
      </c>
      <c r="D28" s="127" t="s">
        <v>69</v>
      </c>
      <c r="E28" s="35" t="s">
        <v>65</v>
      </c>
      <c r="F28" s="127" t="s">
        <v>70</v>
      </c>
      <c r="G28" s="28">
        <f>СВОД!G28</f>
        <v>0</v>
      </c>
      <c r="H28" s="29">
        <f t="shared" si="0"/>
        <v>0</v>
      </c>
      <c r="I28" s="127">
        <f t="shared" si="1"/>
        <v>0</v>
      </c>
      <c r="J28" s="127">
        <f t="shared" si="2"/>
        <v>0</v>
      </c>
      <c r="K28" s="127">
        <f t="shared" si="3"/>
        <v>0</v>
      </c>
      <c r="L28" s="30">
        <f t="shared" si="4"/>
        <v>10</v>
      </c>
      <c r="M28" s="63">
        <v>5</v>
      </c>
      <c r="N28" s="63">
        <v>2</v>
      </c>
      <c r="O28" s="63">
        <v>3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127">
        <v>45</v>
      </c>
      <c r="B29" s="3" t="s">
        <v>19</v>
      </c>
      <c r="C29" s="4" t="s">
        <v>42</v>
      </c>
      <c r="D29" s="127" t="s">
        <v>69</v>
      </c>
      <c r="E29" s="35" t="s">
        <v>65</v>
      </c>
      <c r="F29" s="127" t="s">
        <v>70</v>
      </c>
      <c r="G29" s="28">
        <f>СВОД!G29</f>
        <v>0</v>
      </c>
      <c r="H29" s="29">
        <f t="shared" si="0"/>
        <v>0</v>
      </c>
      <c r="I29" s="127">
        <f t="shared" si="1"/>
        <v>0</v>
      </c>
      <c r="J29" s="127">
        <f t="shared" si="2"/>
        <v>0</v>
      </c>
      <c r="K29" s="127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127">
        <v>54</v>
      </c>
      <c r="B30" s="3" t="s">
        <v>20</v>
      </c>
      <c r="C30" s="34" t="s">
        <v>33</v>
      </c>
      <c r="D30" s="127" t="s">
        <v>69</v>
      </c>
      <c r="E30" s="35" t="s">
        <v>65</v>
      </c>
      <c r="F30" s="127" t="s">
        <v>76</v>
      </c>
      <c r="G30" s="28">
        <f>СВОД!G30</f>
        <v>0</v>
      </c>
      <c r="H30" s="29">
        <f t="shared" si="0"/>
        <v>0</v>
      </c>
      <c r="I30" s="127">
        <f t="shared" ref="I30:I36" si="5">M30*G30</f>
        <v>0</v>
      </c>
      <c r="J30" s="127">
        <f t="shared" ref="J30:J36" si="6">N30*G30</f>
        <v>0</v>
      </c>
      <c r="K30" s="127">
        <f t="shared" ref="K30:K36" si="7">O30*G30</f>
        <v>0</v>
      </c>
      <c r="L30" s="30">
        <f t="shared" ref="L30:L36" si="8">M30+N30+O30</f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127">
        <v>56</v>
      </c>
      <c r="B31" s="3" t="s">
        <v>21</v>
      </c>
      <c r="C31" s="34" t="s">
        <v>87</v>
      </c>
      <c r="D31" s="127" t="s">
        <v>69</v>
      </c>
      <c r="E31" s="35" t="s">
        <v>65</v>
      </c>
      <c r="F31" s="127"/>
      <c r="G31" s="28">
        <f>СВОД!G31</f>
        <v>0</v>
      </c>
      <c r="H31" s="29">
        <f t="shared" si="0"/>
        <v>0</v>
      </c>
      <c r="I31" s="127">
        <f t="shared" si="5"/>
        <v>0</v>
      </c>
      <c r="J31" s="127">
        <f t="shared" si="6"/>
        <v>0</v>
      </c>
      <c r="K31" s="127">
        <f t="shared" si="7"/>
        <v>0</v>
      </c>
      <c r="L31" s="30">
        <f t="shared" si="8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127">
        <v>57</v>
      </c>
      <c r="B32" s="3" t="s">
        <v>22</v>
      </c>
      <c r="C32" s="34" t="s">
        <v>34</v>
      </c>
      <c r="D32" s="127" t="s">
        <v>69</v>
      </c>
      <c r="E32" s="35" t="s">
        <v>65</v>
      </c>
      <c r="F32" s="127" t="s">
        <v>76</v>
      </c>
      <c r="G32" s="28">
        <f>СВОД!G32</f>
        <v>0</v>
      </c>
      <c r="H32" s="29">
        <f t="shared" si="0"/>
        <v>0</v>
      </c>
      <c r="I32" s="127">
        <f t="shared" si="5"/>
        <v>0</v>
      </c>
      <c r="J32" s="127">
        <f t="shared" si="6"/>
        <v>0</v>
      </c>
      <c r="K32" s="127">
        <f t="shared" si="7"/>
        <v>0</v>
      </c>
      <c r="L32" s="30">
        <f t="shared" si="8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127">
        <v>60</v>
      </c>
      <c r="B33" s="3" t="s">
        <v>23</v>
      </c>
      <c r="C33" s="34" t="s">
        <v>35</v>
      </c>
      <c r="D33" s="127" t="s">
        <v>69</v>
      </c>
      <c r="E33" s="35" t="s">
        <v>65</v>
      </c>
      <c r="F33" s="127" t="s">
        <v>76</v>
      </c>
      <c r="G33" s="28">
        <f>СВОД!G33</f>
        <v>0</v>
      </c>
      <c r="H33" s="29">
        <f t="shared" si="0"/>
        <v>0</v>
      </c>
      <c r="I33" s="127">
        <f t="shared" si="5"/>
        <v>0</v>
      </c>
      <c r="J33" s="127">
        <f t="shared" si="6"/>
        <v>0</v>
      </c>
      <c r="K33" s="127">
        <f t="shared" si="7"/>
        <v>0</v>
      </c>
      <c r="L33" s="30">
        <f t="shared" si="8"/>
        <v>110</v>
      </c>
      <c r="M33" s="63">
        <v>40</v>
      </c>
      <c r="N33" s="63">
        <v>32</v>
      </c>
      <c r="O33" s="63">
        <v>38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127">
        <v>62</v>
      </c>
      <c r="B34" s="3" t="s">
        <v>24</v>
      </c>
      <c r="C34" s="34" t="s">
        <v>88</v>
      </c>
      <c r="D34" s="127" t="s">
        <v>69</v>
      </c>
      <c r="E34" s="130" t="s">
        <v>65</v>
      </c>
      <c r="F34" s="127" t="s">
        <v>76</v>
      </c>
      <c r="G34" s="28">
        <f>СВОД!G34</f>
        <v>0</v>
      </c>
      <c r="H34" s="29">
        <f t="shared" si="0"/>
        <v>0</v>
      </c>
      <c r="I34" s="127">
        <f t="shared" si="5"/>
        <v>0</v>
      </c>
      <c r="J34" s="127">
        <f t="shared" si="6"/>
        <v>0</v>
      </c>
      <c r="K34" s="127">
        <f t="shared" si="7"/>
        <v>0</v>
      </c>
      <c r="L34" s="30">
        <f t="shared" si="8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127">
        <v>65</v>
      </c>
      <c r="B35" s="7" t="s">
        <v>83</v>
      </c>
      <c r="C35" s="4" t="s">
        <v>36</v>
      </c>
      <c r="D35" s="127" t="s">
        <v>69</v>
      </c>
      <c r="E35" s="130" t="s">
        <v>79</v>
      </c>
      <c r="F35" s="127" t="s">
        <v>66</v>
      </c>
      <c r="G35" s="28">
        <f>СВОД!G35</f>
        <v>0</v>
      </c>
      <c r="H35" s="29">
        <f t="shared" si="0"/>
        <v>0</v>
      </c>
      <c r="I35" s="127">
        <f t="shared" si="5"/>
        <v>0</v>
      </c>
      <c r="J35" s="127">
        <f t="shared" si="6"/>
        <v>0</v>
      </c>
      <c r="K35" s="127">
        <f t="shared" si="7"/>
        <v>0</v>
      </c>
      <c r="L35" s="30">
        <f t="shared" si="8"/>
        <v>6</v>
      </c>
      <c r="M35" s="63">
        <v>2</v>
      </c>
      <c r="N35" s="63">
        <v>2</v>
      </c>
      <c r="O35" s="63">
        <v>2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132" t="s">
        <v>43</v>
      </c>
      <c r="D36" s="127" t="s">
        <v>69</v>
      </c>
      <c r="E36" s="130" t="s">
        <v>80</v>
      </c>
      <c r="F36" s="127" t="s">
        <v>66</v>
      </c>
      <c r="G36" s="28">
        <f>СВОД!G36</f>
        <v>0</v>
      </c>
      <c r="H36" s="29">
        <f t="shared" si="0"/>
        <v>0</v>
      </c>
      <c r="I36" s="127">
        <f t="shared" si="5"/>
        <v>0</v>
      </c>
      <c r="J36" s="127">
        <f t="shared" si="6"/>
        <v>0</v>
      </c>
      <c r="K36" s="127">
        <f t="shared" si="7"/>
        <v>0</v>
      </c>
      <c r="L36" s="30">
        <f t="shared" si="8"/>
        <v>6</v>
      </c>
      <c r="M36" s="63">
        <v>2</v>
      </c>
      <c r="N36" s="63">
        <v>2</v>
      </c>
      <c r="O36" s="63">
        <v>2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L37" si="9">SUM(H8:H36)</f>
        <v>0</v>
      </c>
      <c r="I37" s="45">
        <f t="shared" si="9"/>
        <v>0</v>
      </c>
      <c r="J37" s="45">
        <f t="shared" si="9"/>
        <v>0</v>
      </c>
      <c r="K37" s="45">
        <f t="shared" si="9"/>
        <v>0</v>
      </c>
      <c r="L37" s="45">
        <f t="shared" si="9"/>
        <v>622</v>
      </c>
      <c r="M37" s="64">
        <v>2</v>
      </c>
      <c r="N37" s="64">
        <v>2</v>
      </c>
      <c r="O37" s="64">
        <v>2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mergeCells count="14">
    <mergeCell ref="B43:D43"/>
    <mergeCell ref="A10:A11"/>
    <mergeCell ref="B10:B11"/>
    <mergeCell ref="C10:C11"/>
    <mergeCell ref="E10:E11"/>
    <mergeCell ref="A26:A27"/>
    <mergeCell ref="B26:B27"/>
    <mergeCell ref="C26:C27"/>
    <mergeCell ref="H6:J6"/>
    <mergeCell ref="M6:O6"/>
    <mergeCell ref="A8:A9"/>
    <mergeCell ref="B8:B9"/>
    <mergeCell ref="C8:C9"/>
    <mergeCell ref="E8:E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C31" zoomScaleNormal="100" workbookViewId="0">
      <selection activeCell="G41" sqref="G41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6.140625" style="12" customWidth="1"/>
    <col min="9" max="10" width="14.5703125" style="12" customWidth="1"/>
    <col min="11" max="11" width="14.14062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3000</v>
      </c>
      <c r="M10" s="63">
        <v>1000</v>
      </c>
      <c r="N10" s="63">
        <v>1000</v>
      </c>
      <c r="O10" s="63">
        <v>1000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1500</v>
      </c>
      <c r="M13" s="63">
        <v>500</v>
      </c>
      <c r="N13" s="63">
        <v>500</v>
      </c>
      <c r="O13" s="63">
        <v>500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2000</v>
      </c>
      <c r="M14" s="63">
        <v>1000</v>
      </c>
      <c r="N14" s="63">
        <v>500</v>
      </c>
      <c r="O14" s="63">
        <v>500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90</v>
      </c>
      <c r="M16" s="63">
        <v>30</v>
      </c>
      <c r="N16" s="63">
        <v>30</v>
      </c>
      <c r="O16" s="63">
        <v>30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1600</v>
      </c>
      <c r="M17" s="63">
        <v>500</v>
      </c>
      <c r="N17" s="63">
        <v>550</v>
      </c>
      <c r="O17" s="63">
        <v>550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1600</v>
      </c>
      <c r="M18" s="63">
        <v>500</v>
      </c>
      <c r="N18" s="63">
        <v>550</v>
      </c>
      <c r="O18" s="63">
        <v>550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900</v>
      </c>
      <c r="M20" s="63">
        <v>300</v>
      </c>
      <c r="N20" s="63">
        <v>300</v>
      </c>
      <c r="O20" s="63">
        <v>300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30</v>
      </c>
      <c r="M22" s="63">
        <v>10</v>
      </c>
      <c r="N22" s="63">
        <v>10</v>
      </c>
      <c r="O22" s="63">
        <v>10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400</v>
      </c>
      <c r="M23" s="63">
        <v>150</v>
      </c>
      <c r="N23" s="63">
        <v>150</v>
      </c>
      <c r="O23" s="63">
        <v>100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15</v>
      </c>
      <c r="M26" s="63">
        <v>5</v>
      </c>
      <c r="N26" s="63">
        <v>5</v>
      </c>
      <c r="O26" s="63">
        <v>5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2100</v>
      </c>
      <c r="M30" s="63">
        <v>700</v>
      </c>
      <c r="N30" s="63">
        <v>700</v>
      </c>
      <c r="O30" s="63">
        <v>700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150</v>
      </c>
      <c r="M35" s="63">
        <v>50</v>
      </c>
      <c r="N35" s="63">
        <v>50</v>
      </c>
      <c r="O35" s="63">
        <v>50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150</v>
      </c>
      <c r="M36" s="63">
        <v>50</v>
      </c>
      <c r="N36" s="63">
        <v>50</v>
      </c>
      <c r="O36" s="63">
        <v>50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13535</v>
      </c>
      <c r="M37" s="64">
        <f t="shared" si="5"/>
        <v>4795</v>
      </c>
      <c r="N37" s="64">
        <f t="shared" si="5"/>
        <v>4395</v>
      </c>
      <c r="O37" s="64">
        <f t="shared" si="5"/>
        <v>4345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E1" zoomScaleNormal="100" workbookViewId="0">
      <selection activeCell="K37" sqref="K37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24</v>
      </c>
      <c r="M13" s="63">
        <v>8</v>
      </c>
      <c r="N13" s="63">
        <v>8</v>
      </c>
      <c r="O13" s="63">
        <v>8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54</v>
      </c>
      <c r="M14" s="63">
        <v>18</v>
      </c>
      <c r="N14" s="63">
        <v>18</v>
      </c>
      <c r="O14" s="63">
        <v>18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30</v>
      </c>
      <c r="M19" s="63">
        <v>15</v>
      </c>
      <c r="N19" s="63">
        <v>0</v>
      </c>
      <c r="O19" s="63">
        <v>15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30</v>
      </c>
      <c r="M23" s="63">
        <v>15</v>
      </c>
      <c r="N23" s="63">
        <v>0</v>
      </c>
      <c r="O23" s="63">
        <v>15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6</v>
      </c>
      <c r="M28" s="63">
        <v>2</v>
      </c>
      <c r="N28" s="63">
        <v>2</v>
      </c>
      <c r="O28" s="63">
        <v>2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144</v>
      </c>
      <c r="M37" s="64">
        <f t="shared" si="5"/>
        <v>58</v>
      </c>
      <c r="N37" s="64">
        <f t="shared" si="5"/>
        <v>28</v>
      </c>
      <c r="O37" s="64">
        <f t="shared" si="5"/>
        <v>58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36</v>
      </c>
      <c r="M10" s="63">
        <v>12</v>
      </c>
      <c r="N10" s="63">
        <v>12</v>
      </c>
      <c r="O10" s="63">
        <v>12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155</v>
      </c>
      <c r="M13" s="63">
        <v>53</v>
      </c>
      <c r="N13" s="63">
        <v>51</v>
      </c>
      <c r="O13" s="63">
        <v>51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34</v>
      </c>
      <c r="M14" s="63">
        <v>21</v>
      </c>
      <c r="N14" s="63"/>
      <c r="O14" s="63">
        <v>13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18</v>
      </c>
      <c r="M16" s="63">
        <v>6</v>
      </c>
      <c r="N16" s="63">
        <v>6</v>
      </c>
      <c r="O16" s="63">
        <v>6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3</v>
      </c>
      <c r="M22" s="63">
        <v>2</v>
      </c>
      <c r="N22" s="63"/>
      <c r="O22" s="63">
        <v>1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8</v>
      </c>
      <c r="M23" s="63">
        <v>8</v>
      </c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6</v>
      </c>
      <c r="M26" s="63">
        <v>2</v>
      </c>
      <c r="N26" s="63">
        <v>2</v>
      </c>
      <c r="O26" s="63">
        <v>2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1</v>
      </c>
      <c r="M28" s="63">
        <v>1</v>
      </c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1</v>
      </c>
      <c r="M30" s="63">
        <v>1</v>
      </c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1</v>
      </c>
      <c r="M33" s="63">
        <v>1</v>
      </c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263</v>
      </c>
      <c r="M37" s="64">
        <f t="shared" si="5"/>
        <v>107</v>
      </c>
      <c r="N37" s="64">
        <f t="shared" si="5"/>
        <v>71</v>
      </c>
      <c r="O37" s="64">
        <f t="shared" si="5"/>
        <v>85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34" zoomScaleNormal="100" workbookViewId="0">
      <selection activeCell="H37" sqref="H37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2700</v>
      </c>
      <c r="M13" s="63">
        <v>900</v>
      </c>
      <c r="N13" s="63">
        <v>900</v>
      </c>
      <c r="O13" s="63">
        <v>900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1500</v>
      </c>
      <c r="M14" s="63">
        <v>500</v>
      </c>
      <c r="N14" s="63">
        <v>500</v>
      </c>
      <c r="O14" s="63">
        <v>500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450</v>
      </c>
      <c r="M18" s="63">
        <v>150</v>
      </c>
      <c r="N18" s="63">
        <v>150</v>
      </c>
      <c r="O18" s="63">
        <v>150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4650</v>
      </c>
      <c r="M37" s="64">
        <f t="shared" si="5"/>
        <v>1550</v>
      </c>
      <c r="N37" s="64">
        <f t="shared" si="5"/>
        <v>1550</v>
      </c>
      <c r="O37" s="64">
        <f t="shared" si="5"/>
        <v>1550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60</v>
      </c>
      <c r="M8" s="63">
        <v>20</v>
      </c>
      <c r="N8" s="63">
        <v>20</v>
      </c>
      <c r="O8" s="63">
        <v>20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135</v>
      </c>
      <c r="M9" s="63">
        <v>45</v>
      </c>
      <c r="N9" s="63">
        <v>45</v>
      </c>
      <c r="O9" s="63">
        <v>45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15</v>
      </c>
      <c r="M11" s="63">
        <v>5</v>
      </c>
      <c r="N11" s="63">
        <v>5</v>
      </c>
      <c r="O11" s="63">
        <v>5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60</v>
      </c>
      <c r="M13" s="63">
        <v>0</v>
      </c>
      <c r="N13" s="63">
        <v>60</v>
      </c>
      <c r="O13" s="63">
        <v>0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0</v>
      </c>
      <c r="M14" s="63"/>
      <c r="N14" s="63"/>
      <c r="O14" s="6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12</v>
      </c>
      <c r="M17" s="63">
        <v>5</v>
      </c>
      <c r="N17" s="63">
        <v>2</v>
      </c>
      <c r="O17" s="63">
        <v>5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15</v>
      </c>
      <c r="M18" s="63">
        <v>5</v>
      </c>
      <c r="N18" s="63">
        <v>5</v>
      </c>
      <c r="O18" s="63">
        <v>5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15</v>
      </c>
      <c r="M19" s="63">
        <v>5</v>
      </c>
      <c r="N19" s="63">
        <v>5</v>
      </c>
      <c r="O19" s="63">
        <v>5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15</v>
      </c>
      <c r="M21" s="63">
        <v>5</v>
      </c>
      <c r="N21" s="63">
        <v>5</v>
      </c>
      <c r="O21" s="63">
        <v>5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120</v>
      </c>
      <c r="M23" s="63">
        <v>40</v>
      </c>
      <c r="N23" s="63">
        <v>40</v>
      </c>
      <c r="O23" s="63">
        <v>40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75</v>
      </c>
      <c r="M30" s="63">
        <v>25</v>
      </c>
      <c r="N30" s="63">
        <v>25</v>
      </c>
      <c r="O30" s="63">
        <v>25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15</v>
      </c>
      <c r="M31" s="63">
        <v>5</v>
      </c>
      <c r="N31" s="63">
        <v>5</v>
      </c>
      <c r="O31" s="63">
        <v>5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6</v>
      </c>
      <c r="M32" s="63">
        <v>2</v>
      </c>
      <c r="N32" s="63">
        <v>2</v>
      </c>
      <c r="O32" s="63">
        <v>2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75</v>
      </c>
      <c r="M33" s="63">
        <v>25</v>
      </c>
      <c r="N33" s="63">
        <v>25</v>
      </c>
      <c r="O33" s="63">
        <v>25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618</v>
      </c>
      <c r="M37" s="64">
        <f t="shared" si="5"/>
        <v>187</v>
      </c>
      <c r="N37" s="64">
        <f t="shared" si="5"/>
        <v>244</v>
      </c>
      <c r="O37" s="64">
        <f t="shared" si="5"/>
        <v>187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5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781</v>
      </c>
      <c r="M8" s="63">
        <v>243</v>
      </c>
      <c r="N8" s="63">
        <v>275</v>
      </c>
      <c r="O8" s="63">
        <v>263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43</v>
      </c>
      <c r="M9" s="63">
        <v>13</v>
      </c>
      <c r="N9" s="63">
        <v>17</v>
      </c>
      <c r="O9" s="63">
        <v>13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194</v>
      </c>
      <c r="M10" s="63">
        <v>55</v>
      </c>
      <c r="N10" s="63">
        <v>70</v>
      </c>
      <c r="O10" s="63">
        <v>69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15</v>
      </c>
      <c r="M11" s="63">
        <v>5</v>
      </c>
      <c r="N11" s="63">
        <v>5</v>
      </c>
      <c r="O11" s="63">
        <v>5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15</v>
      </c>
      <c r="M12" s="63">
        <v>5</v>
      </c>
      <c r="N12" s="63">
        <v>5</v>
      </c>
      <c r="O12" s="63">
        <v>5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791</v>
      </c>
      <c r="M13" s="63">
        <v>263</v>
      </c>
      <c r="N13" s="63">
        <v>265</v>
      </c>
      <c r="O13" s="63">
        <v>263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447</v>
      </c>
      <c r="M14" s="63">
        <v>140</v>
      </c>
      <c r="N14" s="63">
        <v>154</v>
      </c>
      <c r="O14" s="63">
        <v>153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102</v>
      </c>
      <c r="M15" s="63">
        <v>34</v>
      </c>
      <c r="N15" s="63">
        <v>34</v>
      </c>
      <c r="O15" s="63">
        <v>34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81</v>
      </c>
      <c r="M16" s="63">
        <v>27</v>
      </c>
      <c r="N16" s="63">
        <v>27</v>
      </c>
      <c r="O16" s="63">
        <v>27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126</v>
      </c>
      <c r="M17" s="63">
        <v>41</v>
      </c>
      <c r="N17" s="63">
        <v>42</v>
      </c>
      <c r="O17" s="63">
        <v>43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108</v>
      </c>
      <c r="M18" s="63">
        <v>35</v>
      </c>
      <c r="N18" s="63">
        <v>36</v>
      </c>
      <c r="O18" s="63">
        <v>37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619</v>
      </c>
      <c r="M19" s="63">
        <v>203</v>
      </c>
      <c r="N19" s="63">
        <v>213</v>
      </c>
      <c r="O19" s="63">
        <v>203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391</v>
      </c>
      <c r="M20" s="63">
        <v>122</v>
      </c>
      <c r="N20" s="63">
        <v>139</v>
      </c>
      <c r="O20" s="63">
        <v>130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275</v>
      </c>
      <c r="M21" s="63">
        <v>73</v>
      </c>
      <c r="N21" s="63">
        <v>129</v>
      </c>
      <c r="O21" s="63">
        <v>73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319</v>
      </c>
      <c r="M22" s="63">
        <v>94</v>
      </c>
      <c r="N22" s="63">
        <v>131</v>
      </c>
      <c r="O22" s="63">
        <v>94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156</v>
      </c>
      <c r="M23" s="63">
        <v>50</v>
      </c>
      <c r="N23" s="63">
        <v>56</v>
      </c>
      <c r="O23" s="63">
        <v>50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51</v>
      </c>
      <c r="M24" s="63">
        <v>14</v>
      </c>
      <c r="N24" s="63">
        <v>20</v>
      </c>
      <c r="O24" s="63">
        <v>17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26</v>
      </c>
      <c r="M25" s="63">
        <v>7</v>
      </c>
      <c r="N25" s="63">
        <v>12</v>
      </c>
      <c r="O25" s="63">
        <v>7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32</v>
      </c>
      <c r="M26" s="63">
        <v>10</v>
      </c>
      <c r="N26" s="63">
        <v>11</v>
      </c>
      <c r="O26" s="63">
        <v>11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30</v>
      </c>
      <c r="M27" s="63">
        <v>10</v>
      </c>
      <c r="N27" s="63">
        <v>10</v>
      </c>
      <c r="O27" s="63">
        <v>10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15</v>
      </c>
      <c r="M28" s="63">
        <v>5</v>
      </c>
      <c r="N28" s="63">
        <v>5</v>
      </c>
      <c r="O28" s="63">
        <v>5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>
        <v>0</v>
      </c>
      <c r="N29" s="63">
        <v>0</v>
      </c>
      <c r="O29" s="63">
        <v>0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407</v>
      </c>
      <c r="M30" s="63">
        <v>153</v>
      </c>
      <c r="N30" s="63">
        <v>98</v>
      </c>
      <c r="O30" s="63">
        <v>156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263</v>
      </c>
      <c r="M31" s="63">
        <v>87</v>
      </c>
      <c r="N31" s="63">
        <v>89</v>
      </c>
      <c r="O31" s="63">
        <v>87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520</v>
      </c>
      <c r="M32" s="63">
        <v>159</v>
      </c>
      <c r="N32" s="63">
        <v>166</v>
      </c>
      <c r="O32" s="63">
        <v>195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328</v>
      </c>
      <c r="M33" s="63">
        <v>81</v>
      </c>
      <c r="N33" s="63">
        <v>116</v>
      </c>
      <c r="O33" s="63">
        <v>131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101</v>
      </c>
      <c r="M34" s="63">
        <v>18</v>
      </c>
      <c r="N34" s="63">
        <v>43</v>
      </c>
      <c r="O34" s="63">
        <v>40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51</v>
      </c>
      <c r="M35" s="63">
        <v>17</v>
      </c>
      <c r="N35" s="63">
        <v>17</v>
      </c>
      <c r="O35" s="63">
        <v>17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60</v>
      </c>
      <c r="M36" s="63">
        <v>20</v>
      </c>
      <c r="N36" s="63">
        <v>20</v>
      </c>
      <c r="O36" s="63">
        <v>20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6347</v>
      </c>
      <c r="M37" s="64">
        <f t="shared" si="5"/>
        <v>1984</v>
      </c>
      <c r="N37" s="64">
        <f t="shared" si="5"/>
        <v>2205</v>
      </c>
      <c r="O37" s="64">
        <f t="shared" si="5"/>
        <v>2158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654</v>
      </c>
      <c r="M13" s="63">
        <v>218</v>
      </c>
      <c r="N13" s="63">
        <v>218</v>
      </c>
      <c r="O13" s="63">
        <v>218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235</v>
      </c>
      <c r="M14" s="63"/>
      <c r="N14" s="63">
        <v>235</v>
      </c>
      <c r="O14" s="6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111</v>
      </c>
      <c r="M16" s="63">
        <v>37</v>
      </c>
      <c r="N16" s="63">
        <v>37</v>
      </c>
      <c r="O16" s="63">
        <v>37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87</v>
      </c>
      <c r="M17" s="63">
        <v>29</v>
      </c>
      <c r="N17" s="63">
        <v>29</v>
      </c>
      <c r="O17" s="63">
        <v>29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87</v>
      </c>
      <c r="M18" s="63">
        <v>29</v>
      </c>
      <c r="N18" s="63">
        <v>29</v>
      </c>
      <c r="O18" s="63">
        <v>29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130</v>
      </c>
      <c r="M19" s="63"/>
      <c r="N19" s="63">
        <v>130</v>
      </c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110</v>
      </c>
      <c r="M32" s="63"/>
      <c r="N32" s="63">
        <v>110</v>
      </c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1414</v>
      </c>
      <c r="M37" s="64">
        <f t="shared" si="5"/>
        <v>313</v>
      </c>
      <c r="N37" s="64">
        <f t="shared" si="5"/>
        <v>788</v>
      </c>
      <c r="O37" s="64">
        <f t="shared" si="5"/>
        <v>313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5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82</v>
      </c>
      <c r="M10" s="63">
        <v>20</v>
      </c>
      <c r="N10" s="63">
        <v>22</v>
      </c>
      <c r="O10" s="63">
        <v>40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46</v>
      </c>
      <c r="M13" s="63">
        <v>11</v>
      </c>
      <c r="N13" s="63">
        <v>12</v>
      </c>
      <c r="O13" s="63">
        <v>23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62</v>
      </c>
      <c r="M14" s="63">
        <v>15</v>
      </c>
      <c r="N14" s="63">
        <v>16</v>
      </c>
      <c r="O14" s="63">
        <v>31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50</v>
      </c>
      <c r="M17" s="63">
        <v>12</v>
      </c>
      <c r="N17" s="63">
        <v>13</v>
      </c>
      <c r="O17" s="63">
        <v>25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50</v>
      </c>
      <c r="M18" s="63">
        <v>12</v>
      </c>
      <c r="N18" s="63">
        <v>13</v>
      </c>
      <c r="O18" s="63">
        <v>25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186</v>
      </c>
      <c r="M20" s="63">
        <v>53</v>
      </c>
      <c r="N20" s="63">
        <v>53</v>
      </c>
      <c r="O20" s="63">
        <v>80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140</v>
      </c>
      <c r="M30" s="63">
        <v>40</v>
      </c>
      <c r="N30" s="63">
        <v>60</v>
      </c>
      <c r="O30" s="63">
        <v>40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140</v>
      </c>
      <c r="M32" s="63">
        <v>40</v>
      </c>
      <c r="N32" s="63">
        <v>40</v>
      </c>
      <c r="O32" s="63">
        <v>60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756</v>
      </c>
      <c r="M37" s="64">
        <f t="shared" si="5"/>
        <v>203</v>
      </c>
      <c r="N37" s="64">
        <f t="shared" si="5"/>
        <v>229</v>
      </c>
      <c r="O37" s="64">
        <f t="shared" si="5"/>
        <v>324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7" zoomScaleNormal="100" workbookViewId="0">
      <selection activeCell="M13" sqref="M13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0</v>
      </c>
      <c r="M13" s="63"/>
      <c r="N13" s="63"/>
      <c r="O13" s="63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0</v>
      </c>
      <c r="M14" s="63"/>
      <c r="N14" s="63"/>
      <c r="O14" s="6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0</v>
      </c>
      <c r="M37" s="64">
        <f t="shared" si="5"/>
        <v>0</v>
      </c>
      <c r="N37" s="64">
        <f t="shared" si="5"/>
        <v>0</v>
      </c>
      <c r="O37" s="64">
        <f t="shared" si="5"/>
        <v>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AA167"/>
  <sheetViews>
    <sheetView topLeftCell="D31" zoomScaleNormal="100" workbookViewId="0">
      <selection activeCell="G44" sqref="G44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>
        <v>0</v>
      </c>
      <c r="N8" s="63">
        <v>0</v>
      </c>
      <c r="O8" s="63">
        <v>0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>
        <v>0</v>
      </c>
      <c r="N9" s="63">
        <v>0</v>
      </c>
      <c r="O9" s="63">
        <v>0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180</v>
      </c>
      <c r="M10" s="63">
        <v>60</v>
      </c>
      <c r="N10" s="63">
        <v>60</v>
      </c>
      <c r="O10" s="63">
        <v>60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30</v>
      </c>
      <c r="M11" s="63">
        <v>10</v>
      </c>
      <c r="N11" s="63">
        <v>10</v>
      </c>
      <c r="O11" s="63">
        <v>10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60</v>
      </c>
      <c r="M12" s="63">
        <v>20</v>
      </c>
      <c r="N12" s="63">
        <v>20</v>
      </c>
      <c r="O12" s="63">
        <v>20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40</v>
      </c>
      <c r="M13" s="63">
        <v>11</v>
      </c>
      <c r="N13" s="63">
        <v>17</v>
      </c>
      <c r="O13" s="63">
        <v>12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152</v>
      </c>
      <c r="M14" s="63">
        <v>45</v>
      </c>
      <c r="N14" s="63">
        <v>52</v>
      </c>
      <c r="O14" s="63">
        <v>55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>
        <v>0</v>
      </c>
      <c r="N15" s="63">
        <v>0</v>
      </c>
      <c r="O15" s="63">
        <v>0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21</v>
      </c>
      <c r="M16" s="63">
        <v>7</v>
      </c>
      <c r="N16" s="63">
        <v>7</v>
      </c>
      <c r="O16" s="63">
        <v>7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3</v>
      </c>
      <c r="M17" s="63">
        <v>1</v>
      </c>
      <c r="N17" s="63">
        <v>1</v>
      </c>
      <c r="O17" s="63">
        <v>1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2</v>
      </c>
      <c r="M18" s="63">
        <v>1</v>
      </c>
      <c r="N18" s="63">
        <v>0</v>
      </c>
      <c r="O18" s="63">
        <v>1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>
        <v>0</v>
      </c>
      <c r="N19" s="63">
        <v>0</v>
      </c>
      <c r="O19" s="63">
        <v>0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90</v>
      </c>
      <c r="M20" s="63">
        <v>30</v>
      </c>
      <c r="N20" s="63">
        <v>30</v>
      </c>
      <c r="O20" s="63">
        <v>30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>
        <v>0</v>
      </c>
      <c r="N21" s="63">
        <v>0</v>
      </c>
      <c r="O21" s="63">
        <v>0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12</v>
      </c>
      <c r="M22" s="63">
        <v>4</v>
      </c>
      <c r="N22" s="63">
        <v>4</v>
      </c>
      <c r="O22" s="63">
        <v>4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102</v>
      </c>
      <c r="M23" s="63">
        <v>34</v>
      </c>
      <c r="N23" s="63">
        <v>34</v>
      </c>
      <c r="O23" s="63">
        <v>34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>
        <v>0</v>
      </c>
      <c r="N24" s="63">
        <v>0</v>
      </c>
      <c r="O24" s="63">
        <v>0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>
        <v>0</v>
      </c>
      <c r="N25" s="63">
        <v>0</v>
      </c>
      <c r="O25" s="63">
        <v>0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>
        <v>0</v>
      </c>
      <c r="N26" s="63">
        <v>0</v>
      </c>
      <c r="O26" s="63">
        <v>0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>
        <v>0</v>
      </c>
      <c r="N27" s="63">
        <v>0</v>
      </c>
      <c r="O27" s="63">
        <v>0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>
        <v>0</v>
      </c>
      <c r="N28" s="63">
        <v>0</v>
      </c>
      <c r="O28" s="63">
        <v>0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>
        <v>0</v>
      </c>
      <c r="N29" s="63">
        <v>0</v>
      </c>
      <c r="O29" s="63">
        <v>0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>
        <v>0</v>
      </c>
      <c r="N30" s="63">
        <v>0</v>
      </c>
      <c r="O30" s="63">
        <v>0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>
        <v>0</v>
      </c>
      <c r="N31" s="63">
        <v>0</v>
      </c>
      <c r="O31" s="63">
        <v>0</v>
      </c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36</v>
      </c>
      <c r="M32" s="63">
        <v>12</v>
      </c>
      <c r="N32" s="63">
        <v>12</v>
      </c>
      <c r="O32" s="63">
        <v>12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120</v>
      </c>
      <c r="M33" s="63">
        <v>40</v>
      </c>
      <c r="N33" s="63">
        <v>40</v>
      </c>
      <c r="O33" s="63">
        <v>40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>
        <v>0</v>
      </c>
      <c r="N34" s="63">
        <v>0</v>
      </c>
      <c r="O34" s="63">
        <v>0</v>
      </c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>
        <v>0</v>
      </c>
      <c r="N35" s="63">
        <v>0</v>
      </c>
      <c r="O35" s="63">
        <v>0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>
        <v>0</v>
      </c>
      <c r="N36" s="63">
        <v>0</v>
      </c>
      <c r="O36" s="63">
        <v>0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848</v>
      </c>
      <c r="M37" s="64">
        <f t="shared" si="5"/>
        <v>275</v>
      </c>
      <c r="N37" s="64">
        <f t="shared" si="5"/>
        <v>287</v>
      </c>
      <c r="O37" s="64">
        <f t="shared" si="5"/>
        <v>286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5" zoomScaleNormal="100" workbookViewId="0">
      <selection activeCell="A25" sqref="A1:XFD104857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92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195</v>
      </c>
      <c r="M8" s="63">
        <v>65</v>
      </c>
      <c r="N8" s="63">
        <v>65</v>
      </c>
      <c r="O8" s="63">
        <v>65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51</v>
      </c>
      <c r="M9" s="63">
        <v>17</v>
      </c>
      <c r="N9" s="63">
        <v>17</v>
      </c>
      <c r="O9" s="63">
        <v>17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199</v>
      </c>
      <c r="M10" s="63">
        <v>67</v>
      </c>
      <c r="N10" s="63">
        <v>65</v>
      </c>
      <c r="O10" s="63">
        <v>67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57</v>
      </c>
      <c r="M11" s="63">
        <v>19</v>
      </c>
      <c r="N11" s="63">
        <v>19</v>
      </c>
      <c r="O11" s="63">
        <v>19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94</v>
      </c>
      <c r="M12" s="63">
        <v>30</v>
      </c>
      <c r="N12" s="63">
        <v>34</v>
      </c>
      <c r="O12" s="63">
        <v>30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145</v>
      </c>
      <c r="M13" s="63">
        <v>52</v>
      </c>
      <c r="N13" s="63">
        <v>53</v>
      </c>
      <c r="O13" s="63">
        <v>40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136</v>
      </c>
      <c r="M14" s="63">
        <v>48</v>
      </c>
      <c r="N14" s="63">
        <v>43</v>
      </c>
      <c r="O14" s="63">
        <v>45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12</v>
      </c>
      <c r="M17" s="63">
        <v>4</v>
      </c>
      <c r="N17" s="63">
        <v>4</v>
      </c>
      <c r="O17" s="63">
        <v>4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15</v>
      </c>
      <c r="M18" s="63">
        <v>5</v>
      </c>
      <c r="N18" s="63">
        <v>5</v>
      </c>
      <c r="O18" s="63">
        <v>5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114</v>
      </c>
      <c r="M19" s="63">
        <v>46</v>
      </c>
      <c r="N19" s="63">
        <v>23</v>
      </c>
      <c r="O19" s="63">
        <v>45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5</v>
      </c>
      <c r="M20" s="63">
        <v>1</v>
      </c>
      <c r="N20" s="63">
        <v>3</v>
      </c>
      <c r="O20" s="63">
        <v>1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90</v>
      </c>
      <c r="M21" s="63">
        <v>36</v>
      </c>
      <c r="N21" s="63">
        <v>18</v>
      </c>
      <c r="O21" s="63">
        <v>36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42</v>
      </c>
      <c r="M22" s="63">
        <v>14</v>
      </c>
      <c r="N22" s="63">
        <v>14</v>
      </c>
      <c r="O22" s="63">
        <v>14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2</v>
      </c>
      <c r="M23" s="63"/>
      <c r="N23" s="63">
        <v>2</v>
      </c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2</v>
      </c>
      <c r="M24" s="63">
        <v>1</v>
      </c>
      <c r="N24" s="63">
        <v>0</v>
      </c>
      <c r="O24" s="63">
        <v>1</v>
      </c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140</v>
      </c>
      <c r="M32" s="63">
        <v>53</v>
      </c>
      <c r="N32" s="63">
        <v>36</v>
      </c>
      <c r="O32" s="63">
        <v>51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1299</v>
      </c>
      <c r="M37" s="64">
        <f t="shared" si="5"/>
        <v>458</v>
      </c>
      <c r="N37" s="64">
        <f t="shared" si="5"/>
        <v>401</v>
      </c>
      <c r="O37" s="64">
        <f t="shared" si="5"/>
        <v>440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67"/>
  <sheetViews>
    <sheetView workbookViewId="0">
      <selection sqref="A1:XFD104857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100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102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98" t="s">
        <v>64</v>
      </c>
      <c r="E8" s="148" t="s">
        <v>65</v>
      </c>
      <c r="F8" s="98" t="s">
        <v>66</v>
      </c>
      <c r="G8" s="28">
        <f>СВОД!G8</f>
        <v>0</v>
      </c>
      <c r="H8" s="29">
        <f t="shared" ref="H8:H36" si="0">L8*G8</f>
        <v>0</v>
      </c>
      <c r="I8" s="98">
        <f t="shared" ref="I8:I36" si="1">M8*G8</f>
        <v>0</v>
      </c>
      <c r="J8" s="98">
        <f t="shared" ref="J8:J36" si="2">N8*G8</f>
        <v>0</v>
      </c>
      <c r="K8" s="98">
        <f t="shared" ref="K8:K36" si="3">O8*G8</f>
        <v>0</v>
      </c>
      <c r="L8" s="30">
        <f t="shared" ref="L8:L36" si="4">M8+N8+O8</f>
        <v>14</v>
      </c>
      <c r="M8" s="63"/>
      <c r="N8" s="63">
        <v>4</v>
      </c>
      <c r="O8" s="63">
        <v>10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98" t="s">
        <v>66</v>
      </c>
      <c r="G9" s="28">
        <f>СВОД!G9</f>
        <v>0</v>
      </c>
      <c r="H9" s="29">
        <f t="shared" si="0"/>
        <v>0</v>
      </c>
      <c r="I9" s="98">
        <f t="shared" si="1"/>
        <v>0</v>
      </c>
      <c r="J9" s="98">
        <f t="shared" si="2"/>
        <v>0</v>
      </c>
      <c r="K9" s="98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98" t="s">
        <v>64</v>
      </c>
      <c r="E10" s="148" t="s">
        <v>65</v>
      </c>
      <c r="F10" s="98" t="s">
        <v>66</v>
      </c>
      <c r="G10" s="28">
        <f>СВОД!G10</f>
        <v>0</v>
      </c>
      <c r="H10" s="29">
        <f t="shared" si="0"/>
        <v>0</v>
      </c>
      <c r="I10" s="98">
        <f t="shared" si="1"/>
        <v>0</v>
      </c>
      <c r="J10" s="98">
        <f t="shared" si="2"/>
        <v>0</v>
      </c>
      <c r="K10" s="98">
        <f t="shared" si="3"/>
        <v>0</v>
      </c>
      <c r="L10" s="30">
        <f t="shared" si="4"/>
        <v>268</v>
      </c>
      <c r="M10" s="63">
        <v>124</v>
      </c>
      <c r="N10" s="63">
        <v>131</v>
      </c>
      <c r="O10" s="63">
        <v>13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98" t="s">
        <v>66</v>
      </c>
      <c r="G11" s="28">
        <f>СВОД!G11</f>
        <v>0</v>
      </c>
      <c r="H11" s="29">
        <f t="shared" si="0"/>
        <v>0</v>
      </c>
      <c r="I11" s="98">
        <f t="shared" si="1"/>
        <v>0</v>
      </c>
      <c r="J11" s="98">
        <f t="shared" si="2"/>
        <v>0</v>
      </c>
      <c r="K11" s="98">
        <f t="shared" si="3"/>
        <v>0</v>
      </c>
      <c r="L11" s="30">
        <f t="shared" si="4"/>
        <v>8</v>
      </c>
      <c r="M11" s="63">
        <v>4</v>
      </c>
      <c r="N11" s="63">
        <v>4</v>
      </c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98">
        <v>20</v>
      </c>
      <c r="B12" s="99" t="s">
        <v>5</v>
      </c>
      <c r="C12" s="103" t="s">
        <v>27</v>
      </c>
      <c r="D12" s="98" t="s">
        <v>69</v>
      </c>
      <c r="E12" s="97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98">
        <f t="shared" si="1"/>
        <v>0</v>
      </c>
      <c r="J12" s="98">
        <f t="shared" si="2"/>
        <v>0</v>
      </c>
      <c r="K12" s="98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98">
        <v>21</v>
      </c>
      <c r="B13" s="99" t="s">
        <v>6</v>
      </c>
      <c r="C13" s="103" t="s">
        <v>37</v>
      </c>
      <c r="D13" s="98" t="s">
        <v>69</v>
      </c>
      <c r="E13" s="97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98">
        <f t="shared" si="1"/>
        <v>0</v>
      </c>
      <c r="J13" s="98">
        <f t="shared" si="2"/>
        <v>0</v>
      </c>
      <c r="K13" s="98">
        <f t="shared" si="3"/>
        <v>0</v>
      </c>
      <c r="L13" s="30">
        <f t="shared" si="4"/>
        <v>118</v>
      </c>
      <c r="M13" s="63">
        <v>36</v>
      </c>
      <c r="N13" s="63">
        <v>41</v>
      </c>
      <c r="O13" s="63">
        <v>41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98">
        <v>22</v>
      </c>
      <c r="B14" s="99" t="s">
        <v>7</v>
      </c>
      <c r="C14" s="10" t="s">
        <v>38</v>
      </c>
      <c r="D14" s="98" t="s">
        <v>69</v>
      </c>
      <c r="E14" s="97" t="s">
        <v>65</v>
      </c>
      <c r="F14" s="98" t="s">
        <v>70</v>
      </c>
      <c r="G14" s="28">
        <f>СВОД!G14</f>
        <v>0</v>
      </c>
      <c r="H14" s="29">
        <f t="shared" si="0"/>
        <v>0</v>
      </c>
      <c r="I14" s="98">
        <f t="shared" si="1"/>
        <v>0</v>
      </c>
      <c r="J14" s="98">
        <f t="shared" si="2"/>
        <v>0</v>
      </c>
      <c r="K14" s="98">
        <f t="shared" si="3"/>
        <v>0</v>
      </c>
      <c r="L14" s="30">
        <f t="shared" si="4"/>
        <v>134</v>
      </c>
      <c r="M14" s="63"/>
      <c r="N14" s="63">
        <v>134</v>
      </c>
      <c r="O14" s="63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98">
        <v>23</v>
      </c>
      <c r="B15" s="103" t="s">
        <v>8</v>
      </c>
      <c r="C15" s="10" t="s">
        <v>39</v>
      </c>
      <c r="D15" s="98" t="s">
        <v>69</v>
      </c>
      <c r="E15" s="97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98">
        <f t="shared" si="1"/>
        <v>0</v>
      </c>
      <c r="J15" s="98">
        <f t="shared" si="2"/>
        <v>0</v>
      </c>
      <c r="K15" s="98">
        <f t="shared" si="3"/>
        <v>0</v>
      </c>
      <c r="L15" s="30">
        <f t="shared" si="4"/>
        <v>63</v>
      </c>
      <c r="M15" s="63">
        <v>21</v>
      </c>
      <c r="N15" s="63">
        <v>21</v>
      </c>
      <c r="O15" s="63">
        <v>21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98">
        <v>24</v>
      </c>
      <c r="B16" s="99" t="s">
        <v>9</v>
      </c>
      <c r="C16" s="10" t="s">
        <v>40</v>
      </c>
      <c r="D16" s="32" t="s">
        <v>71</v>
      </c>
      <c r="E16" s="97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98">
        <f t="shared" si="1"/>
        <v>0</v>
      </c>
      <c r="J16" s="98">
        <f t="shared" si="2"/>
        <v>0</v>
      </c>
      <c r="K16" s="98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98">
        <v>31</v>
      </c>
      <c r="B17" s="99" t="s">
        <v>10</v>
      </c>
      <c r="C17" s="10" t="s">
        <v>72</v>
      </c>
      <c r="D17" s="98" t="s">
        <v>69</v>
      </c>
      <c r="E17" s="97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98">
        <f t="shared" si="1"/>
        <v>0</v>
      </c>
      <c r="J17" s="98">
        <f t="shared" si="2"/>
        <v>0</v>
      </c>
      <c r="K17" s="98">
        <f t="shared" si="3"/>
        <v>0</v>
      </c>
      <c r="L17" s="30">
        <f t="shared" si="4"/>
        <v>16</v>
      </c>
      <c r="M17" s="63">
        <v>5</v>
      </c>
      <c r="N17" s="63">
        <v>5</v>
      </c>
      <c r="O17" s="63">
        <v>6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98">
        <v>32</v>
      </c>
      <c r="B18" s="99" t="s">
        <v>11</v>
      </c>
      <c r="C18" s="10" t="s">
        <v>73</v>
      </c>
      <c r="D18" s="98" t="s">
        <v>69</v>
      </c>
      <c r="E18" s="97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98">
        <f t="shared" si="1"/>
        <v>0</v>
      </c>
      <c r="J18" s="98">
        <f t="shared" si="2"/>
        <v>0</v>
      </c>
      <c r="K18" s="98">
        <f t="shared" si="3"/>
        <v>0</v>
      </c>
      <c r="L18" s="30">
        <f t="shared" si="4"/>
        <v>16</v>
      </c>
      <c r="M18" s="63">
        <v>5</v>
      </c>
      <c r="N18" s="63">
        <v>5</v>
      </c>
      <c r="O18" s="63">
        <v>6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98">
        <v>33</v>
      </c>
      <c r="B19" s="103" t="s">
        <v>12</v>
      </c>
      <c r="C19" s="34" t="s">
        <v>28</v>
      </c>
      <c r="D19" s="98" t="s">
        <v>69</v>
      </c>
      <c r="E19" s="35" t="s">
        <v>65</v>
      </c>
      <c r="F19" s="98" t="s">
        <v>70</v>
      </c>
      <c r="G19" s="28">
        <f>СВОД!G19</f>
        <v>0</v>
      </c>
      <c r="H19" s="29">
        <f t="shared" si="0"/>
        <v>0</v>
      </c>
      <c r="I19" s="98">
        <f t="shared" si="1"/>
        <v>0</v>
      </c>
      <c r="J19" s="98">
        <f t="shared" si="2"/>
        <v>0</v>
      </c>
      <c r="K19" s="98">
        <f t="shared" si="3"/>
        <v>0</v>
      </c>
      <c r="L19" s="30">
        <f t="shared" si="4"/>
        <v>80</v>
      </c>
      <c r="M19" s="63">
        <v>40</v>
      </c>
      <c r="N19" s="63"/>
      <c r="O19" s="63">
        <v>40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98">
        <v>34</v>
      </c>
      <c r="B20" s="103" t="s">
        <v>12</v>
      </c>
      <c r="C20" s="34" t="s">
        <v>29</v>
      </c>
      <c r="D20" s="98" t="s">
        <v>69</v>
      </c>
      <c r="E20" s="35" t="s">
        <v>65</v>
      </c>
      <c r="F20" s="98" t="s">
        <v>70</v>
      </c>
      <c r="G20" s="28">
        <f>СВОД!G20</f>
        <v>0</v>
      </c>
      <c r="H20" s="29">
        <f t="shared" si="0"/>
        <v>0</v>
      </c>
      <c r="I20" s="98">
        <f t="shared" si="1"/>
        <v>0</v>
      </c>
      <c r="J20" s="98">
        <f t="shared" si="2"/>
        <v>0</v>
      </c>
      <c r="K20" s="98">
        <f t="shared" si="3"/>
        <v>0</v>
      </c>
      <c r="L20" s="30">
        <f t="shared" si="4"/>
        <v>25</v>
      </c>
      <c r="M20" s="63"/>
      <c r="N20" s="63">
        <v>25</v>
      </c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98">
        <v>35</v>
      </c>
      <c r="B21" s="3" t="s">
        <v>13</v>
      </c>
      <c r="C21" s="34" t="s">
        <v>30</v>
      </c>
      <c r="D21" s="98" t="s">
        <v>69</v>
      </c>
      <c r="E21" s="35" t="s">
        <v>65</v>
      </c>
      <c r="F21" s="98" t="s">
        <v>70</v>
      </c>
      <c r="G21" s="28">
        <f>СВОД!G21</f>
        <v>0</v>
      </c>
      <c r="H21" s="29">
        <f t="shared" si="0"/>
        <v>0</v>
      </c>
      <c r="I21" s="98">
        <f t="shared" si="1"/>
        <v>0</v>
      </c>
      <c r="J21" s="98">
        <f t="shared" si="2"/>
        <v>0</v>
      </c>
      <c r="K21" s="98">
        <f t="shared" si="3"/>
        <v>0</v>
      </c>
      <c r="L21" s="30">
        <f t="shared" si="4"/>
        <v>25</v>
      </c>
      <c r="M21" s="63"/>
      <c r="N21" s="63">
        <v>25</v>
      </c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98">
        <v>36</v>
      </c>
      <c r="B22" s="3" t="s">
        <v>14</v>
      </c>
      <c r="C22" s="34" t="s">
        <v>31</v>
      </c>
      <c r="D22" s="98" t="s">
        <v>69</v>
      </c>
      <c r="E22" s="35" t="s">
        <v>65</v>
      </c>
      <c r="F22" s="98" t="s">
        <v>70</v>
      </c>
      <c r="G22" s="28">
        <f>СВОД!G22</f>
        <v>0</v>
      </c>
      <c r="H22" s="29">
        <f t="shared" si="0"/>
        <v>0</v>
      </c>
      <c r="I22" s="98">
        <f t="shared" si="1"/>
        <v>0</v>
      </c>
      <c r="J22" s="98">
        <f t="shared" si="2"/>
        <v>0</v>
      </c>
      <c r="K22" s="98">
        <f t="shared" si="3"/>
        <v>0</v>
      </c>
      <c r="L22" s="30">
        <f t="shared" si="4"/>
        <v>35</v>
      </c>
      <c r="M22" s="63">
        <v>10</v>
      </c>
      <c r="N22" s="63">
        <v>15</v>
      </c>
      <c r="O22" s="63">
        <v>10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98">
        <v>37</v>
      </c>
      <c r="B23" s="103" t="s">
        <v>74</v>
      </c>
      <c r="C23" s="34" t="s">
        <v>75</v>
      </c>
      <c r="D23" s="98" t="s">
        <v>69</v>
      </c>
      <c r="E23" s="35" t="s">
        <v>65</v>
      </c>
      <c r="F23" s="98" t="s">
        <v>76</v>
      </c>
      <c r="G23" s="28">
        <f>СВОД!G23</f>
        <v>0</v>
      </c>
      <c r="H23" s="29">
        <f t="shared" si="0"/>
        <v>0</v>
      </c>
      <c r="I23" s="98">
        <f t="shared" si="1"/>
        <v>0</v>
      </c>
      <c r="J23" s="98">
        <f t="shared" si="2"/>
        <v>0</v>
      </c>
      <c r="K23" s="98">
        <f t="shared" si="3"/>
        <v>0</v>
      </c>
      <c r="L23" s="30">
        <f t="shared" si="4"/>
        <v>90</v>
      </c>
      <c r="M23" s="63"/>
      <c r="N23" s="63"/>
      <c r="O23" s="63">
        <v>90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98">
        <v>41</v>
      </c>
      <c r="B24" s="99" t="s">
        <v>15</v>
      </c>
      <c r="C24" s="7" t="s">
        <v>41</v>
      </c>
      <c r="D24" s="98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98">
        <f t="shared" si="1"/>
        <v>0</v>
      </c>
      <c r="J24" s="98">
        <f t="shared" si="2"/>
        <v>0</v>
      </c>
      <c r="K24" s="98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98">
        <v>42</v>
      </c>
      <c r="B25" s="99" t="s">
        <v>16</v>
      </c>
      <c r="C25" s="51" t="s">
        <v>82</v>
      </c>
      <c r="D25" s="98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98">
        <f t="shared" si="1"/>
        <v>0</v>
      </c>
      <c r="J25" s="98">
        <f t="shared" si="2"/>
        <v>0</v>
      </c>
      <c r="K25" s="98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98">
        <f t="shared" si="1"/>
        <v>0</v>
      </c>
      <c r="J26" s="98">
        <f t="shared" si="2"/>
        <v>0</v>
      </c>
      <c r="K26" s="98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98">
        <f t="shared" si="1"/>
        <v>0</v>
      </c>
      <c r="J27" s="98">
        <f t="shared" si="2"/>
        <v>0</v>
      </c>
      <c r="K27" s="98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98">
        <v>44</v>
      </c>
      <c r="B28" s="3" t="s">
        <v>18</v>
      </c>
      <c r="C28" s="34" t="s">
        <v>32</v>
      </c>
      <c r="D28" s="98" t="s">
        <v>69</v>
      </c>
      <c r="E28" s="35" t="s">
        <v>65</v>
      </c>
      <c r="F28" s="98" t="s">
        <v>70</v>
      </c>
      <c r="G28" s="28">
        <f>СВОД!G28</f>
        <v>0</v>
      </c>
      <c r="H28" s="29">
        <f t="shared" si="0"/>
        <v>0</v>
      </c>
      <c r="I28" s="98">
        <f t="shared" si="1"/>
        <v>0</v>
      </c>
      <c r="J28" s="98">
        <f t="shared" si="2"/>
        <v>0</v>
      </c>
      <c r="K28" s="98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98">
        <v>45</v>
      </c>
      <c r="B29" s="3" t="s">
        <v>19</v>
      </c>
      <c r="C29" s="4" t="s">
        <v>42</v>
      </c>
      <c r="D29" s="98" t="s">
        <v>69</v>
      </c>
      <c r="E29" s="35" t="s">
        <v>65</v>
      </c>
      <c r="F29" s="98" t="s">
        <v>70</v>
      </c>
      <c r="G29" s="28">
        <f>СВОД!G29</f>
        <v>0</v>
      </c>
      <c r="H29" s="29">
        <f t="shared" si="0"/>
        <v>0</v>
      </c>
      <c r="I29" s="98">
        <f t="shared" si="1"/>
        <v>0</v>
      </c>
      <c r="J29" s="98">
        <f t="shared" si="2"/>
        <v>0</v>
      </c>
      <c r="K29" s="98">
        <f t="shared" si="3"/>
        <v>0</v>
      </c>
      <c r="L29" s="30">
        <f t="shared" si="4"/>
        <v>4</v>
      </c>
      <c r="M29" s="63"/>
      <c r="N29" s="63">
        <v>2</v>
      </c>
      <c r="O29" s="63">
        <v>2</v>
      </c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98">
        <v>54</v>
      </c>
      <c r="B30" s="3" t="s">
        <v>20</v>
      </c>
      <c r="C30" s="34" t="s">
        <v>33</v>
      </c>
      <c r="D30" s="98" t="s">
        <v>69</v>
      </c>
      <c r="E30" s="35" t="s">
        <v>65</v>
      </c>
      <c r="F30" s="98" t="s">
        <v>76</v>
      </c>
      <c r="G30" s="28">
        <f>СВОД!G30</f>
        <v>0</v>
      </c>
      <c r="H30" s="29">
        <f t="shared" si="0"/>
        <v>0</v>
      </c>
      <c r="I30" s="98">
        <f t="shared" si="1"/>
        <v>0</v>
      </c>
      <c r="J30" s="98">
        <f t="shared" si="2"/>
        <v>0</v>
      </c>
      <c r="K30" s="98">
        <f t="shared" si="3"/>
        <v>0</v>
      </c>
      <c r="L30" s="30">
        <f t="shared" si="4"/>
        <v>106</v>
      </c>
      <c r="M30" s="63">
        <v>20</v>
      </c>
      <c r="N30" s="63">
        <v>61</v>
      </c>
      <c r="O30" s="63">
        <v>25</v>
      </c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98">
        <v>56</v>
      </c>
      <c r="B31" s="3" t="s">
        <v>21</v>
      </c>
      <c r="C31" s="34" t="s">
        <v>87</v>
      </c>
      <c r="D31" s="98" t="s">
        <v>69</v>
      </c>
      <c r="E31" s="35" t="s">
        <v>65</v>
      </c>
      <c r="F31" s="98"/>
      <c r="G31" s="28">
        <f>СВОД!G31</f>
        <v>0</v>
      </c>
      <c r="H31" s="29">
        <f t="shared" si="0"/>
        <v>0</v>
      </c>
      <c r="I31" s="98">
        <f t="shared" si="1"/>
        <v>0</v>
      </c>
      <c r="J31" s="98">
        <f t="shared" si="2"/>
        <v>0</v>
      </c>
      <c r="K31" s="98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98">
        <v>57</v>
      </c>
      <c r="B32" s="3" t="s">
        <v>22</v>
      </c>
      <c r="C32" s="34" t="s">
        <v>34</v>
      </c>
      <c r="D32" s="98" t="s">
        <v>69</v>
      </c>
      <c r="E32" s="35" t="s">
        <v>65</v>
      </c>
      <c r="F32" s="98" t="s">
        <v>76</v>
      </c>
      <c r="G32" s="28">
        <f>СВОД!G32</f>
        <v>0</v>
      </c>
      <c r="H32" s="29">
        <f t="shared" si="0"/>
        <v>0</v>
      </c>
      <c r="I32" s="98">
        <f t="shared" si="1"/>
        <v>0</v>
      </c>
      <c r="J32" s="98">
        <f t="shared" si="2"/>
        <v>0</v>
      </c>
      <c r="K32" s="98">
        <f t="shared" si="3"/>
        <v>0</v>
      </c>
      <c r="L32" s="30">
        <f t="shared" si="4"/>
        <v>146</v>
      </c>
      <c r="M32" s="63">
        <v>93</v>
      </c>
      <c r="N32" s="63">
        <v>40</v>
      </c>
      <c r="O32" s="63">
        <v>13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98">
        <v>60</v>
      </c>
      <c r="B33" s="3" t="s">
        <v>23</v>
      </c>
      <c r="C33" s="34" t="s">
        <v>35</v>
      </c>
      <c r="D33" s="98" t="s">
        <v>69</v>
      </c>
      <c r="E33" s="35" t="s">
        <v>65</v>
      </c>
      <c r="F33" s="98" t="s">
        <v>76</v>
      </c>
      <c r="G33" s="28">
        <f>СВОД!G33</f>
        <v>0</v>
      </c>
      <c r="H33" s="29">
        <f t="shared" si="0"/>
        <v>0</v>
      </c>
      <c r="I33" s="98">
        <f t="shared" si="1"/>
        <v>0</v>
      </c>
      <c r="J33" s="98">
        <f t="shared" si="2"/>
        <v>0</v>
      </c>
      <c r="K33" s="98">
        <f t="shared" si="3"/>
        <v>0</v>
      </c>
      <c r="L33" s="30">
        <f t="shared" si="4"/>
        <v>22</v>
      </c>
      <c r="M33" s="63">
        <v>11</v>
      </c>
      <c r="N33" s="63"/>
      <c r="O33" s="63">
        <v>11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98">
        <v>62</v>
      </c>
      <c r="B34" s="3" t="s">
        <v>24</v>
      </c>
      <c r="C34" s="34" t="s">
        <v>88</v>
      </c>
      <c r="D34" s="98" t="s">
        <v>69</v>
      </c>
      <c r="E34" s="97" t="s">
        <v>65</v>
      </c>
      <c r="F34" s="98" t="s">
        <v>76</v>
      </c>
      <c r="G34" s="28">
        <f>СВОД!G34</f>
        <v>0</v>
      </c>
      <c r="H34" s="29">
        <f t="shared" si="0"/>
        <v>0</v>
      </c>
      <c r="I34" s="98">
        <f t="shared" si="1"/>
        <v>0</v>
      </c>
      <c r="J34" s="98">
        <f t="shared" si="2"/>
        <v>0</v>
      </c>
      <c r="K34" s="98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98">
        <v>65</v>
      </c>
      <c r="B35" s="7" t="s">
        <v>83</v>
      </c>
      <c r="C35" s="4" t="s">
        <v>36</v>
      </c>
      <c r="D35" s="98" t="s">
        <v>69</v>
      </c>
      <c r="E35" s="97" t="s">
        <v>79</v>
      </c>
      <c r="F35" s="98" t="s">
        <v>66</v>
      </c>
      <c r="G35" s="28">
        <f>СВОД!G35</f>
        <v>0</v>
      </c>
      <c r="H35" s="29">
        <f t="shared" si="0"/>
        <v>0</v>
      </c>
      <c r="I35" s="98">
        <f t="shared" si="1"/>
        <v>0</v>
      </c>
      <c r="J35" s="98">
        <f t="shared" si="2"/>
        <v>0</v>
      </c>
      <c r="K35" s="98">
        <f t="shared" si="3"/>
        <v>0</v>
      </c>
      <c r="L35" s="30">
        <f t="shared" si="4"/>
        <v>2</v>
      </c>
      <c r="M35" s="63"/>
      <c r="N35" s="63">
        <v>1</v>
      </c>
      <c r="O35" s="63">
        <v>1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101" t="s">
        <v>43</v>
      </c>
      <c r="D36" s="98" t="s">
        <v>69</v>
      </c>
      <c r="E36" s="97" t="s">
        <v>80</v>
      </c>
      <c r="F36" s="98" t="s">
        <v>66</v>
      </c>
      <c r="G36" s="28">
        <f>СВОД!G36</f>
        <v>0</v>
      </c>
      <c r="H36" s="29">
        <f t="shared" si="0"/>
        <v>0</v>
      </c>
      <c r="I36" s="98">
        <f t="shared" si="1"/>
        <v>0</v>
      </c>
      <c r="J36" s="98">
        <f t="shared" si="2"/>
        <v>0</v>
      </c>
      <c r="K36" s="98">
        <f t="shared" si="3"/>
        <v>0</v>
      </c>
      <c r="L36" s="30">
        <f t="shared" si="4"/>
        <v>3</v>
      </c>
      <c r="M36" s="63">
        <v>1</v>
      </c>
      <c r="N36" s="63">
        <v>1</v>
      </c>
      <c r="O36" s="63">
        <v>1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1175</v>
      </c>
      <c r="M37" s="64">
        <f t="shared" si="5"/>
        <v>370</v>
      </c>
      <c r="N37" s="64">
        <f t="shared" si="5"/>
        <v>515</v>
      </c>
      <c r="O37" s="64">
        <f t="shared" si="5"/>
        <v>290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67"/>
  <sheetViews>
    <sheetView workbookViewId="0">
      <selection activeCell="C12" sqref="C12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121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123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119" t="s">
        <v>64</v>
      </c>
      <c r="E8" s="148" t="s">
        <v>65</v>
      </c>
      <c r="F8" s="119" t="s">
        <v>66</v>
      </c>
      <c r="G8" s="28">
        <f>СВОД!G8</f>
        <v>0</v>
      </c>
      <c r="H8" s="29">
        <f t="shared" ref="H8:H36" si="0">L8*G8</f>
        <v>0</v>
      </c>
      <c r="I8" s="119">
        <f t="shared" ref="I8:I36" si="1">M8*G8</f>
        <v>0</v>
      </c>
      <c r="J8" s="119">
        <f t="shared" ref="J8:J36" si="2">N8*G8</f>
        <v>0</v>
      </c>
      <c r="K8" s="119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119" t="s">
        <v>66</v>
      </c>
      <c r="G9" s="28">
        <f>СВОД!G9</f>
        <v>0</v>
      </c>
      <c r="H9" s="29">
        <f t="shared" si="0"/>
        <v>0</v>
      </c>
      <c r="I9" s="119">
        <f t="shared" si="1"/>
        <v>0</v>
      </c>
      <c r="J9" s="119">
        <f t="shared" si="2"/>
        <v>0</v>
      </c>
      <c r="K9" s="119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119" t="s">
        <v>64</v>
      </c>
      <c r="E10" s="148" t="s">
        <v>65</v>
      </c>
      <c r="F10" s="119" t="s">
        <v>66</v>
      </c>
      <c r="G10" s="28">
        <f>СВОД!G10</f>
        <v>0</v>
      </c>
      <c r="H10" s="29">
        <f t="shared" si="0"/>
        <v>0</v>
      </c>
      <c r="I10" s="119">
        <f t="shared" si="1"/>
        <v>0</v>
      </c>
      <c r="J10" s="119">
        <f t="shared" si="2"/>
        <v>0</v>
      </c>
      <c r="K10" s="119">
        <f t="shared" si="3"/>
        <v>0</v>
      </c>
      <c r="L10" s="30">
        <f t="shared" si="4"/>
        <v>0</v>
      </c>
      <c r="M10" s="63"/>
      <c r="N10" s="63"/>
      <c r="O10" s="6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119" t="s">
        <v>66</v>
      </c>
      <c r="G11" s="28">
        <f>СВОД!G11</f>
        <v>0</v>
      </c>
      <c r="H11" s="29">
        <f t="shared" si="0"/>
        <v>0</v>
      </c>
      <c r="I11" s="119">
        <f t="shared" si="1"/>
        <v>0</v>
      </c>
      <c r="J11" s="119">
        <f t="shared" si="2"/>
        <v>0</v>
      </c>
      <c r="K11" s="119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119">
        <v>20</v>
      </c>
      <c r="B12" s="120" t="s">
        <v>5</v>
      </c>
      <c r="C12" s="124" t="s">
        <v>27</v>
      </c>
      <c r="D12" s="119" t="s">
        <v>69</v>
      </c>
      <c r="E12" s="118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119">
        <f t="shared" si="1"/>
        <v>0</v>
      </c>
      <c r="J12" s="119">
        <f t="shared" si="2"/>
        <v>0</v>
      </c>
      <c r="K12" s="119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119">
        <v>21</v>
      </c>
      <c r="B13" s="120" t="s">
        <v>6</v>
      </c>
      <c r="C13" s="124" t="s">
        <v>37</v>
      </c>
      <c r="D13" s="119" t="s">
        <v>69</v>
      </c>
      <c r="E13" s="118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119">
        <f t="shared" si="1"/>
        <v>0</v>
      </c>
      <c r="J13" s="119">
        <f t="shared" si="2"/>
        <v>0</v>
      </c>
      <c r="K13" s="119">
        <f t="shared" si="3"/>
        <v>0</v>
      </c>
      <c r="L13" s="30">
        <f t="shared" si="4"/>
        <v>51</v>
      </c>
      <c r="M13" s="63">
        <v>17</v>
      </c>
      <c r="N13" s="63">
        <v>17</v>
      </c>
      <c r="O13" s="63">
        <v>17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119">
        <v>22</v>
      </c>
      <c r="B14" s="120" t="s">
        <v>7</v>
      </c>
      <c r="C14" s="10" t="s">
        <v>38</v>
      </c>
      <c r="D14" s="119" t="s">
        <v>69</v>
      </c>
      <c r="E14" s="118" t="s">
        <v>65</v>
      </c>
      <c r="F14" s="119" t="s">
        <v>70</v>
      </c>
      <c r="G14" s="28">
        <f>СВОД!G14</f>
        <v>0</v>
      </c>
      <c r="H14" s="29">
        <f t="shared" si="0"/>
        <v>0</v>
      </c>
      <c r="I14" s="119">
        <f t="shared" si="1"/>
        <v>0</v>
      </c>
      <c r="J14" s="119">
        <f t="shared" si="2"/>
        <v>0</v>
      </c>
      <c r="K14" s="119">
        <f t="shared" si="3"/>
        <v>0</v>
      </c>
      <c r="L14" s="30">
        <f t="shared" si="4"/>
        <v>108</v>
      </c>
      <c r="M14" s="63">
        <v>47</v>
      </c>
      <c r="N14" s="63">
        <v>14</v>
      </c>
      <c r="O14" s="63">
        <v>47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119">
        <v>23</v>
      </c>
      <c r="B15" s="124" t="s">
        <v>8</v>
      </c>
      <c r="C15" s="10" t="s">
        <v>39</v>
      </c>
      <c r="D15" s="119" t="s">
        <v>69</v>
      </c>
      <c r="E15" s="118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119">
        <f t="shared" si="1"/>
        <v>0</v>
      </c>
      <c r="J15" s="119">
        <f t="shared" si="2"/>
        <v>0</v>
      </c>
      <c r="K15" s="119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119">
        <v>24</v>
      </c>
      <c r="B16" s="120" t="s">
        <v>9</v>
      </c>
      <c r="C16" s="10" t="s">
        <v>40</v>
      </c>
      <c r="D16" s="32" t="s">
        <v>71</v>
      </c>
      <c r="E16" s="118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119">
        <f t="shared" si="1"/>
        <v>0</v>
      </c>
      <c r="J16" s="119">
        <f t="shared" si="2"/>
        <v>0</v>
      </c>
      <c r="K16" s="119">
        <f t="shared" si="3"/>
        <v>0</v>
      </c>
      <c r="L16" s="30">
        <f t="shared" si="4"/>
        <v>45</v>
      </c>
      <c r="M16" s="63">
        <v>15</v>
      </c>
      <c r="N16" s="63">
        <v>15</v>
      </c>
      <c r="O16" s="63">
        <v>15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119">
        <v>31</v>
      </c>
      <c r="B17" s="120" t="s">
        <v>10</v>
      </c>
      <c r="C17" s="10" t="s">
        <v>72</v>
      </c>
      <c r="D17" s="119" t="s">
        <v>69</v>
      </c>
      <c r="E17" s="118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119">
        <f t="shared" si="1"/>
        <v>0</v>
      </c>
      <c r="J17" s="119">
        <f t="shared" si="2"/>
        <v>0</v>
      </c>
      <c r="K17" s="119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119">
        <v>32</v>
      </c>
      <c r="B18" s="120" t="s">
        <v>11</v>
      </c>
      <c r="C18" s="10" t="s">
        <v>73</v>
      </c>
      <c r="D18" s="119" t="s">
        <v>69</v>
      </c>
      <c r="E18" s="118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119">
        <f t="shared" si="1"/>
        <v>0</v>
      </c>
      <c r="J18" s="119">
        <f t="shared" si="2"/>
        <v>0</v>
      </c>
      <c r="K18" s="119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119">
        <v>33</v>
      </c>
      <c r="B19" s="124" t="s">
        <v>12</v>
      </c>
      <c r="C19" s="34" t="s">
        <v>28</v>
      </c>
      <c r="D19" s="119" t="s">
        <v>69</v>
      </c>
      <c r="E19" s="35" t="s">
        <v>65</v>
      </c>
      <c r="F19" s="119" t="s">
        <v>70</v>
      </c>
      <c r="G19" s="28">
        <f>СВОД!G19</f>
        <v>0</v>
      </c>
      <c r="H19" s="29">
        <f t="shared" si="0"/>
        <v>0</v>
      </c>
      <c r="I19" s="119">
        <f t="shared" si="1"/>
        <v>0</v>
      </c>
      <c r="J19" s="119">
        <f t="shared" si="2"/>
        <v>0</v>
      </c>
      <c r="K19" s="119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119">
        <v>34</v>
      </c>
      <c r="B20" s="124" t="s">
        <v>12</v>
      </c>
      <c r="C20" s="34" t="s">
        <v>29</v>
      </c>
      <c r="D20" s="119" t="s">
        <v>69</v>
      </c>
      <c r="E20" s="35" t="s">
        <v>65</v>
      </c>
      <c r="F20" s="119" t="s">
        <v>70</v>
      </c>
      <c r="G20" s="28">
        <f>СВОД!G20</f>
        <v>0</v>
      </c>
      <c r="H20" s="29">
        <f t="shared" si="0"/>
        <v>0</v>
      </c>
      <c r="I20" s="119">
        <f t="shared" si="1"/>
        <v>0</v>
      </c>
      <c r="J20" s="119">
        <f t="shared" si="2"/>
        <v>0</v>
      </c>
      <c r="K20" s="119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119">
        <v>35</v>
      </c>
      <c r="B21" s="3" t="s">
        <v>13</v>
      </c>
      <c r="C21" s="34" t="s">
        <v>30</v>
      </c>
      <c r="D21" s="119" t="s">
        <v>69</v>
      </c>
      <c r="E21" s="35" t="s">
        <v>65</v>
      </c>
      <c r="F21" s="119" t="s">
        <v>70</v>
      </c>
      <c r="G21" s="28">
        <f>СВОД!G21</f>
        <v>0</v>
      </c>
      <c r="H21" s="29">
        <f t="shared" si="0"/>
        <v>0</v>
      </c>
      <c r="I21" s="119">
        <f t="shared" si="1"/>
        <v>0</v>
      </c>
      <c r="J21" s="119">
        <f t="shared" si="2"/>
        <v>0</v>
      </c>
      <c r="K21" s="119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119">
        <v>36</v>
      </c>
      <c r="B22" s="3" t="s">
        <v>14</v>
      </c>
      <c r="C22" s="34" t="s">
        <v>31</v>
      </c>
      <c r="D22" s="119" t="s">
        <v>69</v>
      </c>
      <c r="E22" s="35" t="s">
        <v>65</v>
      </c>
      <c r="F22" s="119" t="s">
        <v>70</v>
      </c>
      <c r="G22" s="28">
        <f>СВОД!G22</f>
        <v>0</v>
      </c>
      <c r="H22" s="29">
        <f t="shared" si="0"/>
        <v>0</v>
      </c>
      <c r="I22" s="119">
        <f t="shared" si="1"/>
        <v>0</v>
      </c>
      <c r="J22" s="119">
        <f t="shared" si="2"/>
        <v>0</v>
      </c>
      <c r="K22" s="119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119">
        <v>37</v>
      </c>
      <c r="B23" s="124" t="s">
        <v>74</v>
      </c>
      <c r="C23" s="34" t="s">
        <v>75</v>
      </c>
      <c r="D23" s="119" t="s">
        <v>69</v>
      </c>
      <c r="E23" s="35" t="s">
        <v>65</v>
      </c>
      <c r="F23" s="119" t="s">
        <v>76</v>
      </c>
      <c r="G23" s="28">
        <f>СВОД!G23</f>
        <v>0</v>
      </c>
      <c r="H23" s="29">
        <f t="shared" si="0"/>
        <v>0</v>
      </c>
      <c r="I23" s="119">
        <f t="shared" si="1"/>
        <v>0</v>
      </c>
      <c r="J23" s="119">
        <f t="shared" si="2"/>
        <v>0</v>
      </c>
      <c r="K23" s="119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119">
        <v>41</v>
      </c>
      <c r="B24" s="120" t="s">
        <v>15</v>
      </c>
      <c r="C24" s="7" t="s">
        <v>41</v>
      </c>
      <c r="D24" s="119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119">
        <f t="shared" si="1"/>
        <v>0</v>
      </c>
      <c r="J24" s="119">
        <f t="shared" si="2"/>
        <v>0</v>
      </c>
      <c r="K24" s="119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119">
        <v>42</v>
      </c>
      <c r="B25" s="120" t="s">
        <v>16</v>
      </c>
      <c r="C25" s="51" t="s">
        <v>82</v>
      </c>
      <c r="D25" s="119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119">
        <f t="shared" si="1"/>
        <v>0</v>
      </c>
      <c r="J25" s="119">
        <f t="shared" si="2"/>
        <v>0</v>
      </c>
      <c r="K25" s="119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119">
        <f t="shared" si="1"/>
        <v>0</v>
      </c>
      <c r="J26" s="119">
        <f t="shared" si="2"/>
        <v>0</v>
      </c>
      <c r="K26" s="119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119">
        <f t="shared" si="1"/>
        <v>0</v>
      </c>
      <c r="J27" s="119">
        <f t="shared" si="2"/>
        <v>0</v>
      </c>
      <c r="K27" s="119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119">
        <v>44</v>
      </c>
      <c r="B28" s="3" t="s">
        <v>18</v>
      </c>
      <c r="C28" s="34" t="s">
        <v>32</v>
      </c>
      <c r="D28" s="119" t="s">
        <v>69</v>
      </c>
      <c r="E28" s="35" t="s">
        <v>65</v>
      </c>
      <c r="F28" s="119" t="s">
        <v>70</v>
      </c>
      <c r="G28" s="28">
        <f>СВОД!G28</f>
        <v>0</v>
      </c>
      <c r="H28" s="29">
        <f t="shared" si="0"/>
        <v>0</v>
      </c>
      <c r="I28" s="119">
        <f t="shared" si="1"/>
        <v>0</v>
      </c>
      <c r="J28" s="119">
        <f t="shared" si="2"/>
        <v>0</v>
      </c>
      <c r="K28" s="119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119">
        <v>45</v>
      </c>
      <c r="B29" s="3" t="s">
        <v>19</v>
      </c>
      <c r="C29" s="4" t="s">
        <v>42</v>
      </c>
      <c r="D29" s="119" t="s">
        <v>69</v>
      </c>
      <c r="E29" s="35" t="s">
        <v>65</v>
      </c>
      <c r="F29" s="119" t="s">
        <v>70</v>
      </c>
      <c r="G29" s="28">
        <f>СВОД!G29</f>
        <v>0</v>
      </c>
      <c r="H29" s="29">
        <f t="shared" si="0"/>
        <v>0</v>
      </c>
      <c r="I29" s="119">
        <f t="shared" si="1"/>
        <v>0</v>
      </c>
      <c r="J29" s="119">
        <f t="shared" si="2"/>
        <v>0</v>
      </c>
      <c r="K29" s="119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119">
        <v>54</v>
      </c>
      <c r="B30" s="3" t="s">
        <v>20</v>
      </c>
      <c r="C30" s="34" t="s">
        <v>33</v>
      </c>
      <c r="D30" s="119" t="s">
        <v>69</v>
      </c>
      <c r="E30" s="35" t="s">
        <v>65</v>
      </c>
      <c r="F30" s="119" t="s">
        <v>76</v>
      </c>
      <c r="G30" s="28">
        <f>СВОД!G30</f>
        <v>0</v>
      </c>
      <c r="H30" s="29">
        <f t="shared" si="0"/>
        <v>0</v>
      </c>
      <c r="I30" s="119">
        <f t="shared" si="1"/>
        <v>0</v>
      </c>
      <c r="J30" s="119">
        <f t="shared" si="2"/>
        <v>0</v>
      </c>
      <c r="K30" s="119">
        <f t="shared" si="3"/>
        <v>0</v>
      </c>
      <c r="L30" s="30">
        <f t="shared" si="4"/>
        <v>17</v>
      </c>
      <c r="M30" s="63"/>
      <c r="N30" s="63">
        <v>17</v>
      </c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119">
        <v>56</v>
      </c>
      <c r="B31" s="3" t="s">
        <v>21</v>
      </c>
      <c r="C31" s="34" t="s">
        <v>87</v>
      </c>
      <c r="D31" s="119" t="s">
        <v>69</v>
      </c>
      <c r="E31" s="35" t="s">
        <v>65</v>
      </c>
      <c r="F31" s="119"/>
      <c r="G31" s="28">
        <f>СВОД!G31</f>
        <v>0</v>
      </c>
      <c r="H31" s="29">
        <f t="shared" si="0"/>
        <v>0</v>
      </c>
      <c r="I31" s="119">
        <f t="shared" si="1"/>
        <v>0</v>
      </c>
      <c r="J31" s="119">
        <f t="shared" si="2"/>
        <v>0</v>
      </c>
      <c r="K31" s="119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119">
        <v>57</v>
      </c>
      <c r="B32" s="3" t="s">
        <v>22</v>
      </c>
      <c r="C32" s="34" t="s">
        <v>34</v>
      </c>
      <c r="D32" s="119" t="s">
        <v>69</v>
      </c>
      <c r="E32" s="35" t="s">
        <v>65</v>
      </c>
      <c r="F32" s="119" t="s">
        <v>76</v>
      </c>
      <c r="G32" s="28">
        <f>СВОД!G32</f>
        <v>0</v>
      </c>
      <c r="H32" s="29">
        <f t="shared" si="0"/>
        <v>0</v>
      </c>
      <c r="I32" s="119">
        <f t="shared" si="1"/>
        <v>0</v>
      </c>
      <c r="J32" s="119">
        <f t="shared" si="2"/>
        <v>0</v>
      </c>
      <c r="K32" s="119">
        <f t="shared" si="3"/>
        <v>0</v>
      </c>
      <c r="L32" s="30">
        <f t="shared" si="4"/>
        <v>52</v>
      </c>
      <c r="M32" s="63">
        <v>17</v>
      </c>
      <c r="N32" s="63">
        <v>18</v>
      </c>
      <c r="O32" s="63">
        <v>17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119">
        <v>60</v>
      </c>
      <c r="B33" s="3" t="s">
        <v>23</v>
      </c>
      <c r="C33" s="34" t="s">
        <v>35</v>
      </c>
      <c r="D33" s="119" t="s">
        <v>69</v>
      </c>
      <c r="E33" s="35" t="s">
        <v>65</v>
      </c>
      <c r="F33" s="119" t="s">
        <v>76</v>
      </c>
      <c r="G33" s="28">
        <f>СВОД!G33</f>
        <v>0</v>
      </c>
      <c r="H33" s="29">
        <f t="shared" si="0"/>
        <v>0</v>
      </c>
      <c r="I33" s="119">
        <f t="shared" si="1"/>
        <v>0</v>
      </c>
      <c r="J33" s="119">
        <f t="shared" si="2"/>
        <v>0</v>
      </c>
      <c r="K33" s="119">
        <f t="shared" si="3"/>
        <v>0</v>
      </c>
      <c r="L33" s="30">
        <f t="shared" si="4"/>
        <v>9</v>
      </c>
      <c r="M33" s="63">
        <v>3</v>
      </c>
      <c r="N33" s="63">
        <v>3</v>
      </c>
      <c r="O33" s="63">
        <v>3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119">
        <v>62</v>
      </c>
      <c r="B34" s="3" t="s">
        <v>24</v>
      </c>
      <c r="C34" s="34" t="s">
        <v>88</v>
      </c>
      <c r="D34" s="119" t="s">
        <v>69</v>
      </c>
      <c r="E34" s="118" t="s">
        <v>65</v>
      </c>
      <c r="F34" s="119" t="s">
        <v>76</v>
      </c>
      <c r="G34" s="28">
        <f>СВОД!G34</f>
        <v>0</v>
      </c>
      <c r="H34" s="29">
        <f t="shared" si="0"/>
        <v>0</v>
      </c>
      <c r="I34" s="119">
        <f t="shared" si="1"/>
        <v>0</v>
      </c>
      <c r="J34" s="119">
        <f t="shared" si="2"/>
        <v>0</v>
      </c>
      <c r="K34" s="119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119">
        <v>65</v>
      </c>
      <c r="B35" s="7" t="s">
        <v>83</v>
      </c>
      <c r="C35" s="4" t="s">
        <v>36</v>
      </c>
      <c r="D35" s="119" t="s">
        <v>69</v>
      </c>
      <c r="E35" s="118" t="s">
        <v>79</v>
      </c>
      <c r="F35" s="119" t="s">
        <v>66</v>
      </c>
      <c r="G35" s="28">
        <f>СВОД!G35</f>
        <v>0</v>
      </c>
      <c r="H35" s="29">
        <f t="shared" si="0"/>
        <v>0</v>
      </c>
      <c r="I35" s="119">
        <f t="shared" si="1"/>
        <v>0</v>
      </c>
      <c r="J35" s="119">
        <f t="shared" si="2"/>
        <v>0</v>
      </c>
      <c r="K35" s="119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122" t="s">
        <v>43</v>
      </c>
      <c r="D36" s="119" t="s">
        <v>69</v>
      </c>
      <c r="E36" s="118" t="s">
        <v>80</v>
      </c>
      <c r="F36" s="119" t="s">
        <v>66</v>
      </c>
      <c r="G36" s="28">
        <f>СВОД!G36</f>
        <v>0</v>
      </c>
      <c r="H36" s="29">
        <f t="shared" si="0"/>
        <v>0</v>
      </c>
      <c r="I36" s="119">
        <f t="shared" si="1"/>
        <v>0</v>
      </c>
      <c r="J36" s="119">
        <f t="shared" si="2"/>
        <v>0</v>
      </c>
      <c r="K36" s="119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282</v>
      </c>
      <c r="M37" s="64">
        <f t="shared" si="5"/>
        <v>99</v>
      </c>
      <c r="N37" s="64">
        <f t="shared" si="5"/>
        <v>84</v>
      </c>
      <c r="O37" s="64">
        <f t="shared" si="5"/>
        <v>99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zoomScaleNormal="100" workbookViewId="0">
      <selection activeCell="G7" sqref="G7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0</v>
      </c>
      <c r="M8" s="63"/>
      <c r="N8" s="63"/>
      <c r="O8" s="63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129</v>
      </c>
      <c r="M10" s="63">
        <v>39</v>
      </c>
      <c r="N10" s="63">
        <v>45</v>
      </c>
      <c r="O10" s="63">
        <v>45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26</v>
      </c>
      <c r="M11" s="63">
        <v>6</v>
      </c>
      <c r="N11" s="63">
        <v>10</v>
      </c>
      <c r="O11" s="63">
        <v>10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52</v>
      </c>
      <c r="M12" s="63">
        <v>12</v>
      </c>
      <c r="N12" s="63">
        <v>20</v>
      </c>
      <c r="O12" s="63">
        <v>20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245</v>
      </c>
      <c r="M13" s="63">
        <v>77</v>
      </c>
      <c r="N13" s="63">
        <v>84</v>
      </c>
      <c r="O13" s="63">
        <v>84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127</v>
      </c>
      <c r="M14" s="63">
        <v>34</v>
      </c>
      <c r="N14" s="63">
        <v>50</v>
      </c>
      <c r="O14" s="63">
        <v>43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0</v>
      </c>
      <c r="M19" s="63"/>
      <c r="N19" s="63"/>
      <c r="O19" s="63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30</v>
      </c>
      <c r="M22" s="63"/>
      <c r="N22" s="63">
        <v>15</v>
      </c>
      <c r="O22" s="63">
        <v>15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12</v>
      </c>
      <c r="M27" s="63">
        <v>4</v>
      </c>
      <c r="N27" s="63">
        <v>4</v>
      </c>
      <c r="O27" s="63">
        <v>4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65</v>
      </c>
      <c r="M33" s="63">
        <v>18</v>
      </c>
      <c r="N33" s="63">
        <v>21</v>
      </c>
      <c r="O33" s="63">
        <v>26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686</v>
      </c>
      <c r="M37" s="64">
        <f t="shared" si="5"/>
        <v>190</v>
      </c>
      <c r="N37" s="64">
        <f t="shared" si="5"/>
        <v>249</v>
      </c>
      <c r="O37" s="64">
        <f t="shared" si="5"/>
        <v>247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7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30</v>
      </c>
      <c r="M8" s="63">
        <v>10</v>
      </c>
      <c r="N8" s="63">
        <v>10</v>
      </c>
      <c r="O8" s="63">
        <v>10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12</v>
      </c>
      <c r="M9" s="63">
        <v>4</v>
      </c>
      <c r="N9" s="63">
        <v>4</v>
      </c>
      <c r="O9" s="63">
        <v>4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93</v>
      </c>
      <c r="M10" s="63">
        <v>31</v>
      </c>
      <c r="N10" s="63">
        <v>31</v>
      </c>
      <c r="O10" s="63">
        <v>31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14</v>
      </c>
      <c r="M11" s="63">
        <v>5</v>
      </c>
      <c r="N11" s="63">
        <v>4</v>
      </c>
      <c r="O11" s="63">
        <v>5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67</v>
      </c>
      <c r="M13" s="63">
        <v>24</v>
      </c>
      <c r="N13" s="63">
        <v>19</v>
      </c>
      <c r="O13" s="63">
        <v>24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73</v>
      </c>
      <c r="M14" s="63">
        <v>35</v>
      </c>
      <c r="N14" s="63">
        <v>19</v>
      </c>
      <c r="O14" s="63">
        <v>19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12</v>
      </c>
      <c r="M16" s="63">
        <v>4</v>
      </c>
      <c r="N16" s="63">
        <v>4</v>
      </c>
      <c r="O16" s="63">
        <v>4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133</v>
      </c>
      <c r="M19" s="63">
        <v>58</v>
      </c>
      <c r="N19" s="63">
        <v>17</v>
      </c>
      <c r="O19" s="63">
        <v>58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18</v>
      </c>
      <c r="M22" s="63">
        <v>6</v>
      </c>
      <c r="N22" s="63">
        <v>6</v>
      </c>
      <c r="O22" s="63">
        <v>6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452</v>
      </c>
      <c r="M37" s="64">
        <f t="shared" si="5"/>
        <v>177</v>
      </c>
      <c r="N37" s="64">
        <f t="shared" si="5"/>
        <v>114</v>
      </c>
      <c r="O37" s="64">
        <f t="shared" si="5"/>
        <v>161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F28" zoomScaleNormal="100" workbookViewId="0">
      <selection activeCell="I41" sqref="I41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537</v>
      </c>
      <c r="M8" s="63">
        <v>179</v>
      </c>
      <c r="N8" s="63">
        <v>179</v>
      </c>
      <c r="O8" s="63">
        <v>179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36</v>
      </c>
      <c r="M9" s="63">
        <v>12</v>
      </c>
      <c r="N9" s="63">
        <v>12</v>
      </c>
      <c r="O9" s="63">
        <v>12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300</v>
      </c>
      <c r="M10" s="63">
        <v>100</v>
      </c>
      <c r="N10" s="63">
        <v>100</v>
      </c>
      <c r="O10" s="63">
        <v>100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54</v>
      </c>
      <c r="M11" s="63">
        <v>18</v>
      </c>
      <c r="N11" s="63">
        <v>18</v>
      </c>
      <c r="O11" s="63">
        <v>18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120</v>
      </c>
      <c r="M13" s="63">
        <v>40</v>
      </c>
      <c r="N13" s="63">
        <v>40</v>
      </c>
      <c r="O13" s="63">
        <v>40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180</v>
      </c>
      <c r="M14" s="63">
        <v>50</v>
      </c>
      <c r="N14" s="63">
        <v>0</v>
      </c>
      <c r="O14" s="63">
        <v>130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12</v>
      </c>
      <c r="M16" s="63">
        <v>4</v>
      </c>
      <c r="N16" s="63">
        <v>4</v>
      </c>
      <c r="O16" s="63">
        <v>4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30</v>
      </c>
      <c r="M17" s="63">
        <v>10</v>
      </c>
      <c r="N17" s="63">
        <v>10</v>
      </c>
      <c r="O17" s="63">
        <v>10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30</v>
      </c>
      <c r="M18" s="63">
        <v>10</v>
      </c>
      <c r="N18" s="63">
        <v>10</v>
      </c>
      <c r="O18" s="63">
        <v>10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602</v>
      </c>
      <c r="M19" s="63">
        <v>271</v>
      </c>
      <c r="N19" s="63">
        <v>60</v>
      </c>
      <c r="O19" s="63">
        <v>271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0</v>
      </c>
      <c r="M20" s="63"/>
      <c r="N20" s="63"/>
      <c r="O20" s="6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80</v>
      </c>
      <c r="M21" s="63">
        <v>0</v>
      </c>
      <c r="N21" s="63">
        <v>80</v>
      </c>
      <c r="O21" s="63">
        <v>0</v>
      </c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0</v>
      </c>
      <c r="M22" s="63"/>
      <c r="N22" s="63"/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0</v>
      </c>
      <c r="M23" s="63"/>
      <c r="N23" s="63"/>
      <c r="O23" s="63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99</v>
      </c>
      <c r="M28" s="63">
        <v>33</v>
      </c>
      <c r="N28" s="63">
        <v>33</v>
      </c>
      <c r="O28" s="63">
        <v>33</v>
      </c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0</v>
      </c>
      <c r="M32" s="63"/>
      <c r="N32" s="63"/>
      <c r="O32" s="63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130</v>
      </c>
      <c r="M33" s="63">
        <v>65</v>
      </c>
      <c r="N33" s="63">
        <v>0</v>
      </c>
      <c r="O33" s="63">
        <v>65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2210</v>
      </c>
      <c r="M37" s="64">
        <f t="shared" si="5"/>
        <v>792</v>
      </c>
      <c r="N37" s="64">
        <f t="shared" si="5"/>
        <v>546</v>
      </c>
      <c r="O37" s="64">
        <f t="shared" si="5"/>
        <v>872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67"/>
  <sheetViews>
    <sheetView topLeftCell="A24" zoomScaleNormal="100" workbookViewId="0">
      <selection activeCell="G8" sqref="G8:G36"/>
    </sheetView>
  </sheetViews>
  <sheetFormatPr defaultRowHeight="15" x14ac:dyDescent="0.25"/>
  <cols>
    <col min="1" max="1" width="4.85546875" style="12" customWidth="1"/>
    <col min="2" max="2" width="35.85546875" style="12" customWidth="1"/>
    <col min="3" max="3" width="36.85546875" style="12" customWidth="1"/>
    <col min="4" max="4" width="11.85546875" style="13" customWidth="1"/>
    <col min="5" max="5" width="14.7109375" style="12" customWidth="1"/>
    <col min="6" max="6" width="7.140625" style="55" customWidth="1"/>
    <col min="7" max="7" width="16" style="12" customWidth="1"/>
    <col min="8" max="8" width="12.7109375" style="12" customWidth="1"/>
    <col min="9" max="9" width="11.85546875" style="12" customWidth="1"/>
    <col min="10" max="10" width="12" style="12" customWidth="1"/>
    <col min="11" max="11" width="11.7109375" style="12" customWidth="1"/>
    <col min="12" max="12" width="11.28515625" style="12" customWidth="1"/>
    <col min="13" max="13" width="8.5703125" style="65" customWidth="1"/>
    <col min="14" max="14" width="8.85546875" style="65" customWidth="1"/>
    <col min="15" max="15" width="9.28515625" style="65" customWidth="1"/>
    <col min="16" max="17" width="9.140625" style="12" customWidth="1"/>
    <col min="18" max="18" width="9.140625" style="12" hidden="1" customWidth="1"/>
    <col min="19" max="28" width="9.140625" style="12" customWidth="1"/>
    <col min="29" max="236" width="9.140625" style="12"/>
    <col min="237" max="237" width="4.85546875" style="12" customWidth="1"/>
    <col min="238" max="238" width="28.5703125" style="12" customWidth="1"/>
    <col min="239" max="239" width="23.7109375" style="12" customWidth="1"/>
    <col min="240" max="240" width="14.85546875" style="12" customWidth="1"/>
    <col min="241" max="241" width="11.28515625" style="12" customWidth="1"/>
    <col min="242" max="242" width="10.85546875" style="12" customWidth="1"/>
    <col min="243" max="243" width="13.42578125" style="12" customWidth="1"/>
    <col min="244" max="244" width="12.28515625" style="12" customWidth="1"/>
    <col min="245" max="245" width="14" style="12" customWidth="1"/>
    <col min="246" max="246" width="11.5703125" style="12" customWidth="1"/>
    <col min="247" max="247" width="15.140625" style="12" customWidth="1"/>
    <col min="248" max="248" width="11.5703125" style="12" customWidth="1"/>
    <col min="249" max="249" width="15.140625" style="12" customWidth="1"/>
    <col min="250" max="250" width="10.28515625" style="12" customWidth="1"/>
    <col min="251" max="251" width="9.140625" style="12"/>
    <col min="252" max="252" width="22.28515625" style="12" customWidth="1"/>
    <col min="253" max="253" width="14.140625" style="12" customWidth="1"/>
    <col min="254" max="254" width="15.5703125" style="12" customWidth="1"/>
    <col min="255" max="255" width="13.140625" style="12" customWidth="1"/>
    <col min="256" max="256" width="13.5703125" style="12" customWidth="1"/>
    <col min="257" max="257" width="13.28515625" style="12" customWidth="1"/>
    <col min="258" max="258" width="14.5703125" style="12" customWidth="1"/>
    <col min="259" max="259" width="13.85546875" style="12" customWidth="1"/>
    <col min="260" max="260" width="13.5703125" style="12" customWidth="1"/>
    <col min="261" max="261" width="14.140625" style="12" customWidth="1"/>
    <col min="262" max="262" width="16.42578125" style="12" customWidth="1"/>
    <col min="263" max="263" width="14.28515625" style="12" customWidth="1"/>
    <col min="264" max="264" width="13.7109375" style="12" customWidth="1"/>
    <col min="265" max="265" width="13.140625" style="12" customWidth="1"/>
    <col min="266" max="266" width="13.28515625" style="12" customWidth="1"/>
    <col min="267" max="268" width="13.140625" style="12" customWidth="1"/>
    <col min="269" max="269" width="13.42578125" style="12" customWidth="1"/>
    <col min="270" max="270" width="13.140625" style="12" customWidth="1"/>
    <col min="271" max="271" width="14.140625" style="12" customWidth="1"/>
    <col min="272" max="272" width="16.7109375" style="12" customWidth="1"/>
    <col min="273" max="492" width="9.140625" style="12"/>
    <col min="493" max="493" width="4.85546875" style="12" customWidth="1"/>
    <col min="494" max="494" width="28.5703125" style="12" customWidth="1"/>
    <col min="495" max="495" width="23.7109375" style="12" customWidth="1"/>
    <col min="496" max="496" width="14.85546875" style="12" customWidth="1"/>
    <col min="497" max="497" width="11.28515625" style="12" customWidth="1"/>
    <col min="498" max="498" width="10.85546875" style="12" customWidth="1"/>
    <col min="499" max="499" width="13.42578125" style="12" customWidth="1"/>
    <col min="500" max="500" width="12.28515625" style="12" customWidth="1"/>
    <col min="501" max="501" width="14" style="12" customWidth="1"/>
    <col min="502" max="502" width="11.5703125" style="12" customWidth="1"/>
    <col min="503" max="503" width="15.140625" style="12" customWidth="1"/>
    <col min="504" max="504" width="11.5703125" style="12" customWidth="1"/>
    <col min="505" max="505" width="15.140625" style="12" customWidth="1"/>
    <col min="506" max="506" width="10.28515625" style="12" customWidth="1"/>
    <col min="507" max="507" width="9.140625" style="12"/>
    <col min="508" max="508" width="22.28515625" style="12" customWidth="1"/>
    <col min="509" max="509" width="14.140625" style="12" customWidth="1"/>
    <col min="510" max="510" width="15.5703125" style="12" customWidth="1"/>
    <col min="511" max="511" width="13.140625" style="12" customWidth="1"/>
    <col min="512" max="512" width="13.5703125" style="12" customWidth="1"/>
    <col min="513" max="513" width="13.28515625" style="12" customWidth="1"/>
    <col min="514" max="514" width="14.5703125" style="12" customWidth="1"/>
    <col min="515" max="515" width="13.85546875" style="12" customWidth="1"/>
    <col min="516" max="516" width="13.5703125" style="12" customWidth="1"/>
    <col min="517" max="517" width="14.140625" style="12" customWidth="1"/>
    <col min="518" max="518" width="16.42578125" style="12" customWidth="1"/>
    <col min="519" max="519" width="14.28515625" style="12" customWidth="1"/>
    <col min="520" max="520" width="13.7109375" style="12" customWidth="1"/>
    <col min="521" max="521" width="13.140625" style="12" customWidth="1"/>
    <col min="522" max="522" width="13.28515625" style="12" customWidth="1"/>
    <col min="523" max="524" width="13.140625" style="12" customWidth="1"/>
    <col min="525" max="525" width="13.42578125" style="12" customWidth="1"/>
    <col min="526" max="526" width="13.140625" style="12" customWidth="1"/>
    <col min="527" max="527" width="14.140625" style="12" customWidth="1"/>
    <col min="528" max="528" width="16.7109375" style="12" customWidth="1"/>
    <col min="529" max="748" width="9.140625" style="12"/>
    <col min="749" max="749" width="4.85546875" style="12" customWidth="1"/>
    <col min="750" max="750" width="28.5703125" style="12" customWidth="1"/>
    <col min="751" max="751" width="23.7109375" style="12" customWidth="1"/>
    <col min="752" max="752" width="14.85546875" style="12" customWidth="1"/>
    <col min="753" max="753" width="11.28515625" style="12" customWidth="1"/>
    <col min="754" max="754" width="10.85546875" style="12" customWidth="1"/>
    <col min="755" max="755" width="13.42578125" style="12" customWidth="1"/>
    <col min="756" max="756" width="12.28515625" style="12" customWidth="1"/>
    <col min="757" max="757" width="14" style="12" customWidth="1"/>
    <col min="758" max="758" width="11.5703125" style="12" customWidth="1"/>
    <col min="759" max="759" width="15.140625" style="12" customWidth="1"/>
    <col min="760" max="760" width="11.5703125" style="12" customWidth="1"/>
    <col min="761" max="761" width="15.140625" style="12" customWidth="1"/>
    <col min="762" max="762" width="10.28515625" style="12" customWidth="1"/>
    <col min="763" max="763" width="9.140625" style="12"/>
    <col min="764" max="764" width="22.28515625" style="12" customWidth="1"/>
    <col min="765" max="765" width="14.140625" style="12" customWidth="1"/>
    <col min="766" max="766" width="15.5703125" style="12" customWidth="1"/>
    <col min="767" max="767" width="13.140625" style="12" customWidth="1"/>
    <col min="768" max="768" width="13.5703125" style="12" customWidth="1"/>
    <col min="769" max="769" width="13.28515625" style="12" customWidth="1"/>
    <col min="770" max="770" width="14.5703125" style="12" customWidth="1"/>
    <col min="771" max="771" width="13.85546875" style="12" customWidth="1"/>
    <col min="772" max="772" width="13.5703125" style="12" customWidth="1"/>
    <col min="773" max="773" width="14.140625" style="12" customWidth="1"/>
    <col min="774" max="774" width="16.42578125" style="12" customWidth="1"/>
    <col min="775" max="775" width="14.28515625" style="12" customWidth="1"/>
    <col min="776" max="776" width="13.7109375" style="12" customWidth="1"/>
    <col min="777" max="777" width="13.140625" style="12" customWidth="1"/>
    <col min="778" max="778" width="13.28515625" style="12" customWidth="1"/>
    <col min="779" max="780" width="13.140625" style="12" customWidth="1"/>
    <col min="781" max="781" width="13.42578125" style="12" customWidth="1"/>
    <col min="782" max="782" width="13.140625" style="12" customWidth="1"/>
    <col min="783" max="783" width="14.140625" style="12" customWidth="1"/>
    <col min="784" max="784" width="16.7109375" style="12" customWidth="1"/>
    <col min="785" max="1004" width="9.140625" style="12"/>
    <col min="1005" max="1005" width="4.85546875" style="12" customWidth="1"/>
    <col min="1006" max="1006" width="28.5703125" style="12" customWidth="1"/>
    <col min="1007" max="1007" width="23.7109375" style="12" customWidth="1"/>
    <col min="1008" max="1008" width="14.85546875" style="12" customWidth="1"/>
    <col min="1009" max="1009" width="11.28515625" style="12" customWidth="1"/>
    <col min="1010" max="1010" width="10.85546875" style="12" customWidth="1"/>
    <col min="1011" max="1011" width="13.42578125" style="12" customWidth="1"/>
    <col min="1012" max="1012" width="12.28515625" style="12" customWidth="1"/>
    <col min="1013" max="1013" width="14" style="12" customWidth="1"/>
    <col min="1014" max="1014" width="11.5703125" style="12" customWidth="1"/>
    <col min="1015" max="1015" width="15.140625" style="12" customWidth="1"/>
    <col min="1016" max="1016" width="11.5703125" style="12" customWidth="1"/>
    <col min="1017" max="1017" width="15.140625" style="12" customWidth="1"/>
    <col min="1018" max="1018" width="10.28515625" style="12" customWidth="1"/>
    <col min="1019" max="1019" width="9.140625" style="12"/>
    <col min="1020" max="1020" width="22.28515625" style="12" customWidth="1"/>
    <col min="1021" max="1021" width="14.140625" style="12" customWidth="1"/>
    <col min="1022" max="1022" width="15.5703125" style="12" customWidth="1"/>
    <col min="1023" max="1023" width="13.140625" style="12" customWidth="1"/>
    <col min="1024" max="1024" width="13.5703125" style="12" customWidth="1"/>
    <col min="1025" max="1025" width="13.28515625" style="12" customWidth="1"/>
    <col min="1026" max="1026" width="14.5703125" style="12" customWidth="1"/>
    <col min="1027" max="1027" width="13.85546875" style="12" customWidth="1"/>
    <col min="1028" max="1028" width="13.5703125" style="12" customWidth="1"/>
    <col min="1029" max="1029" width="14.140625" style="12" customWidth="1"/>
    <col min="1030" max="1030" width="16.42578125" style="12" customWidth="1"/>
    <col min="1031" max="1031" width="14.28515625" style="12" customWidth="1"/>
    <col min="1032" max="1032" width="13.7109375" style="12" customWidth="1"/>
    <col min="1033" max="1033" width="13.140625" style="12" customWidth="1"/>
    <col min="1034" max="1034" width="13.28515625" style="12" customWidth="1"/>
    <col min="1035" max="1036" width="13.140625" style="12" customWidth="1"/>
    <col min="1037" max="1037" width="13.42578125" style="12" customWidth="1"/>
    <col min="1038" max="1038" width="13.140625" style="12" customWidth="1"/>
    <col min="1039" max="1039" width="14.140625" style="12" customWidth="1"/>
    <col min="1040" max="1040" width="16.7109375" style="12" customWidth="1"/>
    <col min="1041" max="1260" width="9.140625" style="12"/>
    <col min="1261" max="1261" width="4.85546875" style="12" customWidth="1"/>
    <col min="1262" max="1262" width="28.5703125" style="12" customWidth="1"/>
    <col min="1263" max="1263" width="23.7109375" style="12" customWidth="1"/>
    <col min="1264" max="1264" width="14.85546875" style="12" customWidth="1"/>
    <col min="1265" max="1265" width="11.28515625" style="12" customWidth="1"/>
    <col min="1266" max="1266" width="10.85546875" style="12" customWidth="1"/>
    <col min="1267" max="1267" width="13.42578125" style="12" customWidth="1"/>
    <col min="1268" max="1268" width="12.28515625" style="12" customWidth="1"/>
    <col min="1269" max="1269" width="14" style="12" customWidth="1"/>
    <col min="1270" max="1270" width="11.5703125" style="12" customWidth="1"/>
    <col min="1271" max="1271" width="15.140625" style="12" customWidth="1"/>
    <col min="1272" max="1272" width="11.5703125" style="12" customWidth="1"/>
    <col min="1273" max="1273" width="15.140625" style="12" customWidth="1"/>
    <col min="1274" max="1274" width="10.28515625" style="12" customWidth="1"/>
    <col min="1275" max="1275" width="9.140625" style="12"/>
    <col min="1276" max="1276" width="22.28515625" style="12" customWidth="1"/>
    <col min="1277" max="1277" width="14.140625" style="12" customWidth="1"/>
    <col min="1278" max="1278" width="15.5703125" style="12" customWidth="1"/>
    <col min="1279" max="1279" width="13.140625" style="12" customWidth="1"/>
    <col min="1280" max="1280" width="13.5703125" style="12" customWidth="1"/>
    <col min="1281" max="1281" width="13.28515625" style="12" customWidth="1"/>
    <col min="1282" max="1282" width="14.5703125" style="12" customWidth="1"/>
    <col min="1283" max="1283" width="13.85546875" style="12" customWidth="1"/>
    <col min="1284" max="1284" width="13.5703125" style="12" customWidth="1"/>
    <col min="1285" max="1285" width="14.140625" style="12" customWidth="1"/>
    <col min="1286" max="1286" width="16.42578125" style="12" customWidth="1"/>
    <col min="1287" max="1287" width="14.28515625" style="12" customWidth="1"/>
    <col min="1288" max="1288" width="13.7109375" style="12" customWidth="1"/>
    <col min="1289" max="1289" width="13.140625" style="12" customWidth="1"/>
    <col min="1290" max="1290" width="13.28515625" style="12" customWidth="1"/>
    <col min="1291" max="1292" width="13.140625" style="12" customWidth="1"/>
    <col min="1293" max="1293" width="13.42578125" style="12" customWidth="1"/>
    <col min="1294" max="1294" width="13.140625" style="12" customWidth="1"/>
    <col min="1295" max="1295" width="14.140625" style="12" customWidth="1"/>
    <col min="1296" max="1296" width="16.7109375" style="12" customWidth="1"/>
    <col min="1297" max="1516" width="9.140625" style="12"/>
    <col min="1517" max="1517" width="4.85546875" style="12" customWidth="1"/>
    <col min="1518" max="1518" width="28.5703125" style="12" customWidth="1"/>
    <col min="1519" max="1519" width="23.7109375" style="12" customWidth="1"/>
    <col min="1520" max="1520" width="14.85546875" style="12" customWidth="1"/>
    <col min="1521" max="1521" width="11.28515625" style="12" customWidth="1"/>
    <col min="1522" max="1522" width="10.85546875" style="12" customWidth="1"/>
    <col min="1523" max="1523" width="13.42578125" style="12" customWidth="1"/>
    <col min="1524" max="1524" width="12.28515625" style="12" customWidth="1"/>
    <col min="1525" max="1525" width="14" style="12" customWidth="1"/>
    <col min="1526" max="1526" width="11.5703125" style="12" customWidth="1"/>
    <col min="1527" max="1527" width="15.140625" style="12" customWidth="1"/>
    <col min="1528" max="1528" width="11.5703125" style="12" customWidth="1"/>
    <col min="1529" max="1529" width="15.140625" style="12" customWidth="1"/>
    <col min="1530" max="1530" width="10.28515625" style="12" customWidth="1"/>
    <col min="1531" max="1531" width="9.140625" style="12"/>
    <col min="1532" max="1532" width="22.28515625" style="12" customWidth="1"/>
    <col min="1533" max="1533" width="14.140625" style="12" customWidth="1"/>
    <col min="1534" max="1534" width="15.5703125" style="12" customWidth="1"/>
    <col min="1535" max="1535" width="13.140625" style="12" customWidth="1"/>
    <col min="1536" max="1536" width="13.5703125" style="12" customWidth="1"/>
    <col min="1537" max="1537" width="13.28515625" style="12" customWidth="1"/>
    <col min="1538" max="1538" width="14.5703125" style="12" customWidth="1"/>
    <col min="1539" max="1539" width="13.85546875" style="12" customWidth="1"/>
    <col min="1540" max="1540" width="13.5703125" style="12" customWidth="1"/>
    <col min="1541" max="1541" width="14.140625" style="12" customWidth="1"/>
    <col min="1542" max="1542" width="16.42578125" style="12" customWidth="1"/>
    <col min="1543" max="1543" width="14.28515625" style="12" customWidth="1"/>
    <col min="1544" max="1544" width="13.7109375" style="12" customWidth="1"/>
    <col min="1545" max="1545" width="13.140625" style="12" customWidth="1"/>
    <col min="1546" max="1546" width="13.28515625" style="12" customWidth="1"/>
    <col min="1547" max="1548" width="13.140625" style="12" customWidth="1"/>
    <col min="1549" max="1549" width="13.42578125" style="12" customWidth="1"/>
    <col min="1550" max="1550" width="13.140625" style="12" customWidth="1"/>
    <col min="1551" max="1551" width="14.140625" style="12" customWidth="1"/>
    <col min="1552" max="1552" width="16.7109375" style="12" customWidth="1"/>
    <col min="1553" max="1772" width="9.140625" style="12"/>
    <col min="1773" max="1773" width="4.85546875" style="12" customWidth="1"/>
    <col min="1774" max="1774" width="28.5703125" style="12" customWidth="1"/>
    <col min="1775" max="1775" width="23.7109375" style="12" customWidth="1"/>
    <col min="1776" max="1776" width="14.85546875" style="12" customWidth="1"/>
    <col min="1777" max="1777" width="11.28515625" style="12" customWidth="1"/>
    <col min="1778" max="1778" width="10.85546875" style="12" customWidth="1"/>
    <col min="1779" max="1779" width="13.42578125" style="12" customWidth="1"/>
    <col min="1780" max="1780" width="12.28515625" style="12" customWidth="1"/>
    <col min="1781" max="1781" width="14" style="12" customWidth="1"/>
    <col min="1782" max="1782" width="11.5703125" style="12" customWidth="1"/>
    <col min="1783" max="1783" width="15.140625" style="12" customWidth="1"/>
    <col min="1784" max="1784" width="11.5703125" style="12" customWidth="1"/>
    <col min="1785" max="1785" width="15.140625" style="12" customWidth="1"/>
    <col min="1786" max="1786" width="10.28515625" style="12" customWidth="1"/>
    <col min="1787" max="1787" width="9.140625" style="12"/>
    <col min="1788" max="1788" width="22.28515625" style="12" customWidth="1"/>
    <col min="1789" max="1789" width="14.140625" style="12" customWidth="1"/>
    <col min="1790" max="1790" width="15.5703125" style="12" customWidth="1"/>
    <col min="1791" max="1791" width="13.140625" style="12" customWidth="1"/>
    <col min="1792" max="1792" width="13.5703125" style="12" customWidth="1"/>
    <col min="1793" max="1793" width="13.28515625" style="12" customWidth="1"/>
    <col min="1794" max="1794" width="14.5703125" style="12" customWidth="1"/>
    <col min="1795" max="1795" width="13.85546875" style="12" customWidth="1"/>
    <col min="1796" max="1796" width="13.5703125" style="12" customWidth="1"/>
    <col min="1797" max="1797" width="14.140625" style="12" customWidth="1"/>
    <col min="1798" max="1798" width="16.42578125" style="12" customWidth="1"/>
    <col min="1799" max="1799" width="14.28515625" style="12" customWidth="1"/>
    <col min="1800" max="1800" width="13.7109375" style="12" customWidth="1"/>
    <col min="1801" max="1801" width="13.140625" style="12" customWidth="1"/>
    <col min="1802" max="1802" width="13.28515625" style="12" customWidth="1"/>
    <col min="1803" max="1804" width="13.140625" style="12" customWidth="1"/>
    <col min="1805" max="1805" width="13.42578125" style="12" customWidth="1"/>
    <col min="1806" max="1806" width="13.140625" style="12" customWidth="1"/>
    <col min="1807" max="1807" width="14.140625" style="12" customWidth="1"/>
    <col min="1808" max="1808" width="16.7109375" style="12" customWidth="1"/>
    <col min="1809" max="2028" width="9.140625" style="12"/>
    <col min="2029" max="2029" width="4.85546875" style="12" customWidth="1"/>
    <col min="2030" max="2030" width="28.5703125" style="12" customWidth="1"/>
    <col min="2031" max="2031" width="23.7109375" style="12" customWidth="1"/>
    <col min="2032" max="2032" width="14.85546875" style="12" customWidth="1"/>
    <col min="2033" max="2033" width="11.28515625" style="12" customWidth="1"/>
    <col min="2034" max="2034" width="10.85546875" style="12" customWidth="1"/>
    <col min="2035" max="2035" width="13.42578125" style="12" customWidth="1"/>
    <col min="2036" max="2036" width="12.28515625" style="12" customWidth="1"/>
    <col min="2037" max="2037" width="14" style="12" customWidth="1"/>
    <col min="2038" max="2038" width="11.5703125" style="12" customWidth="1"/>
    <col min="2039" max="2039" width="15.140625" style="12" customWidth="1"/>
    <col min="2040" max="2040" width="11.5703125" style="12" customWidth="1"/>
    <col min="2041" max="2041" width="15.140625" style="12" customWidth="1"/>
    <col min="2042" max="2042" width="10.28515625" style="12" customWidth="1"/>
    <col min="2043" max="2043" width="9.140625" style="12"/>
    <col min="2044" max="2044" width="22.28515625" style="12" customWidth="1"/>
    <col min="2045" max="2045" width="14.140625" style="12" customWidth="1"/>
    <col min="2046" max="2046" width="15.5703125" style="12" customWidth="1"/>
    <col min="2047" max="2047" width="13.140625" style="12" customWidth="1"/>
    <col min="2048" max="2048" width="13.5703125" style="12" customWidth="1"/>
    <col min="2049" max="2049" width="13.28515625" style="12" customWidth="1"/>
    <col min="2050" max="2050" width="14.5703125" style="12" customWidth="1"/>
    <col min="2051" max="2051" width="13.85546875" style="12" customWidth="1"/>
    <col min="2052" max="2052" width="13.5703125" style="12" customWidth="1"/>
    <col min="2053" max="2053" width="14.140625" style="12" customWidth="1"/>
    <col min="2054" max="2054" width="16.42578125" style="12" customWidth="1"/>
    <col min="2055" max="2055" width="14.28515625" style="12" customWidth="1"/>
    <col min="2056" max="2056" width="13.7109375" style="12" customWidth="1"/>
    <col min="2057" max="2057" width="13.140625" style="12" customWidth="1"/>
    <col min="2058" max="2058" width="13.28515625" style="12" customWidth="1"/>
    <col min="2059" max="2060" width="13.140625" style="12" customWidth="1"/>
    <col min="2061" max="2061" width="13.42578125" style="12" customWidth="1"/>
    <col min="2062" max="2062" width="13.140625" style="12" customWidth="1"/>
    <col min="2063" max="2063" width="14.140625" style="12" customWidth="1"/>
    <col min="2064" max="2064" width="16.7109375" style="12" customWidth="1"/>
    <col min="2065" max="2284" width="9.140625" style="12"/>
    <col min="2285" max="2285" width="4.85546875" style="12" customWidth="1"/>
    <col min="2286" max="2286" width="28.5703125" style="12" customWidth="1"/>
    <col min="2287" max="2287" width="23.7109375" style="12" customWidth="1"/>
    <col min="2288" max="2288" width="14.85546875" style="12" customWidth="1"/>
    <col min="2289" max="2289" width="11.28515625" style="12" customWidth="1"/>
    <col min="2290" max="2290" width="10.85546875" style="12" customWidth="1"/>
    <col min="2291" max="2291" width="13.42578125" style="12" customWidth="1"/>
    <col min="2292" max="2292" width="12.28515625" style="12" customWidth="1"/>
    <col min="2293" max="2293" width="14" style="12" customWidth="1"/>
    <col min="2294" max="2294" width="11.5703125" style="12" customWidth="1"/>
    <col min="2295" max="2295" width="15.140625" style="12" customWidth="1"/>
    <col min="2296" max="2296" width="11.5703125" style="12" customWidth="1"/>
    <col min="2297" max="2297" width="15.140625" style="12" customWidth="1"/>
    <col min="2298" max="2298" width="10.28515625" style="12" customWidth="1"/>
    <col min="2299" max="2299" width="9.140625" style="12"/>
    <col min="2300" max="2300" width="22.28515625" style="12" customWidth="1"/>
    <col min="2301" max="2301" width="14.140625" style="12" customWidth="1"/>
    <col min="2302" max="2302" width="15.5703125" style="12" customWidth="1"/>
    <col min="2303" max="2303" width="13.140625" style="12" customWidth="1"/>
    <col min="2304" max="2304" width="13.5703125" style="12" customWidth="1"/>
    <col min="2305" max="2305" width="13.28515625" style="12" customWidth="1"/>
    <col min="2306" max="2306" width="14.5703125" style="12" customWidth="1"/>
    <col min="2307" max="2307" width="13.85546875" style="12" customWidth="1"/>
    <col min="2308" max="2308" width="13.5703125" style="12" customWidth="1"/>
    <col min="2309" max="2309" width="14.140625" style="12" customWidth="1"/>
    <col min="2310" max="2310" width="16.42578125" style="12" customWidth="1"/>
    <col min="2311" max="2311" width="14.28515625" style="12" customWidth="1"/>
    <col min="2312" max="2312" width="13.7109375" style="12" customWidth="1"/>
    <col min="2313" max="2313" width="13.140625" style="12" customWidth="1"/>
    <col min="2314" max="2314" width="13.28515625" style="12" customWidth="1"/>
    <col min="2315" max="2316" width="13.140625" style="12" customWidth="1"/>
    <col min="2317" max="2317" width="13.42578125" style="12" customWidth="1"/>
    <col min="2318" max="2318" width="13.140625" style="12" customWidth="1"/>
    <col min="2319" max="2319" width="14.140625" style="12" customWidth="1"/>
    <col min="2320" max="2320" width="16.7109375" style="12" customWidth="1"/>
    <col min="2321" max="2540" width="9.140625" style="12"/>
    <col min="2541" max="2541" width="4.85546875" style="12" customWidth="1"/>
    <col min="2542" max="2542" width="28.5703125" style="12" customWidth="1"/>
    <col min="2543" max="2543" width="23.7109375" style="12" customWidth="1"/>
    <col min="2544" max="2544" width="14.85546875" style="12" customWidth="1"/>
    <col min="2545" max="2545" width="11.28515625" style="12" customWidth="1"/>
    <col min="2546" max="2546" width="10.85546875" style="12" customWidth="1"/>
    <col min="2547" max="2547" width="13.42578125" style="12" customWidth="1"/>
    <col min="2548" max="2548" width="12.28515625" style="12" customWidth="1"/>
    <col min="2549" max="2549" width="14" style="12" customWidth="1"/>
    <col min="2550" max="2550" width="11.5703125" style="12" customWidth="1"/>
    <col min="2551" max="2551" width="15.140625" style="12" customWidth="1"/>
    <col min="2552" max="2552" width="11.5703125" style="12" customWidth="1"/>
    <col min="2553" max="2553" width="15.140625" style="12" customWidth="1"/>
    <col min="2554" max="2554" width="10.28515625" style="12" customWidth="1"/>
    <col min="2555" max="2555" width="9.140625" style="12"/>
    <col min="2556" max="2556" width="22.28515625" style="12" customWidth="1"/>
    <col min="2557" max="2557" width="14.140625" style="12" customWidth="1"/>
    <col min="2558" max="2558" width="15.5703125" style="12" customWidth="1"/>
    <col min="2559" max="2559" width="13.140625" style="12" customWidth="1"/>
    <col min="2560" max="2560" width="13.5703125" style="12" customWidth="1"/>
    <col min="2561" max="2561" width="13.28515625" style="12" customWidth="1"/>
    <col min="2562" max="2562" width="14.5703125" style="12" customWidth="1"/>
    <col min="2563" max="2563" width="13.85546875" style="12" customWidth="1"/>
    <col min="2564" max="2564" width="13.5703125" style="12" customWidth="1"/>
    <col min="2565" max="2565" width="14.140625" style="12" customWidth="1"/>
    <col min="2566" max="2566" width="16.42578125" style="12" customWidth="1"/>
    <col min="2567" max="2567" width="14.28515625" style="12" customWidth="1"/>
    <col min="2568" max="2568" width="13.7109375" style="12" customWidth="1"/>
    <col min="2569" max="2569" width="13.140625" style="12" customWidth="1"/>
    <col min="2570" max="2570" width="13.28515625" style="12" customWidth="1"/>
    <col min="2571" max="2572" width="13.140625" style="12" customWidth="1"/>
    <col min="2573" max="2573" width="13.42578125" style="12" customWidth="1"/>
    <col min="2574" max="2574" width="13.140625" style="12" customWidth="1"/>
    <col min="2575" max="2575" width="14.140625" style="12" customWidth="1"/>
    <col min="2576" max="2576" width="16.7109375" style="12" customWidth="1"/>
    <col min="2577" max="2796" width="9.140625" style="12"/>
    <col min="2797" max="2797" width="4.85546875" style="12" customWidth="1"/>
    <col min="2798" max="2798" width="28.5703125" style="12" customWidth="1"/>
    <col min="2799" max="2799" width="23.7109375" style="12" customWidth="1"/>
    <col min="2800" max="2800" width="14.85546875" style="12" customWidth="1"/>
    <col min="2801" max="2801" width="11.28515625" style="12" customWidth="1"/>
    <col min="2802" max="2802" width="10.85546875" style="12" customWidth="1"/>
    <col min="2803" max="2803" width="13.42578125" style="12" customWidth="1"/>
    <col min="2804" max="2804" width="12.28515625" style="12" customWidth="1"/>
    <col min="2805" max="2805" width="14" style="12" customWidth="1"/>
    <col min="2806" max="2806" width="11.5703125" style="12" customWidth="1"/>
    <col min="2807" max="2807" width="15.140625" style="12" customWidth="1"/>
    <col min="2808" max="2808" width="11.5703125" style="12" customWidth="1"/>
    <col min="2809" max="2809" width="15.140625" style="12" customWidth="1"/>
    <col min="2810" max="2810" width="10.28515625" style="12" customWidth="1"/>
    <col min="2811" max="2811" width="9.140625" style="12"/>
    <col min="2812" max="2812" width="22.28515625" style="12" customWidth="1"/>
    <col min="2813" max="2813" width="14.140625" style="12" customWidth="1"/>
    <col min="2814" max="2814" width="15.5703125" style="12" customWidth="1"/>
    <col min="2815" max="2815" width="13.140625" style="12" customWidth="1"/>
    <col min="2816" max="2816" width="13.5703125" style="12" customWidth="1"/>
    <col min="2817" max="2817" width="13.28515625" style="12" customWidth="1"/>
    <col min="2818" max="2818" width="14.5703125" style="12" customWidth="1"/>
    <col min="2819" max="2819" width="13.85546875" style="12" customWidth="1"/>
    <col min="2820" max="2820" width="13.5703125" style="12" customWidth="1"/>
    <col min="2821" max="2821" width="14.140625" style="12" customWidth="1"/>
    <col min="2822" max="2822" width="16.42578125" style="12" customWidth="1"/>
    <col min="2823" max="2823" width="14.28515625" style="12" customWidth="1"/>
    <col min="2824" max="2824" width="13.7109375" style="12" customWidth="1"/>
    <col min="2825" max="2825" width="13.140625" style="12" customWidth="1"/>
    <col min="2826" max="2826" width="13.28515625" style="12" customWidth="1"/>
    <col min="2827" max="2828" width="13.140625" style="12" customWidth="1"/>
    <col min="2829" max="2829" width="13.42578125" style="12" customWidth="1"/>
    <col min="2830" max="2830" width="13.140625" style="12" customWidth="1"/>
    <col min="2831" max="2831" width="14.140625" style="12" customWidth="1"/>
    <col min="2832" max="2832" width="16.7109375" style="12" customWidth="1"/>
    <col min="2833" max="3052" width="9.140625" style="12"/>
    <col min="3053" max="3053" width="4.85546875" style="12" customWidth="1"/>
    <col min="3054" max="3054" width="28.5703125" style="12" customWidth="1"/>
    <col min="3055" max="3055" width="23.7109375" style="12" customWidth="1"/>
    <col min="3056" max="3056" width="14.85546875" style="12" customWidth="1"/>
    <col min="3057" max="3057" width="11.28515625" style="12" customWidth="1"/>
    <col min="3058" max="3058" width="10.85546875" style="12" customWidth="1"/>
    <col min="3059" max="3059" width="13.42578125" style="12" customWidth="1"/>
    <col min="3060" max="3060" width="12.28515625" style="12" customWidth="1"/>
    <col min="3061" max="3061" width="14" style="12" customWidth="1"/>
    <col min="3062" max="3062" width="11.5703125" style="12" customWidth="1"/>
    <col min="3063" max="3063" width="15.140625" style="12" customWidth="1"/>
    <col min="3064" max="3064" width="11.5703125" style="12" customWidth="1"/>
    <col min="3065" max="3065" width="15.140625" style="12" customWidth="1"/>
    <col min="3066" max="3066" width="10.28515625" style="12" customWidth="1"/>
    <col min="3067" max="3067" width="9.140625" style="12"/>
    <col min="3068" max="3068" width="22.28515625" style="12" customWidth="1"/>
    <col min="3069" max="3069" width="14.140625" style="12" customWidth="1"/>
    <col min="3070" max="3070" width="15.5703125" style="12" customWidth="1"/>
    <col min="3071" max="3071" width="13.140625" style="12" customWidth="1"/>
    <col min="3072" max="3072" width="13.5703125" style="12" customWidth="1"/>
    <col min="3073" max="3073" width="13.28515625" style="12" customWidth="1"/>
    <col min="3074" max="3074" width="14.5703125" style="12" customWidth="1"/>
    <col min="3075" max="3075" width="13.85546875" style="12" customWidth="1"/>
    <col min="3076" max="3076" width="13.5703125" style="12" customWidth="1"/>
    <col min="3077" max="3077" width="14.140625" style="12" customWidth="1"/>
    <col min="3078" max="3078" width="16.42578125" style="12" customWidth="1"/>
    <col min="3079" max="3079" width="14.28515625" style="12" customWidth="1"/>
    <col min="3080" max="3080" width="13.7109375" style="12" customWidth="1"/>
    <col min="3081" max="3081" width="13.140625" style="12" customWidth="1"/>
    <col min="3082" max="3082" width="13.28515625" style="12" customWidth="1"/>
    <col min="3083" max="3084" width="13.140625" style="12" customWidth="1"/>
    <col min="3085" max="3085" width="13.42578125" style="12" customWidth="1"/>
    <col min="3086" max="3086" width="13.140625" style="12" customWidth="1"/>
    <col min="3087" max="3087" width="14.140625" style="12" customWidth="1"/>
    <col min="3088" max="3088" width="16.7109375" style="12" customWidth="1"/>
    <col min="3089" max="3308" width="9.140625" style="12"/>
    <col min="3309" max="3309" width="4.85546875" style="12" customWidth="1"/>
    <col min="3310" max="3310" width="28.5703125" style="12" customWidth="1"/>
    <col min="3311" max="3311" width="23.7109375" style="12" customWidth="1"/>
    <col min="3312" max="3312" width="14.85546875" style="12" customWidth="1"/>
    <col min="3313" max="3313" width="11.28515625" style="12" customWidth="1"/>
    <col min="3314" max="3314" width="10.85546875" style="12" customWidth="1"/>
    <col min="3315" max="3315" width="13.42578125" style="12" customWidth="1"/>
    <col min="3316" max="3316" width="12.28515625" style="12" customWidth="1"/>
    <col min="3317" max="3317" width="14" style="12" customWidth="1"/>
    <col min="3318" max="3318" width="11.5703125" style="12" customWidth="1"/>
    <col min="3319" max="3319" width="15.140625" style="12" customWidth="1"/>
    <col min="3320" max="3320" width="11.5703125" style="12" customWidth="1"/>
    <col min="3321" max="3321" width="15.140625" style="12" customWidth="1"/>
    <col min="3322" max="3322" width="10.28515625" style="12" customWidth="1"/>
    <col min="3323" max="3323" width="9.140625" style="12"/>
    <col min="3324" max="3324" width="22.28515625" style="12" customWidth="1"/>
    <col min="3325" max="3325" width="14.140625" style="12" customWidth="1"/>
    <col min="3326" max="3326" width="15.5703125" style="12" customWidth="1"/>
    <col min="3327" max="3327" width="13.140625" style="12" customWidth="1"/>
    <col min="3328" max="3328" width="13.5703125" style="12" customWidth="1"/>
    <col min="3329" max="3329" width="13.28515625" style="12" customWidth="1"/>
    <col min="3330" max="3330" width="14.5703125" style="12" customWidth="1"/>
    <col min="3331" max="3331" width="13.85546875" style="12" customWidth="1"/>
    <col min="3332" max="3332" width="13.5703125" style="12" customWidth="1"/>
    <col min="3333" max="3333" width="14.140625" style="12" customWidth="1"/>
    <col min="3334" max="3334" width="16.42578125" style="12" customWidth="1"/>
    <col min="3335" max="3335" width="14.28515625" style="12" customWidth="1"/>
    <col min="3336" max="3336" width="13.7109375" style="12" customWidth="1"/>
    <col min="3337" max="3337" width="13.140625" style="12" customWidth="1"/>
    <col min="3338" max="3338" width="13.28515625" style="12" customWidth="1"/>
    <col min="3339" max="3340" width="13.140625" style="12" customWidth="1"/>
    <col min="3341" max="3341" width="13.42578125" style="12" customWidth="1"/>
    <col min="3342" max="3342" width="13.140625" style="12" customWidth="1"/>
    <col min="3343" max="3343" width="14.140625" style="12" customWidth="1"/>
    <col min="3344" max="3344" width="16.7109375" style="12" customWidth="1"/>
    <col min="3345" max="3564" width="9.140625" style="12"/>
    <col min="3565" max="3565" width="4.85546875" style="12" customWidth="1"/>
    <col min="3566" max="3566" width="28.5703125" style="12" customWidth="1"/>
    <col min="3567" max="3567" width="23.7109375" style="12" customWidth="1"/>
    <col min="3568" max="3568" width="14.85546875" style="12" customWidth="1"/>
    <col min="3569" max="3569" width="11.28515625" style="12" customWidth="1"/>
    <col min="3570" max="3570" width="10.85546875" style="12" customWidth="1"/>
    <col min="3571" max="3571" width="13.42578125" style="12" customWidth="1"/>
    <col min="3572" max="3572" width="12.28515625" style="12" customWidth="1"/>
    <col min="3573" max="3573" width="14" style="12" customWidth="1"/>
    <col min="3574" max="3574" width="11.5703125" style="12" customWidth="1"/>
    <col min="3575" max="3575" width="15.140625" style="12" customWidth="1"/>
    <col min="3576" max="3576" width="11.5703125" style="12" customWidth="1"/>
    <col min="3577" max="3577" width="15.140625" style="12" customWidth="1"/>
    <col min="3578" max="3578" width="10.28515625" style="12" customWidth="1"/>
    <col min="3579" max="3579" width="9.140625" style="12"/>
    <col min="3580" max="3580" width="22.28515625" style="12" customWidth="1"/>
    <col min="3581" max="3581" width="14.140625" style="12" customWidth="1"/>
    <col min="3582" max="3582" width="15.5703125" style="12" customWidth="1"/>
    <col min="3583" max="3583" width="13.140625" style="12" customWidth="1"/>
    <col min="3584" max="3584" width="13.5703125" style="12" customWidth="1"/>
    <col min="3585" max="3585" width="13.28515625" style="12" customWidth="1"/>
    <col min="3586" max="3586" width="14.5703125" style="12" customWidth="1"/>
    <col min="3587" max="3587" width="13.85546875" style="12" customWidth="1"/>
    <col min="3588" max="3588" width="13.5703125" style="12" customWidth="1"/>
    <col min="3589" max="3589" width="14.140625" style="12" customWidth="1"/>
    <col min="3590" max="3590" width="16.42578125" style="12" customWidth="1"/>
    <col min="3591" max="3591" width="14.28515625" style="12" customWidth="1"/>
    <col min="3592" max="3592" width="13.7109375" style="12" customWidth="1"/>
    <col min="3593" max="3593" width="13.140625" style="12" customWidth="1"/>
    <col min="3594" max="3594" width="13.28515625" style="12" customWidth="1"/>
    <col min="3595" max="3596" width="13.140625" style="12" customWidth="1"/>
    <col min="3597" max="3597" width="13.42578125" style="12" customWidth="1"/>
    <col min="3598" max="3598" width="13.140625" style="12" customWidth="1"/>
    <col min="3599" max="3599" width="14.140625" style="12" customWidth="1"/>
    <col min="3600" max="3600" width="16.7109375" style="12" customWidth="1"/>
    <col min="3601" max="3820" width="9.140625" style="12"/>
    <col min="3821" max="3821" width="4.85546875" style="12" customWidth="1"/>
    <col min="3822" max="3822" width="28.5703125" style="12" customWidth="1"/>
    <col min="3823" max="3823" width="23.7109375" style="12" customWidth="1"/>
    <col min="3824" max="3824" width="14.85546875" style="12" customWidth="1"/>
    <col min="3825" max="3825" width="11.28515625" style="12" customWidth="1"/>
    <col min="3826" max="3826" width="10.85546875" style="12" customWidth="1"/>
    <col min="3827" max="3827" width="13.42578125" style="12" customWidth="1"/>
    <col min="3828" max="3828" width="12.28515625" style="12" customWidth="1"/>
    <col min="3829" max="3829" width="14" style="12" customWidth="1"/>
    <col min="3830" max="3830" width="11.5703125" style="12" customWidth="1"/>
    <col min="3831" max="3831" width="15.140625" style="12" customWidth="1"/>
    <col min="3832" max="3832" width="11.5703125" style="12" customWidth="1"/>
    <col min="3833" max="3833" width="15.140625" style="12" customWidth="1"/>
    <col min="3834" max="3834" width="10.28515625" style="12" customWidth="1"/>
    <col min="3835" max="3835" width="9.140625" style="12"/>
    <col min="3836" max="3836" width="22.28515625" style="12" customWidth="1"/>
    <col min="3837" max="3837" width="14.140625" style="12" customWidth="1"/>
    <col min="3838" max="3838" width="15.5703125" style="12" customWidth="1"/>
    <col min="3839" max="3839" width="13.140625" style="12" customWidth="1"/>
    <col min="3840" max="3840" width="13.5703125" style="12" customWidth="1"/>
    <col min="3841" max="3841" width="13.28515625" style="12" customWidth="1"/>
    <col min="3842" max="3842" width="14.5703125" style="12" customWidth="1"/>
    <col min="3843" max="3843" width="13.85546875" style="12" customWidth="1"/>
    <col min="3844" max="3844" width="13.5703125" style="12" customWidth="1"/>
    <col min="3845" max="3845" width="14.140625" style="12" customWidth="1"/>
    <col min="3846" max="3846" width="16.42578125" style="12" customWidth="1"/>
    <col min="3847" max="3847" width="14.28515625" style="12" customWidth="1"/>
    <col min="3848" max="3848" width="13.7109375" style="12" customWidth="1"/>
    <col min="3849" max="3849" width="13.140625" style="12" customWidth="1"/>
    <col min="3850" max="3850" width="13.28515625" style="12" customWidth="1"/>
    <col min="3851" max="3852" width="13.140625" style="12" customWidth="1"/>
    <col min="3853" max="3853" width="13.42578125" style="12" customWidth="1"/>
    <col min="3854" max="3854" width="13.140625" style="12" customWidth="1"/>
    <col min="3855" max="3855" width="14.140625" style="12" customWidth="1"/>
    <col min="3856" max="3856" width="16.7109375" style="12" customWidth="1"/>
    <col min="3857" max="4076" width="9.140625" style="12"/>
    <col min="4077" max="4077" width="4.85546875" style="12" customWidth="1"/>
    <col min="4078" max="4078" width="28.5703125" style="12" customWidth="1"/>
    <col min="4079" max="4079" width="23.7109375" style="12" customWidth="1"/>
    <col min="4080" max="4080" width="14.85546875" style="12" customWidth="1"/>
    <col min="4081" max="4081" width="11.28515625" style="12" customWidth="1"/>
    <col min="4082" max="4082" width="10.85546875" style="12" customWidth="1"/>
    <col min="4083" max="4083" width="13.42578125" style="12" customWidth="1"/>
    <col min="4084" max="4084" width="12.28515625" style="12" customWidth="1"/>
    <col min="4085" max="4085" width="14" style="12" customWidth="1"/>
    <col min="4086" max="4086" width="11.5703125" style="12" customWidth="1"/>
    <col min="4087" max="4087" width="15.140625" style="12" customWidth="1"/>
    <col min="4088" max="4088" width="11.5703125" style="12" customWidth="1"/>
    <col min="4089" max="4089" width="15.140625" style="12" customWidth="1"/>
    <col min="4090" max="4090" width="10.28515625" style="12" customWidth="1"/>
    <col min="4091" max="4091" width="9.140625" style="12"/>
    <col min="4092" max="4092" width="22.28515625" style="12" customWidth="1"/>
    <col min="4093" max="4093" width="14.140625" style="12" customWidth="1"/>
    <col min="4094" max="4094" width="15.5703125" style="12" customWidth="1"/>
    <col min="4095" max="4095" width="13.140625" style="12" customWidth="1"/>
    <col min="4096" max="4096" width="13.5703125" style="12" customWidth="1"/>
    <col min="4097" max="4097" width="13.28515625" style="12" customWidth="1"/>
    <col min="4098" max="4098" width="14.5703125" style="12" customWidth="1"/>
    <col min="4099" max="4099" width="13.85546875" style="12" customWidth="1"/>
    <col min="4100" max="4100" width="13.5703125" style="12" customWidth="1"/>
    <col min="4101" max="4101" width="14.140625" style="12" customWidth="1"/>
    <col min="4102" max="4102" width="16.42578125" style="12" customWidth="1"/>
    <col min="4103" max="4103" width="14.28515625" style="12" customWidth="1"/>
    <col min="4104" max="4104" width="13.7109375" style="12" customWidth="1"/>
    <col min="4105" max="4105" width="13.140625" style="12" customWidth="1"/>
    <col min="4106" max="4106" width="13.28515625" style="12" customWidth="1"/>
    <col min="4107" max="4108" width="13.140625" style="12" customWidth="1"/>
    <col min="4109" max="4109" width="13.42578125" style="12" customWidth="1"/>
    <col min="4110" max="4110" width="13.140625" style="12" customWidth="1"/>
    <col min="4111" max="4111" width="14.140625" style="12" customWidth="1"/>
    <col min="4112" max="4112" width="16.7109375" style="12" customWidth="1"/>
    <col min="4113" max="4332" width="9.140625" style="12"/>
    <col min="4333" max="4333" width="4.85546875" style="12" customWidth="1"/>
    <col min="4334" max="4334" width="28.5703125" style="12" customWidth="1"/>
    <col min="4335" max="4335" width="23.7109375" style="12" customWidth="1"/>
    <col min="4336" max="4336" width="14.85546875" style="12" customWidth="1"/>
    <col min="4337" max="4337" width="11.28515625" style="12" customWidth="1"/>
    <col min="4338" max="4338" width="10.85546875" style="12" customWidth="1"/>
    <col min="4339" max="4339" width="13.42578125" style="12" customWidth="1"/>
    <col min="4340" max="4340" width="12.28515625" style="12" customWidth="1"/>
    <col min="4341" max="4341" width="14" style="12" customWidth="1"/>
    <col min="4342" max="4342" width="11.5703125" style="12" customWidth="1"/>
    <col min="4343" max="4343" width="15.140625" style="12" customWidth="1"/>
    <col min="4344" max="4344" width="11.5703125" style="12" customWidth="1"/>
    <col min="4345" max="4345" width="15.140625" style="12" customWidth="1"/>
    <col min="4346" max="4346" width="10.28515625" style="12" customWidth="1"/>
    <col min="4347" max="4347" width="9.140625" style="12"/>
    <col min="4348" max="4348" width="22.28515625" style="12" customWidth="1"/>
    <col min="4349" max="4349" width="14.140625" style="12" customWidth="1"/>
    <col min="4350" max="4350" width="15.5703125" style="12" customWidth="1"/>
    <col min="4351" max="4351" width="13.140625" style="12" customWidth="1"/>
    <col min="4352" max="4352" width="13.5703125" style="12" customWidth="1"/>
    <col min="4353" max="4353" width="13.28515625" style="12" customWidth="1"/>
    <col min="4354" max="4354" width="14.5703125" style="12" customWidth="1"/>
    <col min="4355" max="4355" width="13.85546875" style="12" customWidth="1"/>
    <col min="4356" max="4356" width="13.5703125" style="12" customWidth="1"/>
    <col min="4357" max="4357" width="14.140625" style="12" customWidth="1"/>
    <col min="4358" max="4358" width="16.42578125" style="12" customWidth="1"/>
    <col min="4359" max="4359" width="14.28515625" style="12" customWidth="1"/>
    <col min="4360" max="4360" width="13.7109375" style="12" customWidth="1"/>
    <col min="4361" max="4361" width="13.140625" style="12" customWidth="1"/>
    <col min="4362" max="4362" width="13.28515625" style="12" customWidth="1"/>
    <col min="4363" max="4364" width="13.140625" style="12" customWidth="1"/>
    <col min="4365" max="4365" width="13.42578125" style="12" customWidth="1"/>
    <col min="4366" max="4366" width="13.140625" style="12" customWidth="1"/>
    <col min="4367" max="4367" width="14.140625" style="12" customWidth="1"/>
    <col min="4368" max="4368" width="16.7109375" style="12" customWidth="1"/>
    <col min="4369" max="4588" width="9.140625" style="12"/>
    <col min="4589" max="4589" width="4.85546875" style="12" customWidth="1"/>
    <col min="4590" max="4590" width="28.5703125" style="12" customWidth="1"/>
    <col min="4591" max="4591" width="23.7109375" style="12" customWidth="1"/>
    <col min="4592" max="4592" width="14.85546875" style="12" customWidth="1"/>
    <col min="4593" max="4593" width="11.28515625" style="12" customWidth="1"/>
    <col min="4594" max="4594" width="10.85546875" style="12" customWidth="1"/>
    <col min="4595" max="4595" width="13.42578125" style="12" customWidth="1"/>
    <col min="4596" max="4596" width="12.28515625" style="12" customWidth="1"/>
    <col min="4597" max="4597" width="14" style="12" customWidth="1"/>
    <col min="4598" max="4598" width="11.5703125" style="12" customWidth="1"/>
    <col min="4599" max="4599" width="15.140625" style="12" customWidth="1"/>
    <col min="4600" max="4600" width="11.5703125" style="12" customWidth="1"/>
    <col min="4601" max="4601" width="15.140625" style="12" customWidth="1"/>
    <col min="4602" max="4602" width="10.28515625" style="12" customWidth="1"/>
    <col min="4603" max="4603" width="9.140625" style="12"/>
    <col min="4604" max="4604" width="22.28515625" style="12" customWidth="1"/>
    <col min="4605" max="4605" width="14.140625" style="12" customWidth="1"/>
    <col min="4606" max="4606" width="15.5703125" style="12" customWidth="1"/>
    <col min="4607" max="4607" width="13.140625" style="12" customWidth="1"/>
    <col min="4608" max="4608" width="13.5703125" style="12" customWidth="1"/>
    <col min="4609" max="4609" width="13.28515625" style="12" customWidth="1"/>
    <col min="4610" max="4610" width="14.5703125" style="12" customWidth="1"/>
    <col min="4611" max="4611" width="13.85546875" style="12" customWidth="1"/>
    <col min="4612" max="4612" width="13.5703125" style="12" customWidth="1"/>
    <col min="4613" max="4613" width="14.140625" style="12" customWidth="1"/>
    <col min="4614" max="4614" width="16.42578125" style="12" customWidth="1"/>
    <col min="4615" max="4615" width="14.28515625" style="12" customWidth="1"/>
    <col min="4616" max="4616" width="13.7109375" style="12" customWidth="1"/>
    <col min="4617" max="4617" width="13.140625" style="12" customWidth="1"/>
    <col min="4618" max="4618" width="13.28515625" style="12" customWidth="1"/>
    <col min="4619" max="4620" width="13.140625" style="12" customWidth="1"/>
    <col min="4621" max="4621" width="13.42578125" style="12" customWidth="1"/>
    <col min="4622" max="4622" width="13.140625" style="12" customWidth="1"/>
    <col min="4623" max="4623" width="14.140625" style="12" customWidth="1"/>
    <col min="4624" max="4624" width="16.7109375" style="12" customWidth="1"/>
    <col min="4625" max="4844" width="9.140625" style="12"/>
    <col min="4845" max="4845" width="4.85546875" style="12" customWidth="1"/>
    <col min="4846" max="4846" width="28.5703125" style="12" customWidth="1"/>
    <col min="4847" max="4847" width="23.7109375" style="12" customWidth="1"/>
    <col min="4848" max="4848" width="14.85546875" style="12" customWidth="1"/>
    <col min="4849" max="4849" width="11.28515625" style="12" customWidth="1"/>
    <col min="4850" max="4850" width="10.85546875" style="12" customWidth="1"/>
    <col min="4851" max="4851" width="13.42578125" style="12" customWidth="1"/>
    <col min="4852" max="4852" width="12.28515625" style="12" customWidth="1"/>
    <col min="4853" max="4853" width="14" style="12" customWidth="1"/>
    <col min="4854" max="4854" width="11.5703125" style="12" customWidth="1"/>
    <col min="4855" max="4855" width="15.140625" style="12" customWidth="1"/>
    <col min="4856" max="4856" width="11.5703125" style="12" customWidth="1"/>
    <col min="4857" max="4857" width="15.140625" style="12" customWidth="1"/>
    <col min="4858" max="4858" width="10.28515625" style="12" customWidth="1"/>
    <col min="4859" max="4859" width="9.140625" style="12"/>
    <col min="4860" max="4860" width="22.28515625" style="12" customWidth="1"/>
    <col min="4861" max="4861" width="14.140625" style="12" customWidth="1"/>
    <col min="4862" max="4862" width="15.5703125" style="12" customWidth="1"/>
    <col min="4863" max="4863" width="13.140625" style="12" customWidth="1"/>
    <col min="4864" max="4864" width="13.5703125" style="12" customWidth="1"/>
    <col min="4865" max="4865" width="13.28515625" style="12" customWidth="1"/>
    <col min="4866" max="4866" width="14.5703125" style="12" customWidth="1"/>
    <col min="4867" max="4867" width="13.85546875" style="12" customWidth="1"/>
    <col min="4868" max="4868" width="13.5703125" style="12" customWidth="1"/>
    <col min="4869" max="4869" width="14.140625" style="12" customWidth="1"/>
    <col min="4870" max="4870" width="16.42578125" style="12" customWidth="1"/>
    <col min="4871" max="4871" width="14.28515625" style="12" customWidth="1"/>
    <col min="4872" max="4872" width="13.7109375" style="12" customWidth="1"/>
    <col min="4873" max="4873" width="13.140625" style="12" customWidth="1"/>
    <col min="4874" max="4874" width="13.28515625" style="12" customWidth="1"/>
    <col min="4875" max="4876" width="13.140625" style="12" customWidth="1"/>
    <col min="4877" max="4877" width="13.42578125" style="12" customWidth="1"/>
    <col min="4878" max="4878" width="13.140625" style="12" customWidth="1"/>
    <col min="4879" max="4879" width="14.140625" style="12" customWidth="1"/>
    <col min="4880" max="4880" width="16.7109375" style="12" customWidth="1"/>
    <col min="4881" max="5100" width="9.140625" style="12"/>
    <col min="5101" max="5101" width="4.85546875" style="12" customWidth="1"/>
    <col min="5102" max="5102" width="28.5703125" style="12" customWidth="1"/>
    <col min="5103" max="5103" width="23.7109375" style="12" customWidth="1"/>
    <col min="5104" max="5104" width="14.85546875" style="12" customWidth="1"/>
    <col min="5105" max="5105" width="11.28515625" style="12" customWidth="1"/>
    <col min="5106" max="5106" width="10.85546875" style="12" customWidth="1"/>
    <col min="5107" max="5107" width="13.42578125" style="12" customWidth="1"/>
    <col min="5108" max="5108" width="12.28515625" style="12" customWidth="1"/>
    <col min="5109" max="5109" width="14" style="12" customWidth="1"/>
    <col min="5110" max="5110" width="11.5703125" style="12" customWidth="1"/>
    <col min="5111" max="5111" width="15.140625" style="12" customWidth="1"/>
    <col min="5112" max="5112" width="11.5703125" style="12" customWidth="1"/>
    <col min="5113" max="5113" width="15.140625" style="12" customWidth="1"/>
    <col min="5114" max="5114" width="10.28515625" style="12" customWidth="1"/>
    <col min="5115" max="5115" width="9.140625" style="12"/>
    <col min="5116" max="5116" width="22.28515625" style="12" customWidth="1"/>
    <col min="5117" max="5117" width="14.140625" style="12" customWidth="1"/>
    <col min="5118" max="5118" width="15.5703125" style="12" customWidth="1"/>
    <col min="5119" max="5119" width="13.140625" style="12" customWidth="1"/>
    <col min="5120" max="5120" width="13.5703125" style="12" customWidth="1"/>
    <col min="5121" max="5121" width="13.28515625" style="12" customWidth="1"/>
    <col min="5122" max="5122" width="14.5703125" style="12" customWidth="1"/>
    <col min="5123" max="5123" width="13.85546875" style="12" customWidth="1"/>
    <col min="5124" max="5124" width="13.5703125" style="12" customWidth="1"/>
    <col min="5125" max="5125" width="14.140625" style="12" customWidth="1"/>
    <col min="5126" max="5126" width="16.42578125" style="12" customWidth="1"/>
    <col min="5127" max="5127" width="14.28515625" style="12" customWidth="1"/>
    <col min="5128" max="5128" width="13.7109375" style="12" customWidth="1"/>
    <col min="5129" max="5129" width="13.140625" style="12" customWidth="1"/>
    <col min="5130" max="5130" width="13.28515625" style="12" customWidth="1"/>
    <col min="5131" max="5132" width="13.140625" style="12" customWidth="1"/>
    <col min="5133" max="5133" width="13.42578125" style="12" customWidth="1"/>
    <col min="5134" max="5134" width="13.140625" style="12" customWidth="1"/>
    <col min="5135" max="5135" width="14.140625" style="12" customWidth="1"/>
    <col min="5136" max="5136" width="16.7109375" style="12" customWidth="1"/>
    <col min="5137" max="5356" width="9.140625" style="12"/>
    <col min="5357" max="5357" width="4.85546875" style="12" customWidth="1"/>
    <col min="5358" max="5358" width="28.5703125" style="12" customWidth="1"/>
    <col min="5359" max="5359" width="23.7109375" style="12" customWidth="1"/>
    <col min="5360" max="5360" width="14.85546875" style="12" customWidth="1"/>
    <col min="5361" max="5361" width="11.28515625" style="12" customWidth="1"/>
    <col min="5362" max="5362" width="10.85546875" style="12" customWidth="1"/>
    <col min="5363" max="5363" width="13.42578125" style="12" customWidth="1"/>
    <col min="5364" max="5364" width="12.28515625" style="12" customWidth="1"/>
    <col min="5365" max="5365" width="14" style="12" customWidth="1"/>
    <col min="5366" max="5366" width="11.5703125" style="12" customWidth="1"/>
    <col min="5367" max="5367" width="15.140625" style="12" customWidth="1"/>
    <col min="5368" max="5368" width="11.5703125" style="12" customWidth="1"/>
    <col min="5369" max="5369" width="15.140625" style="12" customWidth="1"/>
    <col min="5370" max="5370" width="10.28515625" style="12" customWidth="1"/>
    <col min="5371" max="5371" width="9.140625" style="12"/>
    <col min="5372" max="5372" width="22.28515625" style="12" customWidth="1"/>
    <col min="5373" max="5373" width="14.140625" style="12" customWidth="1"/>
    <col min="5374" max="5374" width="15.5703125" style="12" customWidth="1"/>
    <col min="5375" max="5375" width="13.140625" style="12" customWidth="1"/>
    <col min="5376" max="5376" width="13.5703125" style="12" customWidth="1"/>
    <col min="5377" max="5377" width="13.28515625" style="12" customWidth="1"/>
    <col min="5378" max="5378" width="14.5703125" style="12" customWidth="1"/>
    <col min="5379" max="5379" width="13.85546875" style="12" customWidth="1"/>
    <col min="5380" max="5380" width="13.5703125" style="12" customWidth="1"/>
    <col min="5381" max="5381" width="14.140625" style="12" customWidth="1"/>
    <col min="5382" max="5382" width="16.42578125" style="12" customWidth="1"/>
    <col min="5383" max="5383" width="14.28515625" style="12" customWidth="1"/>
    <col min="5384" max="5384" width="13.7109375" style="12" customWidth="1"/>
    <col min="5385" max="5385" width="13.140625" style="12" customWidth="1"/>
    <col min="5386" max="5386" width="13.28515625" style="12" customWidth="1"/>
    <col min="5387" max="5388" width="13.140625" style="12" customWidth="1"/>
    <col min="5389" max="5389" width="13.42578125" style="12" customWidth="1"/>
    <col min="5390" max="5390" width="13.140625" style="12" customWidth="1"/>
    <col min="5391" max="5391" width="14.140625" style="12" customWidth="1"/>
    <col min="5392" max="5392" width="16.7109375" style="12" customWidth="1"/>
    <col min="5393" max="5612" width="9.140625" style="12"/>
    <col min="5613" max="5613" width="4.85546875" style="12" customWidth="1"/>
    <col min="5614" max="5614" width="28.5703125" style="12" customWidth="1"/>
    <col min="5615" max="5615" width="23.7109375" style="12" customWidth="1"/>
    <col min="5616" max="5616" width="14.85546875" style="12" customWidth="1"/>
    <col min="5617" max="5617" width="11.28515625" style="12" customWidth="1"/>
    <col min="5618" max="5618" width="10.85546875" style="12" customWidth="1"/>
    <col min="5619" max="5619" width="13.42578125" style="12" customWidth="1"/>
    <col min="5620" max="5620" width="12.28515625" style="12" customWidth="1"/>
    <col min="5621" max="5621" width="14" style="12" customWidth="1"/>
    <col min="5622" max="5622" width="11.5703125" style="12" customWidth="1"/>
    <col min="5623" max="5623" width="15.140625" style="12" customWidth="1"/>
    <col min="5624" max="5624" width="11.5703125" style="12" customWidth="1"/>
    <col min="5625" max="5625" width="15.140625" style="12" customWidth="1"/>
    <col min="5626" max="5626" width="10.28515625" style="12" customWidth="1"/>
    <col min="5627" max="5627" width="9.140625" style="12"/>
    <col min="5628" max="5628" width="22.28515625" style="12" customWidth="1"/>
    <col min="5629" max="5629" width="14.140625" style="12" customWidth="1"/>
    <col min="5630" max="5630" width="15.5703125" style="12" customWidth="1"/>
    <col min="5631" max="5631" width="13.140625" style="12" customWidth="1"/>
    <col min="5632" max="5632" width="13.5703125" style="12" customWidth="1"/>
    <col min="5633" max="5633" width="13.28515625" style="12" customWidth="1"/>
    <col min="5634" max="5634" width="14.5703125" style="12" customWidth="1"/>
    <col min="5635" max="5635" width="13.85546875" style="12" customWidth="1"/>
    <col min="5636" max="5636" width="13.5703125" style="12" customWidth="1"/>
    <col min="5637" max="5637" width="14.140625" style="12" customWidth="1"/>
    <col min="5638" max="5638" width="16.42578125" style="12" customWidth="1"/>
    <col min="5639" max="5639" width="14.28515625" style="12" customWidth="1"/>
    <col min="5640" max="5640" width="13.7109375" style="12" customWidth="1"/>
    <col min="5641" max="5641" width="13.140625" style="12" customWidth="1"/>
    <col min="5642" max="5642" width="13.28515625" style="12" customWidth="1"/>
    <col min="5643" max="5644" width="13.140625" style="12" customWidth="1"/>
    <col min="5645" max="5645" width="13.42578125" style="12" customWidth="1"/>
    <col min="5646" max="5646" width="13.140625" style="12" customWidth="1"/>
    <col min="5647" max="5647" width="14.140625" style="12" customWidth="1"/>
    <col min="5648" max="5648" width="16.7109375" style="12" customWidth="1"/>
    <col min="5649" max="5868" width="9.140625" style="12"/>
    <col min="5869" max="5869" width="4.85546875" style="12" customWidth="1"/>
    <col min="5870" max="5870" width="28.5703125" style="12" customWidth="1"/>
    <col min="5871" max="5871" width="23.7109375" style="12" customWidth="1"/>
    <col min="5872" max="5872" width="14.85546875" style="12" customWidth="1"/>
    <col min="5873" max="5873" width="11.28515625" style="12" customWidth="1"/>
    <col min="5874" max="5874" width="10.85546875" style="12" customWidth="1"/>
    <col min="5875" max="5875" width="13.42578125" style="12" customWidth="1"/>
    <col min="5876" max="5876" width="12.28515625" style="12" customWidth="1"/>
    <col min="5877" max="5877" width="14" style="12" customWidth="1"/>
    <col min="5878" max="5878" width="11.5703125" style="12" customWidth="1"/>
    <col min="5879" max="5879" width="15.140625" style="12" customWidth="1"/>
    <col min="5880" max="5880" width="11.5703125" style="12" customWidth="1"/>
    <col min="5881" max="5881" width="15.140625" style="12" customWidth="1"/>
    <col min="5882" max="5882" width="10.28515625" style="12" customWidth="1"/>
    <col min="5883" max="5883" width="9.140625" style="12"/>
    <col min="5884" max="5884" width="22.28515625" style="12" customWidth="1"/>
    <col min="5885" max="5885" width="14.140625" style="12" customWidth="1"/>
    <col min="5886" max="5886" width="15.5703125" style="12" customWidth="1"/>
    <col min="5887" max="5887" width="13.140625" style="12" customWidth="1"/>
    <col min="5888" max="5888" width="13.5703125" style="12" customWidth="1"/>
    <col min="5889" max="5889" width="13.28515625" style="12" customWidth="1"/>
    <col min="5890" max="5890" width="14.5703125" style="12" customWidth="1"/>
    <col min="5891" max="5891" width="13.85546875" style="12" customWidth="1"/>
    <col min="5892" max="5892" width="13.5703125" style="12" customWidth="1"/>
    <col min="5893" max="5893" width="14.140625" style="12" customWidth="1"/>
    <col min="5894" max="5894" width="16.42578125" style="12" customWidth="1"/>
    <col min="5895" max="5895" width="14.28515625" style="12" customWidth="1"/>
    <col min="5896" max="5896" width="13.7109375" style="12" customWidth="1"/>
    <col min="5897" max="5897" width="13.140625" style="12" customWidth="1"/>
    <col min="5898" max="5898" width="13.28515625" style="12" customWidth="1"/>
    <col min="5899" max="5900" width="13.140625" style="12" customWidth="1"/>
    <col min="5901" max="5901" width="13.42578125" style="12" customWidth="1"/>
    <col min="5902" max="5902" width="13.140625" style="12" customWidth="1"/>
    <col min="5903" max="5903" width="14.140625" style="12" customWidth="1"/>
    <col min="5904" max="5904" width="16.7109375" style="12" customWidth="1"/>
    <col min="5905" max="6124" width="9.140625" style="12"/>
    <col min="6125" max="6125" width="4.85546875" style="12" customWidth="1"/>
    <col min="6126" max="6126" width="28.5703125" style="12" customWidth="1"/>
    <col min="6127" max="6127" width="23.7109375" style="12" customWidth="1"/>
    <col min="6128" max="6128" width="14.85546875" style="12" customWidth="1"/>
    <col min="6129" max="6129" width="11.28515625" style="12" customWidth="1"/>
    <col min="6130" max="6130" width="10.85546875" style="12" customWidth="1"/>
    <col min="6131" max="6131" width="13.42578125" style="12" customWidth="1"/>
    <col min="6132" max="6132" width="12.28515625" style="12" customWidth="1"/>
    <col min="6133" max="6133" width="14" style="12" customWidth="1"/>
    <col min="6134" max="6134" width="11.5703125" style="12" customWidth="1"/>
    <col min="6135" max="6135" width="15.140625" style="12" customWidth="1"/>
    <col min="6136" max="6136" width="11.5703125" style="12" customWidth="1"/>
    <col min="6137" max="6137" width="15.140625" style="12" customWidth="1"/>
    <col min="6138" max="6138" width="10.28515625" style="12" customWidth="1"/>
    <col min="6139" max="6139" width="9.140625" style="12"/>
    <col min="6140" max="6140" width="22.28515625" style="12" customWidth="1"/>
    <col min="6141" max="6141" width="14.140625" style="12" customWidth="1"/>
    <col min="6142" max="6142" width="15.5703125" style="12" customWidth="1"/>
    <col min="6143" max="6143" width="13.140625" style="12" customWidth="1"/>
    <col min="6144" max="6144" width="13.5703125" style="12" customWidth="1"/>
    <col min="6145" max="6145" width="13.28515625" style="12" customWidth="1"/>
    <col min="6146" max="6146" width="14.5703125" style="12" customWidth="1"/>
    <col min="6147" max="6147" width="13.85546875" style="12" customWidth="1"/>
    <col min="6148" max="6148" width="13.5703125" style="12" customWidth="1"/>
    <col min="6149" max="6149" width="14.140625" style="12" customWidth="1"/>
    <col min="6150" max="6150" width="16.42578125" style="12" customWidth="1"/>
    <col min="6151" max="6151" width="14.28515625" style="12" customWidth="1"/>
    <col min="6152" max="6152" width="13.7109375" style="12" customWidth="1"/>
    <col min="6153" max="6153" width="13.140625" style="12" customWidth="1"/>
    <col min="6154" max="6154" width="13.28515625" style="12" customWidth="1"/>
    <col min="6155" max="6156" width="13.140625" style="12" customWidth="1"/>
    <col min="6157" max="6157" width="13.42578125" style="12" customWidth="1"/>
    <col min="6158" max="6158" width="13.140625" style="12" customWidth="1"/>
    <col min="6159" max="6159" width="14.140625" style="12" customWidth="1"/>
    <col min="6160" max="6160" width="16.7109375" style="12" customWidth="1"/>
    <col min="6161" max="6380" width="9.140625" style="12"/>
    <col min="6381" max="6381" width="4.85546875" style="12" customWidth="1"/>
    <col min="6382" max="6382" width="28.5703125" style="12" customWidth="1"/>
    <col min="6383" max="6383" width="23.7109375" style="12" customWidth="1"/>
    <col min="6384" max="6384" width="14.85546875" style="12" customWidth="1"/>
    <col min="6385" max="6385" width="11.28515625" style="12" customWidth="1"/>
    <col min="6386" max="6386" width="10.85546875" style="12" customWidth="1"/>
    <col min="6387" max="6387" width="13.42578125" style="12" customWidth="1"/>
    <col min="6388" max="6388" width="12.28515625" style="12" customWidth="1"/>
    <col min="6389" max="6389" width="14" style="12" customWidth="1"/>
    <col min="6390" max="6390" width="11.5703125" style="12" customWidth="1"/>
    <col min="6391" max="6391" width="15.140625" style="12" customWidth="1"/>
    <col min="6392" max="6392" width="11.5703125" style="12" customWidth="1"/>
    <col min="6393" max="6393" width="15.140625" style="12" customWidth="1"/>
    <col min="6394" max="6394" width="10.28515625" style="12" customWidth="1"/>
    <col min="6395" max="6395" width="9.140625" style="12"/>
    <col min="6396" max="6396" width="22.28515625" style="12" customWidth="1"/>
    <col min="6397" max="6397" width="14.140625" style="12" customWidth="1"/>
    <col min="6398" max="6398" width="15.5703125" style="12" customWidth="1"/>
    <col min="6399" max="6399" width="13.140625" style="12" customWidth="1"/>
    <col min="6400" max="6400" width="13.5703125" style="12" customWidth="1"/>
    <col min="6401" max="6401" width="13.28515625" style="12" customWidth="1"/>
    <col min="6402" max="6402" width="14.5703125" style="12" customWidth="1"/>
    <col min="6403" max="6403" width="13.85546875" style="12" customWidth="1"/>
    <col min="6404" max="6404" width="13.5703125" style="12" customWidth="1"/>
    <col min="6405" max="6405" width="14.140625" style="12" customWidth="1"/>
    <col min="6406" max="6406" width="16.42578125" style="12" customWidth="1"/>
    <col min="6407" max="6407" width="14.28515625" style="12" customWidth="1"/>
    <col min="6408" max="6408" width="13.7109375" style="12" customWidth="1"/>
    <col min="6409" max="6409" width="13.140625" style="12" customWidth="1"/>
    <col min="6410" max="6410" width="13.28515625" style="12" customWidth="1"/>
    <col min="6411" max="6412" width="13.140625" style="12" customWidth="1"/>
    <col min="6413" max="6413" width="13.42578125" style="12" customWidth="1"/>
    <col min="6414" max="6414" width="13.140625" style="12" customWidth="1"/>
    <col min="6415" max="6415" width="14.140625" style="12" customWidth="1"/>
    <col min="6416" max="6416" width="16.7109375" style="12" customWidth="1"/>
    <col min="6417" max="6636" width="9.140625" style="12"/>
    <col min="6637" max="6637" width="4.85546875" style="12" customWidth="1"/>
    <col min="6638" max="6638" width="28.5703125" style="12" customWidth="1"/>
    <col min="6639" max="6639" width="23.7109375" style="12" customWidth="1"/>
    <col min="6640" max="6640" width="14.85546875" style="12" customWidth="1"/>
    <col min="6641" max="6641" width="11.28515625" style="12" customWidth="1"/>
    <col min="6642" max="6642" width="10.85546875" style="12" customWidth="1"/>
    <col min="6643" max="6643" width="13.42578125" style="12" customWidth="1"/>
    <col min="6644" max="6644" width="12.28515625" style="12" customWidth="1"/>
    <col min="6645" max="6645" width="14" style="12" customWidth="1"/>
    <col min="6646" max="6646" width="11.5703125" style="12" customWidth="1"/>
    <col min="6647" max="6647" width="15.140625" style="12" customWidth="1"/>
    <col min="6648" max="6648" width="11.5703125" style="12" customWidth="1"/>
    <col min="6649" max="6649" width="15.140625" style="12" customWidth="1"/>
    <col min="6650" max="6650" width="10.28515625" style="12" customWidth="1"/>
    <col min="6651" max="6651" width="9.140625" style="12"/>
    <col min="6652" max="6652" width="22.28515625" style="12" customWidth="1"/>
    <col min="6653" max="6653" width="14.140625" style="12" customWidth="1"/>
    <col min="6654" max="6654" width="15.5703125" style="12" customWidth="1"/>
    <col min="6655" max="6655" width="13.140625" style="12" customWidth="1"/>
    <col min="6656" max="6656" width="13.5703125" style="12" customWidth="1"/>
    <col min="6657" max="6657" width="13.28515625" style="12" customWidth="1"/>
    <col min="6658" max="6658" width="14.5703125" style="12" customWidth="1"/>
    <col min="6659" max="6659" width="13.85546875" style="12" customWidth="1"/>
    <col min="6660" max="6660" width="13.5703125" style="12" customWidth="1"/>
    <col min="6661" max="6661" width="14.140625" style="12" customWidth="1"/>
    <col min="6662" max="6662" width="16.42578125" style="12" customWidth="1"/>
    <col min="6663" max="6663" width="14.28515625" style="12" customWidth="1"/>
    <col min="6664" max="6664" width="13.7109375" style="12" customWidth="1"/>
    <col min="6665" max="6665" width="13.140625" style="12" customWidth="1"/>
    <col min="6666" max="6666" width="13.28515625" style="12" customWidth="1"/>
    <col min="6667" max="6668" width="13.140625" style="12" customWidth="1"/>
    <col min="6669" max="6669" width="13.42578125" style="12" customWidth="1"/>
    <col min="6670" max="6670" width="13.140625" style="12" customWidth="1"/>
    <col min="6671" max="6671" width="14.140625" style="12" customWidth="1"/>
    <col min="6672" max="6672" width="16.7109375" style="12" customWidth="1"/>
    <col min="6673" max="6892" width="9.140625" style="12"/>
    <col min="6893" max="6893" width="4.85546875" style="12" customWidth="1"/>
    <col min="6894" max="6894" width="28.5703125" style="12" customWidth="1"/>
    <col min="6895" max="6895" width="23.7109375" style="12" customWidth="1"/>
    <col min="6896" max="6896" width="14.85546875" style="12" customWidth="1"/>
    <col min="6897" max="6897" width="11.28515625" style="12" customWidth="1"/>
    <col min="6898" max="6898" width="10.85546875" style="12" customWidth="1"/>
    <col min="6899" max="6899" width="13.42578125" style="12" customWidth="1"/>
    <col min="6900" max="6900" width="12.28515625" style="12" customWidth="1"/>
    <col min="6901" max="6901" width="14" style="12" customWidth="1"/>
    <col min="6902" max="6902" width="11.5703125" style="12" customWidth="1"/>
    <col min="6903" max="6903" width="15.140625" style="12" customWidth="1"/>
    <col min="6904" max="6904" width="11.5703125" style="12" customWidth="1"/>
    <col min="6905" max="6905" width="15.140625" style="12" customWidth="1"/>
    <col min="6906" max="6906" width="10.28515625" style="12" customWidth="1"/>
    <col min="6907" max="6907" width="9.140625" style="12"/>
    <col min="6908" max="6908" width="22.28515625" style="12" customWidth="1"/>
    <col min="6909" max="6909" width="14.140625" style="12" customWidth="1"/>
    <col min="6910" max="6910" width="15.5703125" style="12" customWidth="1"/>
    <col min="6911" max="6911" width="13.140625" style="12" customWidth="1"/>
    <col min="6912" max="6912" width="13.5703125" style="12" customWidth="1"/>
    <col min="6913" max="6913" width="13.28515625" style="12" customWidth="1"/>
    <col min="6914" max="6914" width="14.5703125" style="12" customWidth="1"/>
    <col min="6915" max="6915" width="13.85546875" style="12" customWidth="1"/>
    <col min="6916" max="6916" width="13.5703125" style="12" customWidth="1"/>
    <col min="6917" max="6917" width="14.140625" style="12" customWidth="1"/>
    <col min="6918" max="6918" width="16.42578125" style="12" customWidth="1"/>
    <col min="6919" max="6919" width="14.28515625" style="12" customWidth="1"/>
    <col min="6920" max="6920" width="13.7109375" style="12" customWidth="1"/>
    <col min="6921" max="6921" width="13.140625" style="12" customWidth="1"/>
    <col min="6922" max="6922" width="13.28515625" style="12" customWidth="1"/>
    <col min="6923" max="6924" width="13.140625" style="12" customWidth="1"/>
    <col min="6925" max="6925" width="13.42578125" style="12" customWidth="1"/>
    <col min="6926" max="6926" width="13.140625" style="12" customWidth="1"/>
    <col min="6927" max="6927" width="14.140625" style="12" customWidth="1"/>
    <col min="6928" max="6928" width="16.7109375" style="12" customWidth="1"/>
    <col min="6929" max="7148" width="9.140625" style="12"/>
    <col min="7149" max="7149" width="4.85546875" style="12" customWidth="1"/>
    <col min="7150" max="7150" width="28.5703125" style="12" customWidth="1"/>
    <col min="7151" max="7151" width="23.7109375" style="12" customWidth="1"/>
    <col min="7152" max="7152" width="14.85546875" style="12" customWidth="1"/>
    <col min="7153" max="7153" width="11.28515625" style="12" customWidth="1"/>
    <col min="7154" max="7154" width="10.85546875" style="12" customWidth="1"/>
    <col min="7155" max="7155" width="13.42578125" style="12" customWidth="1"/>
    <col min="7156" max="7156" width="12.28515625" style="12" customWidth="1"/>
    <col min="7157" max="7157" width="14" style="12" customWidth="1"/>
    <col min="7158" max="7158" width="11.5703125" style="12" customWidth="1"/>
    <col min="7159" max="7159" width="15.140625" style="12" customWidth="1"/>
    <col min="7160" max="7160" width="11.5703125" style="12" customWidth="1"/>
    <col min="7161" max="7161" width="15.140625" style="12" customWidth="1"/>
    <col min="7162" max="7162" width="10.28515625" style="12" customWidth="1"/>
    <col min="7163" max="7163" width="9.140625" style="12"/>
    <col min="7164" max="7164" width="22.28515625" style="12" customWidth="1"/>
    <col min="7165" max="7165" width="14.140625" style="12" customWidth="1"/>
    <col min="7166" max="7166" width="15.5703125" style="12" customWidth="1"/>
    <col min="7167" max="7167" width="13.140625" style="12" customWidth="1"/>
    <col min="7168" max="7168" width="13.5703125" style="12" customWidth="1"/>
    <col min="7169" max="7169" width="13.28515625" style="12" customWidth="1"/>
    <col min="7170" max="7170" width="14.5703125" style="12" customWidth="1"/>
    <col min="7171" max="7171" width="13.85546875" style="12" customWidth="1"/>
    <col min="7172" max="7172" width="13.5703125" style="12" customWidth="1"/>
    <col min="7173" max="7173" width="14.140625" style="12" customWidth="1"/>
    <col min="7174" max="7174" width="16.42578125" style="12" customWidth="1"/>
    <col min="7175" max="7175" width="14.28515625" style="12" customWidth="1"/>
    <col min="7176" max="7176" width="13.7109375" style="12" customWidth="1"/>
    <col min="7177" max="7177" width="13.140625" style="12" customWidth="1"/>
    <col min="7178" max="7178" width="13.28515625" style="12" customWidth="1"/>
    <col min="7179" max="7180" width="13.140625" style="12" customWidth="1"/>
    <col min="7181" max="7181" width="13.42578125" style="12" customWidth="1"/>
    <col min="7182" max="7182" width="13.140625" style="12" customWidth="1"/>
    <col min="7183" max="7183" width="14.140625" style="12" customWidth="1"/>
    <col min="7184" max="7184" width="16.7109375" style="12" customWidth="1"/>
    <col min="7185" max="7404" width="9.140625" style="12"/>
    <col min="7405" max="7405" width="4.85546875" style="12" customWidth="1"/>
    <col min="7406" max="7406" width="28.5703125" style="12" customWidth="1"/>
    <col min="7407" max="7407" width="23.7109375" style="12" customWidth="1"/>
    <col min="7408" max="7408" width="14.85546875" style="12" customWidth="1"/>
    <col min="7409" max="7409" width="11.28515625" style="12" customWidth="1"/>
    <col min="7410" max="7410" width="10.85546875" style="12" customWidth="1"/>
    <col min="7411" max="7411" width="13.42578125" style="12" customWidth="1"/>
    <col min="7412" max="7412" width="12.28515625" style="12" customWidth="1"/>
    <col min="7413" max="7413" width="14" style="12" customWidth="1"/>
    <col min="7414" max="7414" width="11.5703125" style="12" customWidth="1"/>
    <col min="7415" max="7415" width="15.140625" style="12" customWidth="1"/>
    <col min="7416" max="7416" width="11.5703125" style="12" customWidth="1"/>
    <col min="7417" max="7417" width="15.140625" style="12" customWidth="1"/>
    <col min="7418" max="7418" width="10.28515625" style="12" customWidth="1"/>
    <col min="7419" max="7419" width="9.140625" style="12"/>
    <col min="7420" max="7420" width="22.28515625" style="12" customWidth="1"/>
    <col min="7421" max="7421" width="14.140625" style="12" customWidth="1"/>
    <col min="7422" max="7422" width="15.5703125" style="12" customWidth="1"/>
    <col min="7423" max="7423" width="13.140625" style="12" customWidth="1"/>
    <col min="7424" max="7424" width="13.5703125" style="12" customWidth="1"/>
    <col min="7425" max="7425" width="13.28515625" style="12" customWidth="1"/>
    <col min="7426" max="7426" width="14.5703125" style="12" customWidth="1"/>
    <col min="7427" max="7427" width="13.85546875" style="12" customWidth="1"/>
    <col min="7428" max="7428" width="13.5703125" style="12" customWidth="1"/>
    <col min="7429" max="7429" width="14.140625" style="12" customWidth="1"/>
    <col min="7430" max="7430" width="16.42578125" style="12" customWidth="1"/>
    <col min="7431" max="7431" width="14.28515625" style="12" customWidth="1"/>
    <col min="7432" max="7432" width="13.7109375" style="12" customWidth="1"/>
    <col min="7433" max="7433" width="13.140625" style="12" customWidth="1"/>
    <col min="7434" max="7434" width="13.28515625" style="12" customWidth="1"/>
    <col min="7435" max="7436" width="13.140625" style="12" customWidth="1"/>
    <col min="7437" max="7437" width="13.42578125" style="12" customWidth="1"/>
    <col min="7438" max="7438" width="13.140625" style="12" customWidth="1"/>
    <col min="7439" max="7439" width="14.140625" style="12" customWidth="1"/>
    <col min="7440" max="7440" width="16.7109375" style="12" customWidth="1"/>
    <col min="7441" max="7660" width="9.140625" style="12"/>
    <col min="7661" max="7661" width="4.85546875" style="12" customWidth="1"/>
    <col min="7662" max="7662" width="28.5703125" style="12" customWidth="1"/>
    <col min="7663" max="7663" width="23.7109375" style="12" customWidth="1"/>
    <col min="7664" max="7664" width="14.85546875" style="12" customWidth="1"/>
    <col min="7665" max="7665" width="11.28515625" style="12" customWidth="1"/>
    <col min="7666" max="7666" width="10.85546875" style="12" customWidth="1"/>
    <col min="7667" max="7667" width="13.42578125" style="12" customWidth="1"/>
    <col min="7668" max="7668" width="12.28515625" style="12" customWidth="1"/>
    <col min="7669" max="7669" width="14" style="12" customWidth="1"/>
    <col min="7670" max="7670" width="11.5703125" style="12" customWidth="1"/>
    <col min="7671" max="7671" width="15.140625" style="12" customWidth="1"/>
    <col min="7672" max="7672" width="11.5703125" style="12" customWidth="1"/>
    <col min="7673" max="7673" width="15.140625" style="12" customWidth="1"/>
    <col min="7674" max="7674" width="10.28515625" style="12" customWidth="1"/>
    <col min="7675" max="7675" width="9.140625" style="12"/>
    <col min="7676" max="7676" width="22.28515625" style="12" customWidth="1"/>
    <col min="7677" max="7677" width="14.140625" style="12" customWidth="1"/>
    <col min="7678" max="7678" width="15.5703125" style="12" customWidth="1"/>
    <col min="7679" max="7679" width="13.140625" style="12" customWidth="1"/>
    <col min="7680" max="7680" width="13.5703125" style="12" customWidth="1"/>
    <col min="7681" max="7681" width="13.28515625" style="12" customWidth="1"/>
    <col min="7682" max="7682" width="14.5703125" style="12" customWidth="1"/>
    <col min="7683" max="7683" width="13.85546875" style="12" customWidth="1"/>
    <col min="7684" max="7684" width="13.5703125" style="12" customWidth="1"/>
    <col min="7685" max="7685" width="14.140625" style="12" customWidth="1"/>
    <col min="7686" max="7686" width="16.42578125" style="12" customWidth="1"/>
    <col min="7687" max="7687" width="14.28515625" style="12" customWidth="1"/>
    <col min="7688" max="7688" width="13.7109375" style="12" customWidth="1"/>
    <col min="7689" max="7689" width="13.140625" style="12" customWidth="1"/>
    <col min="7690" max="7690" width="13.28515625" style="12" customWidth="1"/>
    <col min="7691" max="7692" width="13.140625" style="12" customWidth="1"/>
    <col min="7693" max="7693" width="13.42578125" style="12" customWidth="1"/>
    <col min="7694" max="7694" width="13.140625" style="12" customWidth="1"/>
    <col min="7695" max="7695" width="14.140625" style="12" customWidth="1"/>
    <col min="7696" max="7696" width="16.7109375" style="12" customWidth="1"/>
    <col min="7697" max="7916" width="9.140625" style="12"/>
    <col min="7917" max="7917" width="4.85546875" style="12" customWidth="1"/>
    <col min="7918" max="7918" width="28.5703125" style="12" customWidth="1"/>
    <col min="7919" max="7919" width="23.7109375" style="12" customWidth="1"/>
    <col min="7920" max="7920" width="14.85546875" style="12" customWidth="1"/>
    <col min="7921" max="7921" width="11.28515625" style="12" customWidth="1"/>
    <col min="7922" max="7922" width="10.85546875" style="12" customWidth="1"/>
    <col min="7923" max="7923" width="13.42578125" style="12" customWidth="1"/>
    <col min="7924" max="7924" width="12.28515625" style="12" customWidth="1"/>
    <col min="7925" max="7925" width="14" style="12" customWidth="1"/>
    <col min="7926" max="7926" width="11.5703125" style="12" customWidth="1"/>
    <col min="7927" max="7927" width="15.140625" style="12" customWidth="1"/>
    <col min="7928" max="7928" width="11.5703125" style="12" customWidth="1"/>
    <col min="7929" max="7929" width="15.140625" style="12" customWidth="1"/>
    <col min="7930" max="7930" width="10.28515625" style="12" customWidth="1"/>
    <col min="7931" max="7931" width="9.140625" style="12"/>
    <col min="7932" max="7932" width="22.28515625" style="12" customWidth="1"/>
    <col min="7933" max="7933" width="14.140625" style="12" customWidth="1"/>
    <col min="7934" max="7934" width="15.5703125" style="12" customWidth="1"/>
    <col min="7935" max="7935" width="13.140625" style="12" customWidth="1"/>
    <col min="7936" max="7936" width="13.5703125" style="12" customWidth="1"/>
    <col min="7937" max="7937" width="13.28515625" style="12" customWidth="1"/>
    <col min="7938" max="7938" width="14.5703125" style="12" customWidth="1"/>
    <col min="7939" max="7939" width="13.85546875" style="12" customWidth="1"/>
    <col min="7940" max="7940" width="13.5703125" style="12" customWidth="1"/>
    <col min="7941" max="7941" width="14.140625" style="12" customWidth="1"/>
    <col min="7942" max="7942" width="16.42578125" style="12" customWidth="1"/>
    <col min="7943" max="7943" width="14.28515625" style="12" customWidth="1"/>
    <col min="7944" max="7944" width="13.7109375" style="12" customWidth="1"/>
    <col min="7945" max="7945" width="13.140625" style="12" customWidth="1"/>
    <col min="7946" max="7946" width="13.28515625" style="12" customWidth="1"/>
    <col min="7947" max="7948" width="13.140625" style="12" customWidth="1"/>
    <col min="7949" max="7949" width="13.42578125" style="12" customWidth="1"/>
    <col min="7950" max="7950" width="13.140625" style="12" customWidth="1"/>
    <col min="7951" max="7951" width="14.140625" style="12" customWidth="1"/>
    <col min="7952" max="7952" width="16.7109375" style="12" customWidth="1"/>
    <col min="7953" max="8172" width="9.140625" style="12"/>
    <col min="8173" max="8173" width="4.85546875" style="12" customWidth="1"/>
    <col min="8174" max="8174" width="28.5703125" style="12" customWidth="1"/>
    <col min="8175" max="8175" width="23.7109375" style="12" customWidth="1"/>
    <col min="8176" max="8176" width="14.85546875" style="12" customWidth="1"/>
    <col min="8177" max="8177" width="11.28515625" style="12" customWidth="1"/>
    <col min="8178" max="8178" width="10.85546875" style="12" customWidth="1"/>
    <col min="8179" max="8179" width="13.42578125" style="12" customWidth="1"/>
    <col min="8180" max="8180" width="12.28515625" style="12" customWidth="1"/>
    <col min="8181" max="8181" width="14" style="12" customWidth="1"/>
    <col min="8182" max="8182" width="11.5703125" style="12" customWidth="1"/>
    <col min="8183" max="8183" width="15.140625" style="12" customWidth="1"/>
    <col min="8184" max="8184" width="11.5703125" style="12" customWidth="1"/>
    <col min="8185" max="8185" width="15.140625" style="12" customWidth="1"/>
    <col min="8186" max="8186" width="10.28515625" style="12" customWidth="1"/>
    <col min="8187" max="8187" width="9.140625" style="12"/>
    <col min="8188" max="8188" width="22.28515625" style="12" customWidth="1"/>
    <col min="8189" max="8189" width="14.140625" style="12" customWidth="1"/>
    <col min="8190" max="8190" width="15.5703125" style="12" customWidth="1"/>
    <col min="8191" max="8191" width="13.140625" style="12" customWidth="1"/>
    <col min="8192" max="8192" width="13.5703125" style="12" customWidth="1"/>
    <col min="8193" max="8193" width="13.28515625" style="12" customWidth="1"/>
    <col min="8194" max="8194" width="14.5703125" style="12" customWidth="1"/>
    <col min="8195" max="8195" width="13.85546875" style="12" customWidth="1"/>
    <col min="8196" max="8196" width="13.5703125" style="12" customWidth="1"/>
    <col min="8197" max="8197" width="14.140625" style="12" customWidth="1"/>
    <col min="8198" max="8198" width="16.42578125" style="12" customWidth="1"/>
    <col min="8199" max="8199" width="14.28515625" style="12" customWidth="1"/>
    <col min="8200" max="8200" width="13.7109375" style="12" customWidth="1"/>
    <col min="8201" max="8201" width="13.140625" style="12" customWidth="1"/>
    <col min="8202" max="8202" width="13.28515625" style="12" customWidth="1"/>
    <col min="8203" max="8204" width="13.140625" style="12" customWidth="1"/>
    <col min="8205" max="8205" width="13.42578125" style="12" customWidth="1"/>
    <col min="8206" max="8206" width="13.140625" style="12" customWidth="1"/>
    <col min="8207" max="8207" width="14.140625" style="12" customWidth="1"/>
    <col min="8208" max="8208" width="16.7109375" style="12" customWidth="1"/>
    <col min="8209" max="8428" width="9.140625" style="12"/>
    <col min="8429" max="8429" width="4.85546875" style="12" customWidth="1"/>
    <col min="8430" max="8430" width="28.5703125" style="12" customWidth="1"/>
    <col min="8431" max="8431" width="23.7109375" style="12" customWidth="1"/>
    <col min="8432" max="8432" width="14.85546875" style="12" customWidth="1"/>
    <col min="8433" max="8433" width="11.28515625" style="12" customWidth="1"/>
    <col min="8434" max="8434" width="10.85546875" style="12" customWidth="1"/>
    <col min="8435" max="8435" width="13.42578125" style="12" customWidth="1"/>
    <col min="8436" max="8436" width="12.28515625" style="12" customWidth="1"/>
    <col min="8437" max="8437" width="14" style="12" customWidth="1"/>
    <col min="8438" max="8438" width="11.5703125" style="12" customWidth="1"/>
    <col min="8439" max="8439" width="15.140625" style="12" customWidth="1"/>
    <col min="8440" max="8440" width="11.5703125" style="12" customWidth="1"/>
    <col min="8441" max="8441" width="15.140625" style="12" customWidth="1"/>
    <col min="8442" max="8442" width="10.28515625" style="12" customWidth="1"/>
    <col min="8443" max="8443" width="9.140625" style="12"/>
    <col min="8444" max="8444" width="22.28515625" style="12" customWidth="1"/>
    <col min="8445" max="8445" width="14.140625" style="12" customWidth="1"/>
    <col min="8446" max="8446" width="15.5703125" style="12" customWidth="1"/>
    <col min="8447" max="8447" width="13.140625" style="12" customWidth="1"/>
    <col min="8448" max="8448" width="13.5703125" style="12" customWidth="1"/>
    <col min="8449" max="8449" width="13.28515625" style="12" customWidth="1"/>
    <col min="8450" max="8450" width="14.5703125" style="12" customWidth="1"/>
    <col min="8451" max="8451" width="13.85546875" style="12" customWidth="1"/>
    <col min="8452" max="8452" width="13.5703125" style="12" customWidth="1"/>
    <col min="8453" max="8453" width="14.140625" style="12" customWidth="1"/>
    <col min="8454" max="8454" width="16.42578125" style="12" customWidth="1"/>
    <col min="8455" max="8455" width="14.28515625" style="12" customWidth="1"/>
    <col min="8456" max="8456" width="13.7109375" style="12" customWidth="1"/>
    <col min="8457" max="8457" width="13.140625" style="12" customWidth="1"/>
    <col min="8458" max="8458" width="13.28515625" style="12" customWidth="1"/>
    <col min="8459" max="8460" width="13.140625" style="12" customWidth="1"/>
    <col min="8461" max="8461" width="13.42578125" style="12" customWidth="1"/>
    <col min="8462" max="8462" width="13.140625" style="12" customWidth="1"/>
    <col min="8463" max="8463" width="14.140625" style="12" customWidth="1"/>
    <col min="8464" max="8464" width="16.7109375" style="12" customWidth="1"/>
    <col min="8465" max="8684" width="9.140625" style="12"/>
    <col min="8685" max="8685" width="4.85546875" style="12" customWidth="1"/>
    <col min="8686" max="8686" width="28.5703125" style="12" customWidth="1"/>
    <col min="8687" max="8687" width="23.7109375" style="12" customWidth="1"/>
    <col min="8688" max="8688" width="14.85546875" style="12" customWidth="1"/>
    <col min="8689" max="8689" width="11.28515625" style="12" customWidth="1"/>
    <col min="8690" max="8690" width="10.85546875" style="12" customWidth="1"/>
    <col min="8691" max="8691" width="13.42578125" style="12" customWidth="1"/>
    <col min="8692" max="8692" width="12.28515625" style="12" customWidth="1"/>
    <col min="8693" max="8693" width="14" style="12" customWidth="1"/>
    <col min="8694" max="8694" width="11.5703125" style="12" customWidth="1"/>
    <col min="8695" max="8695" width="15.140625" style="12" customWidth="1"/>
    <col min="8696" max="8696" width="11.5703125" style="12" customWidth="1"/>
    <col min="8697" max="8697" width="15.140625" style="12" customWidth="1"/>
    <col min="8698" max="8698" width="10.28515625" style="12" customWidth="1"/>
    <col min="8699" max="8699" width="9.140625" style="12"/>
    <col min="8700" max="8700" width="22.28515625" style="12" customWidth="1"/>
    <col min="8701" max="8701" width="14.140625" style="12" customWidth="1"/>
    <col min="8702" max="8702" width="15.5703125" style="12" customWidth="1"/>
    <col min="8703" max="8703" width="13.140625" style="12" customWidth="1"/>
    <col min="8704" max="8704" width="13.5703125" style="12" customWidth="1"/>
    <col min="8705" max="8705" width="13.28515625" style="12" customWidth="1"/>
    <col min="8706" max="8706" width="14.5703125" style="12" customWidth="1"/>
    <col min="8707" max="8707" width="13.85546875" style="12" customWidth="1"/>
    <col min="8708" max="8708" width="13.5703125" style="12" customWidth="1"/>
    <col min="8709" max="8709" width="14.140625" style="12" customWidth="1"/>
    <col min="8710" max="8710" width="16.42578125" style="12" customWidth="1"/>
    <col min="8711" max="8711" width="14.28515625" style="12" customWidth="1"/>
    <col min="8712" max="8712" width="13.7109375" style="12" customWidth="1"/>
    <col min="8713" max="8713" width="13.140625" style="12" customWidth="1"/>
    <col min="8714" max="8714" width="13.28515625" style="12" customWidth="1"/>
    <col min="8715" max="8716" width="13.140625" style="12" customWidth="1"/>
    <col min="8717" max="8717" width="13.42578125" style="12" customWidth="1"/>
    <col min="8718" max="8718" width="13.140625" style="12" customWidth="1"/>
    <col min="8719" max="8719" width="14.140625" style="12" customWidth="1"/>
    <col min="8720" max="8720" width="16.7109375" style="12" customWidth="1"/>
    <col min="8721" max="8940" width="9.140625" style="12"/>
    <col min="8941" max="8941" width="4.85546875" style="12" customWidth="1"/>
    <col min="8942" max="8942" width="28.5703125" style="12" customWidth="1"/>
    <col min="8943" max="8943" width="23.7109375" style="12" customWidth="1"/>
    <col min="8944" max="8944" width="14.85546875" style="12" customWidth="1"/>
    <col min="8945" max="8945" width="11.28515625" style="12" customWidth="1"/>
    <col min="8946" max="8946" width="10.85546875" style="12" customWidth="1"/>
    <col min="8947" max="8947" width="13.42578125" style="12" customWidth="1"/>
    <col min="8948" max="8948" width="12.28515625" style="12" customWidth="1"/>
    <col min="8949" max="8949" width="14" style="12" customWidth="1"/>
    <col min="8950" max="8950" width="11.5703125" style="12" customWidth="1"/>
    <col min="8951" max="8951" width="15.140625" style="12" customWidth="1"/>
    <col min="8952" max="8952" width="11.5703125" style="12" customWidth="1"/>
    <col min="8953" max="8953" width="15.140625" style="12" customWidth="1"/>
    <col min="8954" max="8954" width="10.28515625" style="12" customWidth="1"/>
    <col min="8955" max="8955" width="9.140625" style="12"/>
    <col min="8956" max="8956" width="22.28515625" style="12" customWidth="1"/>
    <col min="8957" max="8957" width="14.140625" style="12" customWidth="1"/>
    <col min="8958" max="8958" width="15.5703125" style="12" customWidth="1"/>
    <col min="8959" max="8959" width="13.140625" style="12" customWidth="1"/>
    <col min="8960" max="8960" width="13.5703125" style="12" customWidth="1"/>
    <col min="8961" max="8961" width="13.28515625" style="12" customWidth="1"/>
    <col min="8962" max="8962" width="14.5703125" style="12" customWidth="1"/>
    <col min="8963" max="8963" width="13.85546875" style="12" customWidth="1"/>
    <col min="8964" max="8964" width="13.5703125" style="12" customWidth="1"/>
    <col min="8965" max="8965" width="14.140625" style="12" customWidth="1"/>
    <col min="8966" max="8966" width="16.42578125" style="12" customWidth="1"/>
    <col min="8967" max="8967" width="14.28515625" style="12" customWidth="1"/>
    <col min="8968" max="8968" width="13.7109375" style="12" customWidth="1"/>
    <col min="8969" max="8969" width="13.140625" style="12" customWidth="1"/>
    <col min="8970" max="8970" width="13.28515625" style="12" customWidth="1"/>
    <col min="8971" max="8972" width="13.140625" style="12" customWidth="1"/>
    <col min="8973" max="8973" width="13.42578125" style="12" customWidth="1"/>
    <col min="8974" max="8974" width="13.140625" style="12" customWidth="1"/>
    <col min="8975" max="8975" width="14.140625" style="12" customWidth="1"/>
    <col min="8976" max="8976" width="16.7109375" style="12" customWidth="1"/>
    <col min="8977" max="9196" width="9.140625" style="12"/>
    <col min="9197" max="9197" width="4.85546875" style="12" customWidth="1"/>
    <col min="9198" max="9198" width="28.5703125" style="12" customWidth="1"/>
    <col min="9199" max="9199" width="23.7109375" style="12" customWidth="1"/>
    <col min="9200" max="9200" width="14.85546875" style="12" customWidth="1"/>
    <col min="9201" max="9201" width="11.28515625" style="12" customWidth="1"/>
    <col min="9202" max="9202" width="10.85546875" style="12" customWidth="1"/>
    <col min="9203" max="9203" width="13.42578125" style="12" customWidth="1"/>
    <col min="9204" max="9204" width="12.28515625" style="12" customWidth="1"/>
    <col min="9205" max="9205" width="14" style="12" customWidth="1"/>
    <col min="9206" max="9206" width="11.5703125" style="12" customWidth="1"/>
    <col min="9207" max="9207" width="15.140625" style="12" customWidth="1"/>
    <col min="9208" max="9208" width="11.5703125" style="12" customWidth="1"/>
    <col min="9209" max="9209" width="15.140625" style="12" customWidth="1"/>
    <col min="9210" max="9210" width="10.28515625" style="12" customWidth="1"/>
    <col min="9211" max="9211" width="9.140625" style="12"/>
    <col min="9212" max="9212" width="22.28515625" style="12" customWidth="1"/>
    <col min="9213" max="9213" width="14.140625" style="12" customWidth="1"/>
    <col min="9214" max="9214" width="15.5703125" style="12" customWidth="1"/>
    <col min="9215" max="9215" width="13.140625" style="12" customWidth="1"/>
    <col min="9216" max="9216" width="13.5703125" style="12" customWidth="1"/>
    <col min="9217" max="9217" width="13.28515625" style="12" customWidth="1"/>
    <col min="9218" max="9218" width="14.5703125" style="12" customWidth="1"/>
    <col min="9219" max="9219" width="13.85546875" style="12" customWidth="1"/>
    <col min="9220" max="9220" width="13.5703125" style="12" customWidth="1"/>
    <col min="9221" max="9221" width="14.140625" style="12" customWidth="1"/>
    <col min="9222" max="9222" width="16.42578125" style="12" customWidth="1"/>
    <col min="9223" max="9223" width="14.28515625" style="12" customWidth="1"/>
    <col min="9224" max="9224" width="13.7109375" style="12" customWidth="1"/>
    <col min="9225" max="9225" width="13.140625" style="12" customWidth="1"/>
    <col min="9226" max="9226" width="13.28515625" style="12" customWidth="1"/>
    <col min="9227" max="9228" width="13.140625" style="12" customWidth="1"/>
    <col min="9229" max="9229" width="13.42578125" style="12" customWidth="1"/>
    <col min="9230" max="9230" width="13.140625" style="12" customWidth="1"/>
    <col min="9231" max="9231" width="14.140625" style="12" customWidth="1"/>
    <col min="9232" max="9232" width="16.7109375" style="12" customWidth="1"/>
    <col min="9233" max="9452" width="9.140625" style="12"/>
    <col min="9453" max="9453" width="4.85546875" style="12" customWidth="1"/>
    <col min="9454" max="9454" width="28.5703125" style="12" customWidth="1"/>
    <col min="9455" max="9455" width="23.7109375" style="12" customWidth="1"/>
    <col min="9456" max="9456" width="14.85546875" style="12" customWidth="1"/>
    <col min="9457" max="9457" width="11.28515625" style="12" customWidth="1"/>
    <col min="9458" max="9458" width="10.85546875" style="12" customWidth="1"/>
    <col min="9459" max="9459" width="13.42578125" style="12" customWidth="1"/>
    <col min="9460" max="9460" width="12.28515625" style="12" customWidth="1"/>
    <col min="9461" max="9461" width="14" style="12" customWidth="1"/>
    <col min="9462" max="9462" width="11.5703125" style="12" customWidth="1"/>
    <col min="9463" max="9463" width="15.140625" style="12" customWidth="1"/>
    <col min="9464" max="9464" width="11.5703125" style="12" customWidth="1"/>
    <col min="9465" max="9465" width="15.140625" style="12" customWidth="1"/>
    <col min="9466" max="9466" width="10.28515625" style="12" customWidth="1"/>
    <col min="9467" max="9467" width="9.140625" style="12"/>
    <col min="9468" max="9468" width="22.28515625" style="12" customWidth="1"/>
    <col min="9469" max="9469" width="14.140625" style="12" customWidth="1"/>
    <col min="9470" max="9470" width="15.5703125" style="12" customWidth="1"/>
    <col min="9471" max="9471" width="13.140625" style="12" customWidth="1"/>
    <col min="9472" max="9472" width="13.5703125" style="12" customWidth="1"/>
    <col min="9473" max="9473" width="13.28515625" style="12" customWidth="1"/>
    <col min="9474" max="9474" width="14.5703125" style="12" customWidth="1"/>
    <col min="9475" max="9475" width="13.85546875" style="12" customWidth="1"/>
    <col min="9476" max="9476" width="13.5703125" style="12" customWidth="1"/>
    <col min="9477" max="9477" width="14.140625" style="12" customWidth="1"/>
    <col min="9478" max="9478" width="16.42578125" style="12" customWidth="1"/>
    <col min="9479" max="9479" width="14.28515625" style="12" customWidth="1"/>
    <col min="9480" max="9480" width="13.7109375" style="12" customWidth="1"/>
    <col min="9481" max="9481" width="13.140625" style="12" customWidth="1"/>
    <col min="9482" max="9482" width="13.28515625" style="12" customWidth="1"/>
    <col min="9483" max="9484" width="13.140625" style="12" customWidth="1"/>
    <col min="9485" max="9485" width="13.42578125" style="12" customWidth="1"/>
    <col min="9486" max="9486" width="13.140625" style="12" customWidth="1"/>
    <col min="9487" max="9487" width="14.140625" style="12" customWidth="1"/>
    <col min="9488" max="9488" width="16.7109375" style="12" customWidth="1"/>
    <col min="9489" max="9708" width="9.140625" style="12"/>
    <col min="9709" max="9709" width="4.85546875" style="12" customWidth="1"/>
    <col min="9710" max="9710" width="28.5703125" style="12" customWidth="1"/>
    <col min="9711" max="9711" width="23.7109375" style="12" customWidth="1"/>
    <col min="9712" max="9712" width="14.85546875" style="12" customWidth="1"/>
    <col min="9713" max="9713" width="11.28515625" style="12" customWidth="1"/>
    <col min="9714" max="9714" width="10.85546875" style="12" customWidth="1"/>
    <col min="9715" max="9715" width="13.42578125" style="12" customWidth="1"/>
    <col min="9716" max="9716" width="12.28515625" style="12" customWidth="1"/>
    <col min="9717" max="9717" width="14" style="12" customWidth="1"/>
    <col min="9718" max="9718" width="11.5703125" style="12" customWidth="1"/>
    <col min="9719" max="9719" width="15.140625" style="12" customWidth="1"/>
    <col min="9720" max="9720" width="11.5703125" style="12" customWidth="1"/>
    <col min="9721" max="9721" width="15.140625" style="12" customWidth="1"/>
    <col min="9722" max="9722" width="10.28515625" style="12" customWidth="1"/>
    <col min="9723" max="9723" width="9.140625" style="12"/>
    <col min="9724" max="9724" width="22.28515625" style="12" customWidth="1"/>
    <col min="9725" max="9725" width="14.140625" style="12" customWidth="1"/>
    <col min="9726" max="9726" width="15.5703125" style="12" customWidth="1"/>
    <col min="9727" max="9727" width="13.140625" style="12" customWidth="1"/>
    <col min="9728" max="9728" width="13.5703125" style="12" customWidth="1"/>
    <col min="9729" max="9729" width="13.28515625" style="12" customWidth="1"/>
    <col min="9730" max="9730" width="14.5703125" style="12" customWidth="1"/>
    <col min="9731" max="9731" width="13.85546875" style="12" customWidth="1"/>
    <col min="9732" max="9732" width="13.5703125" style="12" customWidth="1"/>
    <col min="9733" max="9733" width="14.140625" style="12" customWidth="1"/>
    <col min="9734" max="9734" width="16.42578125" style="12" customWidth="1"/>
    <col min="9735" max="9735" width="14.28515625" style="12" customWidth="1"/>
    <col min="9736" max="9736" width="13.7109375" style="12" customWidth="1"/>
    <col min="9737" max="9737" width="13.140625" style="12" customWidth="1"/>
    <col min="9738" max="9738" width="13.28515625" style="12" customWidth="1"/>
    <col min="9739" max="9740" width="13.140625" style="12" customWidth="1"/>
    <col min="9741" max="9741" width="13.42578125" style="12" customWidth="1"/>
    <col min="9742" max="9742" width="13.140625" style="12" customWidth="1"/>
    <col min="9743" max="9743" width="14.140625" style="12" customWidth="1"/>
    <col min="9744" max="9744" width="16.7109375" style="12" customWidth="1"/>
    <col min="9745" max="9964" width="9.140625" style="12"/>
    <col min="9965" max="9965" width="4.85546875" style="12" customWidth="1"/>
    <col min="9966" max="9966" width="28.5703125" style="12" customWidth="1"/>
    <col min="9967" max="9967" width="23.7109375" style="12" customWidth="1"/>
    <col min="9968" max="9968" width="14.85546875" style="12" customWidth="1"/>
    <col min="9969" max="9969" width="11.28515625" style="12" customWidth="1"/>
    <col min="9970" max="9970" width="10.85546875" style="12" customWidth="1"/>
    <col min="9971" max="9971" width="13.42578125" style="12" customWidth="1"/>
    <col min="9972" max="9972" width="12.28515625" style="12" customWidth="1"/>
    <col min="9973" max="9973" width="14" style="12" customWidth="1"/>
    <col min="9974" max="9974" width="11.5703125" style="12" customWidth="1"/>
    <col min="9975" max="9975" width="15.140625" style="12" customWidth="1"/>
    <col min="9976" max="9976" width="11.5703125" style="12" customWidth="1"/>
    <col min="9977" max="9977" width="15.140625" style="12" customWidth="1"/>
    <col min="9978" max="9978" width="10.28515625" style="12" customWidth="1"/>
    <col min="9979" max="9979" width="9.140625" style="12"/>
    <col min="9980" max="9980" width="22.28515625" style="12" customWidth="1"/>
    <col min="9981" max="9981" width="14.140625" style="12" customWidth="1"/>
    <col min="9982" max="9982" width="15.5703125" style="12" customWidth="1"/>
    <col min="9983" max="9983" width="13.140625" style="12" customWidth="1"/>
    <col min="9984" max="9984" width="13.5703125" style="12" customWidth="1"/>
    <col min="9985" max="9985" width="13.28515625" style="12" customWidth="1"/>
    <col min="9986" max="9986" width="14.5703125" style="12" customWidth="1"/>
    <col min="9987" max="9987" width="13.85546875" style="12" customWidth="1"/>
    <col min="9988" max="9988" width="13.5703125" style="12" customWidth="1"/>
    <col min="9989" max="9989" width="14.140625" style="12" customWidth="1"/>
    <col min="9990" max="9990" width="16.42578125" style="12" customWidth="1"/>
    <col min="9991" max="9991" width="14.28515625" style="12" customWidth="1"/>
    <col min="9992" max="9992" width="13.7109375" style="12" customWidth="1"/>
    <col min="9993" max="9993" width="13.140625" style="12" customWidth="1"/>
    <col min="9994" max="9994" width="13.28515625" style="12" customWidth="1"/>
    <col min="9995" max="9996" width="13.140625" style="12" customWidth="1"/>
    <col min="9997" max="9997" width="13.42578125" style="12" customWidth="1"/>
    <col min="9998" max="9998" width="13.140625" style="12" customWidth="1"/>
    <col min="9999" max="9999" width="14.140625" style="12" customWidth="1"/>
    <col min="10000" max="10000" width="16.7109375" style="12" customWidth="1"/>
    <col min="10001" max="10220" width="9.140625" style="12"/>
    <col min="10221" max="10221" width="4.85546875" style="12" customWidth="1"/>
    <col min="10222" max="10222" width="28.5703125" style="12" customWidth="1"/>
    <col min="10223" max="10223" width="23.7109375" style="12" customWidth="1"/>
    <col min="10224" max="10224" width="14.85546875" style="12" customWidth="1"/>
    <col min="10225" max="10225" width="11.28515625" style="12" customWidth="1"/>
    <col min="10226" max="10226" width="10.85546875" style="12" customWidth="1"/>
    <col min="10227" max="10227" width="13.42578125" style="12" customWidth="1"/>
    <col min="10228" max="10228" width="12.28515625" style="12" customWidth="1"/>
    <col min="10229" max="10229" width="14" style="12" customWidth="1"/>
    <col min="10230" max="10230" width="11.5703125" style="12" customWidth="1"/>
    <col min="10231" max="10231" width="15.140625" style="12" customWidth="1"/>
    <col min="10232" max="10232" width="11.5703125" style="12" customWidth="1"/>
    <col min="10233" max="10233" width="15.140625" style="12" customWidth="1"/>
    <col min="10234" max="10234" width="10.28515625" style="12" customWidth="1"/>
    <col min="10235" max="10235" width="9.140625" style="12"/>
    <col min="10236" max="10236" width="22.28515625" style="12" customWidth="1"/>
    <col min="10237" max="10237" width="14.140625" style="12" customWidth="1"/>
    <col min="10238" max="10238" width="15.5703125" style="12" customWidth="1"/>
    <col min="10239" max="10239" width="13.140625" style="12" customWidth="1"/>
    <col min="10240" max="10240" width="13.5703125" style="12" customWidth="1"/>
    <col min="10241" max="10241" width="13.28515625" style="12" customWidth="1"/>
    <col min="10242" max="10242" width="14.5703125" style="12" customWidth="1"/>
    <col min="10243" max="10243" width="13.85546875" style="12" customWidth="1"/>
    <col min="10244" max="10244" width="13.5703125" style="12" customWidth="1"/>
    <col min="10245" max="10245" width="14.140625" style="12" customWidth="1"/>
    <col min="10246" max="10246" width="16.42578125" style="12" customWidth="1"/>
    <col min="10247" max="10247" width="14.28515625" style="12" customWidth="1"/>
    <col min="10248" max="10248" width="13.7109375" style="12" customWidth="1"/>
    <col min="10249" max="10249" width="13.140625" style="12" customWidth="1"/>
    <col min="10250" max="10250" width="13.28515625" style="12" customWidth="1"/>
    <col min="10251" max="10252" width="13.140625" style="12" customWidth="1"/>
    <col min="10253" max="10253" width="13.42578125" style="12" customWidth="1"/>
    <col min="10254" max="10254" width="13.140625" style="12" customWidth="1"/>
    <col min="10255" max="10255" width="14.140625" style="12" customWidth="1"/>
    <col min="10256" max="10256" width="16.7109375" style="12" customWidth="1"/>
    <col min="10257" max="10476" width="9.140625" style="12"/>
    <col min="10477" max="10477" width="4.85546875" style="12" customWidth="1"/>
    <col min="10478" max="10478" width="28.5703125" style="12" customWidth="1"/>
    <col min="10479" max="10479" width="23.7109375" style="12" customWidth="1"/>
    <col min="10480" max="10480" width="14.85546875" style="12" customWidth="1"/>
    <col min="10481" max="10481" width="11.28515625" style="12" customWidth="1"/>
    <col min="10482" max="10482" width="10.85546875" style="12" customWidth="1"/>
    <col min="10483" max="10483" width="13.42578125" style="12" customWidth="1"/>
    <col min="10484" max="10484" width="12.28515625" style="12" customWidth="1"/>
    <col min="10485" max="10485" width="14" style="12" customWidth="1"/>
    <col min="10486" max="10486" width="11.5703125" style="12" customWidth="1"/>
    <col min="10487" max="10487" width="15.140625" style="12" customWidth="1"/>
    <col min="10488" max="10488" width="11.5703125" style="12" customWidth="1"/>
    <col min="10489" max="10489" width="15.140625" style="12" customWidth="1"/>
    <col min="10490" max="10490" width="10.28515625" style="12" customWidth="1"/>
    <col min="10491" max="10491" width="9.140625" style="12"/>
    <col min="10492" max="10492" width="22.28515625" style="12" customWidth="1"/>
    <col min="10493" max="10493" width="14.140625" style="12" customWidth="1"/>
    <col min="10494" max="10494" width="15.5703125" style="12" customWidth="1"/>
    <col min="10495" max="10495" width="13.140625" style="12" customWidth="1"/>
    <col min="10496" max="10496" width="13.5703125" style="12" customWidth="1"/>
    <col min="10497" max="10497" width="13.28515625" style="12" customWidth="1"/>
    <col min="10498" max="10498" width="14.5703125" style="12" customWidth="1"/>
    <col min="10499" max="10499" width="13.85546875" style="12" customWidth="1"/>
    <col min="10500" max="10500" width="13.5703125" style="12" customWidth="1"/>
    <col min="10501" max="10501" width="14.140625" style="12" customWidth="1"/>
    <col min="10502" max="10502" width="16.42578125" style="12" customWidth="1"/>
    <col min="10503" max="10503" width="14.28515625" style="12" customWidth="1"/>
    <col min="10504" max="10504" width="13.7109375" style="12" customWidth="1"/>
    <col min="10505" max="10505" width="13.140625" style="12" customWidth="1"/>
    <col min="10506" max="10506" width="13.28515625" style="12" customWidth="1"/>
    <col min="10507" max="10508" width="13.140625" style="12" customWidth="1"/>
    <col min="10509" max="10509" width="13.42578125" style="12" customWidth="1"/>
    <col min="10510" max="10510" width="13.140625" style="12" customWidth="1"/>
    <col min="10511" max="10511" width="14.140625" style="12" customWidth="1"/>
    <col min="10512" max="10512" width="16.7109375" style="12" customWidth="1"/>
    <col min="10513" max="10732" width="9.140625" style="12"/>
    <col min="10733" max="10733" width="4.85546875" style="12" customWidth="1"/>
    <col min="10734" max="10734" width="28.5703125" style="12" customWidth="1"/>
    <col min="10735" max="10735" width="23.7109375" style="12" customWidth="1"/>
    <col min="10736" max="10736" width="14.85546875" style="12" customWidth="1"/>
    <col min="10737" max="10737" width="11.28515625" style="12" customWidth="1"/>
    <col min="10738" max="10738" width="10.85546875" style="12" customWidth="1"/>
    <col min="10739" max="10739" width="13.42578125" style="12" customWidth="1"/>
    <col min="10740" max="10740" width="12.28515625" style="12" customWidth="1"/>
    <col min="10741" max="10741" width="14" style="12" customWidth="1"/>
    <col min="10742" max="10742" width="11.5703125" style="12" customWidth="1"/>
    <col min="10743" max="10743" width="15.140625" style="12" customWidth="1"/>
    <col min="10744" max="10744" width="11.5703125" style="12" customWidth="1"/>
    <col min="10745" max="10745" width="15.140625" style="12" customWidth="1"/>
    <col min="10746" max="10746" width="10.28515625" style="12" customWidth="1"/>
    <col min="10747" max="10747" width="9.140625" style="12"/>
    <col min="10748" max="10748" width="22.28515625" style="12" customWidth="1"/>
    <col min="10749" max="10749" width="14.140625" style="12" customWidth="1"/>
    <col min="10750" max="10750" width="15.5703125" style="12" customWidth="1"/>
    <col min="10751" max="10751" width="13.140625" style="12" customWidth="1"/>
    <col min="10752" max="10752" width="13.5703125" style="12" customWidth="1"/>
    <col min="10753" max="10753" width="13.28515625" style="12" customWidth="1"/>
    <col min="10754" max="10754" width="14.5703125" style="12" customWidth="1"/>
    <col min="10755" max="10755" width="13.85546875" style="12" customWidth="1"/>
    <col min="10756" max="10756" width="13.5703125" style="12" customWidth="1"/>
    <col min="10757" max="10757" width="14.140625" style="12" customWidth="1"/>
    <col min="10758" max="10758" width="16.42578125" style="12" customWidth="1"/>
    <col min="10759" max="10759" width="14.28515625" style="12" customWidth="1"/>
    <col min="10760" max="10760" width="13.7109375" style="12" customWidth="1"/>
    <col min="10761" max="10761" width="13.140625" style="12" customWidth="1"/>
    <col min="10762" max="10762" width="13.28515625" style="12" customWidth="1"/>
    <col min="10763" max="10764" width="13.140625" style="12" customWidth="1"/>
    <col min="10765" max="10765" width="13.42578125" style="12" customWidth="1"/>
    <col min="10766" max="10766" width="13.140625" style="12" customWidth="1"/>
    <col min="10767" max="10767" width="14.140625" style="12" customWidth="1"/>
    <col min="10768" max="10768" width="16.7109375" style="12" customWidth="1"/>
    <col min="10769" max="10988" width="9.140625" style="12"/>
    <col min="10989" max="10989" width="4.85546875" style="12" customWidth="1"/>
    <col min="10990" max="10990" width="28.5703125" style="12" customWidth="1"/>
    <col min="10991" max="10991" width="23.7109375" style="12" customWidth="1"/>
    <col min="10992" max="10992" width="14.85546875" style="12" customWidth="1"/>
    <col min="10993" max="10993" width="11.28515625" style="12" customWidth="1"/>
    <col min="10994" max="10994" width="10.85546875" style="12" customWidth="1"/>
    <col min="10995" max="10995" width="13.42578125" style="12" customWidth="1"/>
    <col min="10996" max="10996" width="12.28515625" style="12" customWidth="1"/>
    <col min="10997" max="10997" width="14" style="12" customWidth="1"/>
    <col min="10998" max="10998" width="11.5703125" style="12" customWidth="1"/>
    <col min="10999" max="10999" width="15.140625" style="12" customWidth="1"/>
    <col min="11000" max="11000" width="11.5703125" style="12" customWidth="1"/>
    <col min="11001" max="11001" width="15.140625" style="12" customWidth="1"/>
    <col min="11002" max="11002" width="10.28515625" style="12" customWidth="1"/>
    <col min="11003" max="11003" width="9.140625" style="12"/>
    <col min="11004" max="11004" width="22.28515625" style="12" customWidth="1"/>
    <col min="11005" max="11005" width="14.140625" style="12" customWidth="1"/>
    <col min="11006" max="11006" width="15.5703125" style="12" customWidth="1"/>
    <col min="11007" max="11007" width="13.140625" style="12" customWidth="1"/>
    <col min="11008" max="11008" width="13.5703125" style="12" customWidth="1"/>
    <col min="11009" max="11009" width="13.28515625" style="12" customWidth="1"/>
    <col min="11010" max="11010" width="14.5703125" style="12" customWidth="1"/>
    <col min="11011" max="11011" width="13.85546875" style="12" customWidth="1"/>
    <col min="11012" max="11012" width="13.5703125" style="12" customWidth="1"/>
    <col min="11013" max="11013" width="14.140625" style="12" customWidth="1"/>
    <col min="11014" max="11014" width="16.42578125" style="12" customWidth="1"/>
    <col min="11015" max="11015" width="14.28515625" style="12" customWidth="1"/>
    <col min="11016" max="11016" width="13.7109375" style="12" customWidth="1"/>
    <col min="11017" max="11017" width="13.140625" style="12" customWidth="1"/>
    <col min="11018" max="11018" width="13.28515625" style="12" customWidth="1"/>
    <col min="11019" max="11020" width="13.140625" style="12" customWidth="1"/>
    <col min="11021" max="11021" width="13.42578125" style="12" customWidth="1"/>
    <col min="11022" max="11022" width="13.140625" style="12" customWidth="1"/>
    <col min="11023" max="11023" width="14.140625" style="12" customWidth="1"/>
    <col min="11024" max="11024" width="16.7109375" style="12" customWidth="1"/>
    <col min="11025" max="11244" width="9.140625" style="12"/>
    <col min="11245" max="11245" width="4.85546875" style="12" customWidth="1"/>
    <col min="11246" max="11246" width="28.5703125" style="12" customWidth="1"/>
    <col min="11247" max="11247" width="23.7109375" style="12" customWidth="1"/>
    <col min="11248" max="11248" width="14.85546875" style="12" customWidth="1"/>
    <col min="11249" max="11249" width="11.28515625" style="12" customWidth="1"/>
    <col min="11250" max="11250" width="10.85546875" style="12" customWidth="1"/>
    <col min="11251" max="11251" width="13.42578125" style="12" customWidth="1"/>
    <col min="11252" max="11252" width="12.28515625" style="12" customWidth="1"/>
    <col min="11253" max="11253" width="14" style="12" customWidth="1"/>
    <col min="11254" max="11254" width="11.5703125" style="12" customWidth="1"/>
    <col min="11255" max="11255" width="15.140625" style="12" customWidth="1"/>
    <col min="11256" max="11256" width="11.5703125" style="12" customWidth="1"/>
    <col min="11257" max="11257" width="15.140625" style="12" customWidth="1"/>
    <col min="11258" max="11258" width="10.28515625" style="12" customWidth="1"/>
    <col min="11259" max="11259" width="9.140625" style="12"/>
    <col min="11260" max="11260" width="22.28515625" style="12" customWidth="1"/>
    <col min="11261" max="11261" width="14.140625" style="12" customWidth="1"/>
    <col min="11262" max="11262" width="15.5703125" style="12" customWidth="1"/>
    <col min="11263" max="11263" width="13.140625" style="12" customWidth="1"/>
    <col min="11264" max="11264" width="13.5703125" style="12" customWidth="1"/>
    <col min="11265" max="11265" width="13.28515625" style="12" customWidth="1"/>
    <col min="11266" max="11266" width="14.5703125" style="12" customWidth="1"/>
    <col min="11267" max="11267" width="13.85546875" style="12" customWidth="1"/>
    <col min="11268" max="11268" width="13.5703125" style="12" customWidth="1"/>
    <col min="11269" max="11269" width="14.140625" style="12" customWidth="1"/>
    <col min="11270" max="11270" width="16.42578125" style="12" customWidth="1"/>
    <col min="11271" max="11271" width="14.28515625" style="12" customWidth="1"/>
    <col min="11272" max="11272" width="13.7109375" style="12" customWidth="1"/>
    <col min="11273" max="11273" width="13.140625" style="12" customWidth="1"/>
    <col min="11274" max="11274" width="13.28515625" style="12" customWidth="1"/>
    <col min="11275" max="11276" width="13.140625" style="12" customWidth="1"/>
    <col min="11277" max="11277" width="13.42578125" style="12" customWidth="1"/>
    <col min="11278" max="11278" width="13.140625" style="12" customWidth="1"/>
    <col min="11279" max="11279" width="14.140625" style="12" customWidth="1"/>
    <col min="11280" max="11280" width="16.7109375" style="12" customWidth="1"/>
    <col min="11281" max="11500" width="9.140625" style="12"/>
    <col min="11501" max="11501" width="4.85546875" style="12" customWidth="1"/>
    <col min="11502" max="11502" width="28.5703125" style="12" customWidth="1"/>
    <col min="11503" max="11503" width="23.7109375" style="12" customWidth="1"/>
    <col min="11504" max="11504" width="14.85546875" style="12" customWidth="1"/>
    <col min="11505" max="11505" width="11.28515625" style="12" customWidth="1"/>
    <col min="11506" max="11506" width="10.85546875" style="12" customWidth="1"/>
    <col min="11507" max="11507" width="13.42578125" style="12" customWidth="1"/>
    <col min="11508" max="11508" width="12.28515625" style="12" customWidth="1"/>
    <col min="11509" max="11509" width="14" style="12" customWidth="1"/>
    <col min="11510" max="11510" width="11.5703125" style="12" customWidth="1"/>
    <col min="11511" max="11511" width="15.140625" style="12" customWidth="1"/>
    <col min="11512" max="11512" width="11.5703125" style="12" customWidth="1"/>
    <col min="11513" max="11513" width="15.140625" style="12" customWidth="1"/>
    <col min="11514" max="11514" width="10.28515625" style="12" customWidth="1"/>
    <col min="11515" max="11515" width="9.140625" style="12"/>
    <col min="11516" max="11516" width="22.28515625" style="12" customWidth="1"/>
    <col min="11517" max="11517" width="14.140625" style="12" customWidth="1"/>
    <col min="11518" max="11518" width="15.5703125" style="12" customWidth="1"/>
    <col min="11519" max="11519" width="13.140625" style="12" customWidth="1"/>
    <col min="11520" max="11520" width="13.5703125" style="12" customWidth="1"/>
    <col min="11521" max="11521" width="13.28515625" style="12" customWidth="1"/>
    <col min="11522" max="11522" width="14.5703125" style="12" customWidth="1"/>
    <col min="11523" max="11523" width="13.85546875" style="12" customWidth="1"/>
    <col min="11524" max="11524" width="13.5703125" style="12" customWidth="1"/>
    <col min="11525" max="11525" width="14.140625" style="12" customWidth="1"/>
    <col min="11526" max="11526" width="16.42578125" style="12" customWidth="1"/>
    <col min="11527" max="11527" width="14.28515625" style="12" customWidth="1"/>
    <col min="11528" max="11528" width="13.7109375" style="12" customWidth="1"/>
    <col min="11529" max="11529" width="13.140625" style="12" customWidth="1"/>
    <col min="11530" max="11530" width="13.28515625" style="12" customWidth="1"/>
    <col min="11531" max="11532" width="13.140625" style="12" customWidth="1"/>
    <col min="11533" max="11533" width="13.42578125" style="12" customWidth="1"/>
    <col min="11534" max="11534" width="13.140625" style="12" customWidth="1"/>
    <col min="11535" max="11535" width="14.140625" style="12" customWidth="1"/>
    <col min="11536" max="11536" width="16.7109375" style="12" customWidth="1"/>
    <col min="11537" max="11756" width="9.140625" style="12"/>
    <col min="11757" max="11757" width="4.85546875" style="12" customWidth="1"/>
    <col min="11758" max="11758" width="28.5703125" style="12" customWidth="1"/>
    <col min="11759" max="11759" width="23.7109375" style="12" customWidth="1"/>
    <col min="11760" max="11760" width="14.85546875" style="12" customWidth="1"/>
    <col min="11761" max="11761" width="11.28515625" style="12" customWidth="1"/>
    <col min="11762" max="11762" width="10.85546875" style="12" customWidth="1"/>
    <col min="11763" max="11763" width="13.42578125" style="12" customWidth="1"/>
    <col min="11764" max="11764" width="12.28515625" style="12" customWidth="1"/>
    <col min="11765" max="11765" width="14" style="12" customWidth="1"/>
    <col min="11766" max="11766" width="11.5703125" style="12" customWidth="1"/>
    <col min="11767" max="11767" width="15.140625" style="12" customWidth="1"/>
    <col min="11768" max="11768" width="11.5703125" style="12" customWidth="1"/>
    <col min="11769" max="11769" width="15.140625" style="12" customWidth="1"/>
    <col min="11770" max="11770" width="10.28515625" style="12" customWidth="1"/>
    <col min="11771" max="11771" width="9.140625" style="12"/>
    <col min="11772" max="11772" width="22.28515625" style="12" customWidth="1"/>
    <col min="11773" max="11773" width="14.140625" style="12" customWidth="1"/>
    <col min="11774" max="11774" width="15.5703125" style="12" customWidth="1"/>
    <col min="11775" max="11775" width="13.140625" style="12" customWidth="1"/>
    <col min="11776" max="11776" width="13.5703125" style="12" customWidth="1"/>
    <col min="11777" max="11777" width="13.28515625" style="12" customWidth="1"/>
    <col min="11778" max="11778" width="14.5703125" style="12" customWidth="1"/>
    <col min="11779" max="11779" width="13.85546875" style="12" customWidth="1"/>
    <col min="11780" max="11780" width="13.5703125" style="12" customWidth="1"/>
    <col min="11781" max="11781" width="14.140625" style="12" customWidth="1"/>
    <col min="11782" max="11782" width="16.42578125" style="12" customWidth="1"/>
    <col min="11783" max="11783" width="14.28515625" style="12" customWidth="1"/>
    <col min="11784" max="11784" width="13.7109375" style="12" customWidth="1"/>
    <col min="11785" max="11785" width="13.140625" style="12" customWidth="1"/>
    <col min="11786" max="11786" width="13.28515625" style="12" customWidth="1"/>
    <col min="11787" max="11788" width="13.140625" style="12" customWidth="1"/>
    <col min="11789" max="11789" width="13.42578125" style="12" customWidth="1"/>
    <col min="11790" max="11790" width="13.140625" style="12" customWidth="1"/>
    <col min="11791" max="11791" width="14.140625" style="12" customWidth="1"/>
    <col min="11792" max="11792" width="16.7109375" style="12" customWidth="1"/>
    <col min="11793" max="12012" width="9.140625" style="12"/>
    <col min="12013" max="12013" width="4.85546875" style="12" customWidth="1"/>
    <col min="12014" max="12014" width="28.5703125" style="12" customWidth="1"/>
    <col min="12015" max="12015" width="23.7109375" style="12" customWidth="1"/>
    <col min="12016" max="12016" width="14.85546875" style="12" customWidth="1"/>
    <col min="12017" max="12017" width="11.28515625" style="12" customWidth="1"/>
    <col min="12018" max="12018" width="10.85546875" style="12" customWidth="1"/>
    <col min="12019" max="12019" width="13.42578125" style="12" customWidth="1"/>
    <col min="12020" max="12020" width="12.28515625" style="12" customWidth="1"/>
    <col min="12021" max="12021" width="14" style="12" customWidth="1"/>
    <col min="12022" max="12022" width="11.5703125" style="12" customWidth="1"/>
    <col min="12023" max="12023" width="15.140625" style="12" customWidth="1"/>
    <col min="12024" max="12024" width="11.5703125" style="12" customWidth="1"/>
    <col min="12025" max="12025" width="15.140625" style="12" customWidth="1"/>
    <col min="12026" max="12026" width="10.28515625" style="12" customWidth="1"/>
    <col min="12027" max="12027" width="9.140625" style="12"/>
    <col min="12028" max="12028" width="22.28515625" style="12" customWidth="1"/>
    <col min="12029" max="12029" width="14.140625" style="12" customWidth="1"/>
    <col min="12030" max="12030" width="15.5703125" style="12" customWidth="1"/>
    <col min="12031" max="12031" width="13.140625" style="12" customWidth="1"/>
    <col min="12032" max="12032" width="13.5703125" style="12" customWidth="1"/>
    <col min="12033" max="12033" width="13.28515625" style="12" customWidth="1"/>
    <col min="12034" max="12034" width="14.5703125" style="12" customWidth="1"/>
    <col min="12035" max="12035" width="13.85546875" style="12" customWidth="1"/>
    <col min="12036" max="12036" width="13.5703125" style="12" customWidth="1"/>
    <col min="12037" max="12037" width="14.140625" style="12" customWidth="1"/>
    <col min="12038" max="12038" width="16.42578125" style="12" customWidth="1"/>
    <col min="12039" max="12039" width="14.28515625" style="12" customWidth="1"/>
    <col min="12040" max="12040" width="13.7109375" style="12" customWidth="1"/>
    <col min="12041" max="12041" width="13.140625" style="12" customWidth="1"/>
    <col min="12042" max="12042" width="13.28515625" style="12" customWidth="1"/>
    <col min="12043" max="12044" width="13.140625" style="12" customWidth="1"/>
    <col min="12045" max="12045" width="13.42578125" style="12" customWidth="1"/>
    <col min="12046" max="12046" width="13.140625" style="12" customWidth="1"/>
    <col min="12047" max="12047" width="14.140625" style="12" customWidth="1"/>
    <col min="12048" max="12048" width="16.7109375" style="12" customWidth="1"/>
    <col min="12049" max="12268" width="9.140625" style="12"/>
    <col min="12269" max="12269" width="4.85546875" style="12" customWidth="1"/>
    <col min="12270" max="12270" width="28.5703125" style="12" customWidth="1"/>
    <col min="12271" max="12271" width="23.7109375" style="12" customWidth="1"/>
    <col min="12272" max="12272" width="14.85546875" style="12" customWidth="1"/>
    <col min="12273" max="12273" width="11.28515625" style="12" customWidth="1"/>
    <col min="12274" max="12274" width="10.85546875" style="12" customWidth="1"/>
    <col min="12275" max="12275" width="13.42578125" style="12" customWidth="1"/>
    <col min="12276" max="12276" width="12.28515625" style="12" customWidth="1"/>
    <col min="12277" max="12277" width="14" style="12" customWidth="1"/>
    <col min="12278" max="12278" width="11.5703125" style="12" customWidth="1"/>
    <col min="12279" max="12279" width="15.140625" style="12" customWidth="1"/>
    <col min="12280" max="12280" width="11.5703125" style="12" customWidth="1"/>
    <col min="12281" max="12281" width="15.140625" style="12" customWidth="1"/>
    <col min="12282" max="12282" width="10.28515625" style="12" customWidth="1"/>
    <col min="12283" max="12283" width="9.140625" style="12"/>
    <col min="12284" max="12284" width="22.28515625" style="12" customWidth="1"/>
    <col min="12285" max="12285" width="14.140625" style="12" customWidth="1"/>
    <col min="12286" max="12286" width="15.5703125" style="12" customWidth="1"/>
    <col min="12287" max="12287" width="13.140625" style="12" customWidth="1"/>
    <col min="12288" max="12288" width="13.5703125" style="12" customWidth="1"/>
    <col min="12289" max="12289" width="13.28515625" style="12" customWidth="1"/>
    <col min="12290" max="12290" width="14.5703125" style="12" customWidth="1"/>
    <col min="12291" max="12291" width="13.85546875" style="12" customWidth="1"/>
    <col min="12292" max="12292" width="13.5703125" style="12" customWidth="1"/>
    <col min="12293" max="12293" width="14.140625" style="12" customWidth="1"/>
    <col min="12294" max="12294" width="16.42578125" style="12" customWidth="1"/>
    <col min="12295" max="12295" width="14.28515625" style="12" customWidth="1"/>
    <col min="12296" max="12296" width="13.7109375" style="12" customWidth="1"/>
    <col min="12297" max="12297" width="13.140625" style="12" customWidth="1"/>
    <col min="12298" max="12298" width="13.28515625" style="12" customWidth="1"/>
    <col min="12299" max="12300" width="13.140625" style="12" customWidth="1"/>
    <col min="12301" max="12301" width="13.42578125" style="12" customWidth="1"/>
    <col min="12302" max="12302" width="13.140625" style="12" customWidth="1"/>
    <col min="12303" max="12303" width="14.140625" style="12" customWidth="1"/>
    <col min="12304" max="12304" width="16.7109375" style="12" customWidth="1"/>
    <col min="12305" max="12524" width="9.140625" style="12"/>
    <col min="12525" max="12525" width="4.85546875" style="12" customWidth="1"/>
    <col min="12526" max="12526" width="28.5703125" style="12" customWidth="1"/>
    <col min="12527" max="12527" width="23.7109375" style="12" customWidth="1"/>
    <col min="12528" max="12528" width="14.85546875" style="12" customWidth="1"/>
    <col min="12529" max="12529" width="11.28515625" style="12" customWidth="1"/>
    <col min="12530" max="12530" width="10.85546875" style="12" customWidth="1"/>
    <col min="12531" max="12531" width="13.42578125" style="12" customWidth="1"/>
    <col min="12532" max="12532" width="12.28515625" style="12" customWidth="1"/>
    <col min="12533" max="12533" width="14" style="12" customWidth="1"/>
    <col min="12534" max="12534" width="11.5703125" style="12" customWidth="1"/>
    <col min="12535" max="12535" width="15.140625" style="12" customWidth="1"/>
    <col min="12536" max="12536" width="11.5703125" style="12" customWidth="1"/>
    <col min="12537" max="12537" width="15.140625" style="12" customWidth="1"/>
    <col min="12538" max="12538" width="10.28515625" style="12" customWidth="1"/>
    <col min="12539" max="12539" width="9.140625" style="12"/>
    <col min="12540" max="12540" width="22.28515625" style="12" customWidth="1"/>
    <col min="12541" max="12541" width="14.140625" style="12" customWidth="1"/>
    <col min="12542" max="12542" width="15.5703125" style="12" customWidth="1"/>
    <col min="12543" max="12543" width="13.140625" style="12" customWidth="1"/>
    <col min="12544" max="12544" width="13.5703125" style="12" customWidth="1"/>
    <col min="12545" max="12545" width="13.28515625" style="12" customWidth="1"/>
    <col min="12546" max="12546" width="14.5703125" style="12" customWidth="1"/>
    <col min="12547" max="12547" width="13.85546875" style="12" customWidth="1"/>
    <col min="12548" max="12548" width="13.5703125" style="12" customWidth="1"/>
    <col min="12549" max="12549" width="14.140625" style="12" customWidth="1"/>
    <col min="12550" max="12550" width="16.42578125" style="12" customWidth="1"/>
    <col min="12551" max="12551" width="14.28515625" style="12" customWidth="1"/>
    <col min="12552" max="12552" width="13.7109375" style="12" customWidth="1"/>
    <col min="12553" max="12553" width="13.140625" style="12" customWidth="1"/>
    <col min="12554" max="12554" width="13.28515625" style="12" customWidth="1"/>
    <col min="12555" max="12556" width="13.140625" style="12" customWidth="1"/>
    <col min="12557" max="12557" width="13.42578125" style="12" customWidth="1"/>
    <col min="12558" max="12558" width="13.140625" style="12" customWidth="1"/>
    <col min="12559" max="12559" width="14.140625" style="12" customWidth="1"/>
    <col min="12560" max="12560" width="16.7109375" style="12" customWidth="1"/>
    <col min="12561" max="12780" width="9.140625" style="12"/>
    <col min="12781" max="12781" width="4.85546875" style="12" customWidth="1"/>
    <col min="12782" max="12782" width="28.5703125" style="12" customWidth="1"/>
    <col min="12783" max="12783" width="23.7109375" style="12" customWidth="1"/>
    <col min="12784" max="12784" width="14.85546875" style="12" customWidth="1"/>
    <col min="12785" max="12785" width="11.28515625" style="12" customWidth="1"/>
    <col min="12786" max="12786" width="10.85546875" style="12" customWidth="1"/>
    <col min="12787" max="12787" width="13.42578125" style="12" customWidth="1"/>
    <col min="12788" max="12788" width="12.28515625" style="12" customWidth="1"/>
    <col min="12789" max="12789" width="14" style="12" customWidth="1"/>
    <col min="12790" max="12790" width="11.5703125" style="12" customWidth="1"/>
    <col min="12791" max="12791" width="15.140625" style="12" customWidth="1"/>
    <col min="12792" max="12792" width="11.5703125" style="12" customWidth="1"/>
    <col min="12793" max="12793" width="15.140625" style="12" customWidth="1"/>
    <col min="12794" max="12794" width="10.28515625" style="12" customWidth="1"/>
    <col min="12795" max="12795" width="9.140625" style="12"/>
    <col min="12796" max="12796" width="22.28515625" style="12" customWidth="1"/>
    <col min="12797" max="12797" width="14.140625" style="12" customWidth="1"/>
    <col min="12798" max="12798" width="15.5703125" style="12" customWidth="1"/>
    <col min="12799" max="12799" width="13.140625" style="12" customWidth="1"/>
    <col min="12800" max="12800" width="13.5703125" style="12" customWidth="1"/>
    <col min="12801" max="12801" width="13.28515625" style="12" customWidth="1"/>
    <col min="12802" max="12802" width="14.5703125" style="12" customWidth="1"/>
    <col min="12803" max="12803" width="13.85546875" style="12" customWidth="1"/>
    <col min="12804" max="12804" width="13.5703125" style="12" customWidth="1"/>
    <col min="12805" max="12805" width="14.140625" style="12" customWidth="1"/>
    <col min="12806" max="12806" width="16.42578125" style="12" customWidth="1"/>
    <col min="12807" max="12807" width="14.28515625" style="12" customWidth="1"/>
    <col min="12808" max="12808" width="13.7109375" style="12" customWidth="1"/>
    <col min="12809" max="12809" width="13.140625" style="12" customWidth="1"/>
    <col min="12810" max="12810" width="13.28515625" style="12" customWidth="1"/>
    <col min="12811" max="12812" width="13.140625" style="12" customWidth="1"/>
    <col min="12813" max="12813" width="13.42578125" style="12" customWidth="1"/>
    <col min="12814" max="12814" width="13.140625" style="12" customWidth="1"/>
    <col min="12815" max="12815" width="14.140625" style="12" customWidth="1"/>
    <col min="12816" max="12816" width="16.7109375" style="12" customWidth="1"/>
    <col min="12817" max="13036" width="9.140625" style="12"/>
    <col min="13037" max="13037" width="4.85546875" style="12" customWidth="1"/>
    <col min="13038" max="13038" width="28.5703125" style="12" customWidth="1"/>
    <col min="13039" max="13039" width="23.7109375" style="12" customWidth="1"/>
    <col min="13040" max="13040" width="14.85546875" style="12" customWidth="1"/>
    <col min="13041" max="13041" width="11.28515625" style="12" customWidth="1"/>
    <col min="13042" max="13042" width="10.85546875" style="12" customWidth="1"/>
    <col min="13043" max="13043" width="13.42578125" style="12" customWidth="1"/>
    <col min="13044" max="13044" width="12.28515625" style="12" customWidth="1"/>
    <col min="13045" max="13045" width="14" style="12" customWidth="1"/>
    <col min="13046" max="13046" width="11.5703125" style="12" customWidth="1"/>
    <col min="13047" max="13047" width="15.140625" style="12" customWidth="1"/>
    <col min="13048" max="13048" width="11.5703125" style="12" customWidth="1"/>
    <col min="13049" max="13049" width="15.140625" style="12" customWidth="1"/>
    <col min="13050" max="13050" width="10.28515625" style="12" customWidth="1"/>
    <col min="13051" max="13051" width="9.140625" style="12"/>
    <col min="13052" max="13052" width="22.28515625" style="12" customWidth="1"/>
    <col min="13053" max="13053" width="14.140625" style="12" customWidth="1"/>
    <col min="13054" max="13054" width="15.5703125" style="12" customWidth="1"/>
    <col min="13055" max="13055" width="13.140625" style="12" customWidth="1"/>
    <col min="13056" max="13056" width="13.5703125" style="12" customWidth="1"/>
    <col min="13057" max="13057" width="13.28515625" style="12" customWidth="1"/>
    <col min="13058" max="13058" width="14.5703125" style="12" customWidth="1"/>
    <col min="13059" max="13059" width="13.85546875" style="12" customWidth="1"/>
    <col min="13060" max="13060" width="13.5703125" style="12" customWidth="1"/>
    <col min="13061" max="13061" width="14.140625" style="12" customWidth="1"/>
    <col min="13062" max="13062" width="16.42578125" style="12" customWidth="1"/>
    <col min="13063" max="13063" width="14.28515625" style="12" customWidth="1"/>
    <col min="13064" max="13064" width="13.7109375" style="12" customWidth="1"/>
    <col min="13065" max="13065" width="13.140625" style="12" customWidth="1"/>
    <col min="13066" max="13066" width="13.28515625" style="12" customWidth="1"/>
    <col min="13067" max="13068" width="13.140625" style="12" customWidth="1"/>
    <col min="13069" max="13069" width="13.42578125" style="12" customWidth="1"/>
    <col min="13070" max="13070" width="13.140625" style="12" customWidth="1"/>
    <col min="13071" max="13071" width="14.140625" style="12" customWidth="1"/>
    <col min="13072" max="13072" width="16.7109375" style="12" customWidth="1"/>
    <col min="13073" max="13292" width="9.140625" style="12"/>
    <col min="13293" max="13293" width="4.85546875" style="12" customWidth="1"/>
    <col min="13294" max="13294" width="28.5703125" style="12" customWidth="1"/>
    <col min="13295" max="13295" width="23.7109375" style="12" customWidth="1"/>
    <col min="13296" max="13296" width="14.85546875" style="12" customWidth="1"/>
    <col min="13297" max="13297" width="11.28515625" style="12" customWidth="1"/>
    <col min="13298" max="13298" width="10.85546875" style="12" customWidth="1"/>
    <col min="13299" max="13299" width="13.42578125" style="12" customWidth="1"/>
    <col min="13300" max="13300" width="12.28515625" style="12" customWidth="1"/>
    <col min="13301" max="13301" width="14" style="12" customWidth="1"/>
    <col min="13302" max="13302" width="11.5703125" style="12" customWidth="1"/>
    <col min="13303" max="13303" width="15.140625" style="12" customWidth="1"/>
    <col min="13304" max="13304" width="11.5703125" style="12" customWidth="1"/>
    <col min="13305" max="13305" width="15.140625" style="12" customWidth="1"/>
    <col min="13306" max="13306" width="10.28515625" style="12" customWidth="1"/>
    <col min="13307" max="13307" width="9.140625" style="12"/>
    <col min="13308" max="13308" width="22.28515625" style="12" customWidth="1"/>
    <col min="13309" max="13309" width="14.140625" style="12" customWidth="1"/>
    <col min="13310" max="13310" width="15.5703125" style="12" customWidth="1"/>
    <col min="13311" max="13311" width="13.140625" style="12" customWidth="1"/>
    <col min="13312" max="13312" width="13.5703125" style="12" customWidth="1"/>
    <col min="13313" max="13313" width="13.28515625" style="12" customWidth="1"/>
    <col min="13314" max="13314" width="14.5703125" style="12" customWidth="1"/>
    <col min="13315" max="13315" width="13.85546875" style="12" customWidth="1"/>
    <col min="13316" max="13316" width="13.5703125" style="12" customWidth="1"/>
    <col min="13317" max="13317" width="14.140625" style="12" customWidth="1"/>
    <col min="13318" max="13318" width="16.42578125" style="12" customWidth="1"/>
    <col min="13319" max="13319" width="14.28515625" style="12" customWidth="1"/>
    <col min="13320" max="13320" width="13.7109375" style="12" customWidth="1"/>
    <col min="13321" max="13321" width="13.140625" style="12" customWidth="1"/>
    <col min="13322" max="13322" width="13.28515625" style="12" customWidth="1"/>
    <col min="13323" max="13324" width="13.140625" style="12" customWidth="1"/>
    <col min="13325" max="13325" width="13.42578125" style="12" customWidth="1"/>
    <col min="13326" max="13326" width="13.140625" style="12" customWidth="1"/>
    <col min="13327" max="13327" width="14.140625" style="12" customWidth="1"/>
    <col min="13328" max="13328" width="16.7109375" style="12" customWidth="1"/>
    <col min="13329" max="13548" width="9.140625" style="12"/>
    <col min="13549" max="13549" width="4.85546875" style="12" customWidth="1"/>
    <col min="13550" max="13550" width="28.5703125" style="12" customWidth="1"/>
    <col min="13551" max="13551" width="23.7109375" style="12" customWidth="1"/>
    <col min="13552" max="13552" width="14.85546875" style="12" customWidth="1"/>
    <col min="13553" max="13553" width="11.28515625" style="12" customWidth="1"/>
    <col min="13554" max="13554" width="10.85546875" style="12" customWidth="1"/>
    <col min="13555" max="13555" width="13.42578125" style="12" customWidth="1"/>
    <col min="13556" max="13556" width="12.28515625" style="12" customWidth="1"/>
    <col min="13557" max="13557" width="14" style="12" customWidth="1"/>
    <col min="13558" max="13558" width="11.5703125" style="12" customWidth="1"/>
    <col min="13559" max="13559" width="15.140625" style="12" customWidth="1"/>
    <col min="13560" max="13560" width="11.5703125" style="12" customWidth="1"/>
    <col min="13561" max="13561" width="15.140625" style="12" customWidth="1"/>
    <col min="13562" max="13562" width="10.28515625" style="12" customWidth="1"/>
    <col min="13563" max="13563" width="9.140625" style="12"/>
    <col min="13564" max="13564" width="22.28515625" style="12" customWidth="1"/>
    <col min="13565" max="13565" width="14.140625" style="12" customWidth="1"/>
    <col min="13566" max="13566" width="15.5703125" style="12" customWidth="1"/>
    <col min="13567" max="13567" width="13.140625" style="12" customWidth="1"/>
    <col min="13568" max="13568" width="13.5703125" style="12" customWidth="1"/>
    <col min="13569" max="13569" width="13.28515625" style="12" customWidth="1"/>
    <col min="13570" max="13570" width="14.5703125" style="12" customWidth="1"/>
    <col min="13571" max="13571" width="13.85546875" style="12" customWidth="1"/>
    <col min="13572" max="13572" width="13.5703125" style="12" customWidth="1"/>
    <col min="13573" max="13573" width="14.140625" style="12" customWidth="1"/>
    <col min="13574" max="13574" width="16.42578125" style="12" customWidth="1"/>
    <col min="13575" max="13575" width="14.28515625" style="12" customWidth="1"/>
    <col min="13576" max="13576" width="13.7109375" style="12" customWidth="1"/>
    <col min="13577" max="13577" width="13.140625" style="12" customWidth="1"/>
    <col min="13578" max="13578" width="13.28515625" style="12" customWidth="1"/>
    <col min="13579" max="13580" width="13.140625" style="12" customWidth="1"/>
    <col min="13581" max="13581" width="13.42578125" style="12" customWidth="1"/>
    <col min="13582" max="13582" width="13.140625" style="12" customWidth="1"/>
    <col min="13583" max="13583" width="14.140625" style="12" customWidth="1"/>
    <col min="13584" max="13584" width="16.7109375" style="12" customWidth="1"/>
    <col min="13585" max="13804" width="9.140625" style="12"/>
    <col min="13805" max="13805" width="4.85546875" style="12" customWidth="1"/>
    <col min="13806" max="13806" width="28.5703125" style="12" customWidth="1"/>
    <col min="13807" max="13807" width="23.7109375" style="12" customWidth="1"/>
    <col min="13808" max="13808" width="14.85546875" style="12" customWidth="1"/>
    <col min="13809" max="13809" width="11.28515625" style="12" customWidth="1"/>
    <col min="13810" max="13810" width="10.85546875" style="12" customWidth="1"/>
    <col min="13811" max="13811" width="13.42578125" style="12" customWidth="1"/>
    <col min="13812" max="13812" width="12.28515625" style="12" customWidth="1"/>
    <col min="13813" max="13813" width="14" style="12" customWidth="1"/>
    <col min="13814" max="13814" width="11.5703125" style="12" customWidth="1"/>
    <col min="13815" max="13815" width="15.140625" style="12" customWidth="1"/>
    <col min="13816" max="13816" width="11.5703125" style="12" customWidth="1"/>
    <col min="13817" max="13817" width="15.140625" style="12" customWidth="1"/>
    <col min="13818" max="13818" width="10.28515625" style="12" customWidth="1"/>
    <col min="13819" max="13819" width="9.140625" style="12"/>
    <col min="13820" max="13820" width="22.28515625" style="12" customWidth="1"/>
    <col min="13821" max="13821" width="14.140625" style="12" customWidth="1"/>
    <col min="13822" max="13822" width="15.5703125" style="12" customWidth="1"/>
    <col min="13823" max="13823" width="13.140625" style="12" customWidth="1"/>
    <col min="13824" max="13824" width="13.5703125" style="12" customWidth="1"/>
    <col min="13825" max="13825" width="13.28515625" style="12" customWidth="1"/>
    <col min="13826" max="13826" width="14.5703125" style="12" customWidth="1"/>
    <col min="13827" max="13827" width="13.85546875" style="12" customWidth="1"/>
    <col min="13828" max="13828" width="13.5703125" style="12" customWidth="1"/>
    <col min="13829" max="13829" width="14.140625" style="12" customWidth="1"/>
    <col min="13830" max="13830" width="16.42578125" style="12" customWidth="1"/>
    <col min="13831" max="13831" width="14.28515625" style="12" customWidth="1"/>
    <col min="13832" max="13832" width="13.7109375" style="12" customWidth="1"/>
    <col min="13833" max="13833" width="13.140625" style="12" customWidth="1"/>
    <col min="13834" max="13834" width="13.28515625" style="12" customWidth="1"/>
    <col min="13835" max="13836" width="13.140625" style="12" customWidth="1"/>
    <col min="13837" max="13837" width="13.42578125" style="12" customWidth="1"/>
    <col min="13838" max="13838" width="13.140625" style="12" customWidth="1"/>
    <col min="13839" max="13839" width="14.140625" style="12" customWidth="1"/>
    <col min="13840" max="13840" width="16.7109375" style="12" customWidth="1"/>
    <col min="13841" max="14060" width="9.140625" style="12"/>
    <col min="14061" max="14061" width="4.85546875" style="12" customWidth="1"/>
    <col min="14062" max="14062" width="28.5703125" style="12" customWidth="1"/>
    <col min="14063" max="14063" width="23.7109375" style="12" customWidth="1"/>
    <col min="14064" max="14064" width="14.85546875" style="12" customWidth="1"/>
    <col min="14065" max="14065" width="11.28515625" style="12" customWidth="1"/>
    <col min="14066" max="14066" width="10.85546875" style="12" customWidth="1"/>
    <col min="14067" max="14067" width="13.42578125" style="12" customWidth="1"/>
    <col min="14068" max="14068" width="12.28515625" style="12" customWidth="1"/>
    <col min="14069" max="14069" width="14" style="12" customWidth="1"/>
    <col min="14070" max="14070" width="11.5703125" style="12" customWidth="1"/>
    <col min="14071" max="14071" width="15.140625" style="12" customWidth="1"/>
    <col min="14072" max="14072" width="11.5703125" style="12" customWidth="1"/>
    <col min="14073" max="14073" width="15.140625" style="12" customWidth="1"/>
    <col min="14074" max="14074" width="10.28515625" style="12" customWidth="1"/>
    <col min="14075" max="14075" width="9.140625" style="12"/>
    <col min="14076" max="14076" width="22.28515625" style="12" customWidth="1"/>
    <col min="14077" max="14077" width="14.140625" style="12" customWidth="1"/>
    <col min="14078" max="14078" width="15.5703125" style="12" customWidth="1"/>
    <col min="14079" max="14079" width="13.140625" style="12" customWidth="1"/>
    <col min="14080" max="14080" width="13.5703125" style="12" customWidth="1"/>
    <col min="14081" max="14081" width="13.28515625" style="12" customWidth="1"/>
    <col min="14082" max="14082" width="14.5703125" style="12" customWidth="1"/>
    <col min="14083" max="14083" width="13.85546875" style="12" customWidth="1"/>
    <col min="14084" max="14084" width="13.5703125" style="12" customWidth="1"/>
    <col min="14085" max="14085" width="14.140625" style="12" customWidth="1"/>
    <col min="14086" max="14086" width="16.42578125" style="12" customWidth="1"/>
    <col min="14087" max="14087" width="14.28515625" style="12" customWidth="1"/>
    <col min="14088" max="14088" width="13.7109375" style="12" customWidth="1"/>
    <col min="14089" max="14089" width="13.140625" style="12" customWidth="1"/>
    <col min="14090" max="14090" width="13.28515625" style="12" customWidth="1"/>
    <col min="14091" max="14092" width="13.140625" style="12" customWidth="1"/>
    <col min="14093" max="14093" width="13.42578125" style="12" customWidth="1"/>
    <col min="14094" max="14094" width="13.140625" style="12" customWidth="1"/>
    <col min="14095" max="14095" width="14.140625" style="12" customWidth="1"/>
    <col min="14096" max="14096" width="16.7109375" style="12" customWidth="1"/>
    <col min="14097" max="14316" width="9.140625" style="12"/>
    <col min="14317" max="14317" width="4.85546875" style="12" customWidth="1"/>
    <col min="14318" max="14318" width="28.5703125" style="12" customWidth="1"/>
    <col min="14319" max="14319" width="23.7109375" style="12" customWidth="1"/>
    <col min="14320" max="14320" width="14.85546875" style="12" customWidth="1"/>
    <col min="14321" max="14321" width="11.28515625" style="12" customWidth="1"/>
    <col min="14322" max="14322" width="10.85546875" style="12" customWidth="1"/>
    <col min="14323" max="14323" width="13.42578125" style="12" customWidth="1"/>
    <col min="14324" max="14324" width="12.28515625" style="12" customWidth="1"/>
    <col min="14325" max="14325" width="14" style="12" customWidth="1"/>
    <col min="14326" max="14326" width="11.5703125" style="12" customWidth="1"/>
    <col min="14327" max="14327" width="15.140625" style="12" customWidth="1"/>
    <col min="14328" max="14328" width="11.5703125" style="12" customWidth="1"/>
    <col min="14329" max="14329" width="15.140625" style="12" customWidth="1"/>
    <col min="14330" max="14330" width="10.28515625" style="12" customWidth="1"/>
    <col min="14331" max="14331" width="9.140625" style="12"/>
    <col min="14332" max="14332" width="22.28515625" style="12" customWidth="1"/>
    <col min="14333" max="14333" width="14.140625" style="12" customWidth="1"/>
    <col min="14334" max="14334" width="15.5703125" style="12" customWidth="1"/>
    <col min="14335" max="14335" width="13.140625" style="12" customWidth="1"/>
    <col min="14336" max="14336" width="13.5703125" style="12" customWidth="1"/>
    <col min="14337" max="14337" width="13.28515625" style="12" customWidth="1"/>
    <col min="14338" max="14338" width="14.5703125" style="12" customWidth="1"/>
    <col min="14339" max="14339" width="13.85546875" style="12" customWidth="1"/>
    <col min="14340" max="14340" width="13.5703125" style="12" customWidth="1"/>
    <col min="14341" max="14341" width="14.140625" style="12" customWidth="1"/>
    <col min="14342" max="14342" width="16.42578125" style="12" customWidth="1"/>
    <col min="14343" max="14343" width="14.28515625" style="12" customWidth="1"/>
    <col min="14344" max="14344" width="13.7109375" style="12" customWidth="1"/>
    <col min="14345" max="14345" width="13.140625" style="12" customWidth="1"/>
    <col min="14346" max="14346" width="13.28515625" style="12" customWidth="1"/>
    <col min="14347" max="14348" width="13.140625" style="12" customWidth="1"/>
    <col min="14349" max="14349" width="13.42578125" style="12" customWidth="1"/>
    <col min="14350" max="14350" width="13.140625" style="12" customWidth="1"/>
    <col min="14351" max="14351" width="14.140625" style="12" customWidth="1"/>
    <col min="14352" max="14352" width="16.7109375" style="12" customWidth="1"/>
    <col min="14353" max="14572" width="9.140625" style="12"/>
    <col min="14573" max="14573" width="4.85546875" style="12" customWidth="1"/>
    <col min="14574" max="14574" width="28.5703125" style="12" customWidth="1"/>
    <col min="14575" max="14575" width="23.7109375" style="12" customWidth="1"/>
    <col min="14576" max="14576" width="14.85546875" style="12" customWidth="1"/>
    <col min="14577" max="14577" width="11.28515625" style="12" customWidth="1"/>
    <col min="14578" max="14578" width="10.85546875" style="12" customWidth="1"/>
    <col min="14579" max="14579" width="13.42578125" style="12" customWidth="1"/>
    <col min="14580" max="14580" width="12.28515625" style="12" customWidth="1"/>
    <col min="14581" max="14581" width="14" style="12" customWidth="1"/>
    <col min="14582" max="14582" width="11.5703125" style="12" customWidth="1"/>
    <col min="14583" max="14583" width="15.140625" style="12" customWidth="1"/>
    <col min="14584" max="14584" width="11.5703125" style="12" customWidth="1"/>
    <col min="14585" max="14585" width="15.140625" style="12" customWidth="1"/>
    <col min="14586" max="14586" width="10.28515625" style="12" customWidth="1"/>
    <col min="14587" max="14587" width="9.140625" style="12"/>
    <col min="14588" max="14588" width="22.28515625" style="12" customWidth="1"/>
    <col min="14589" max="14589" width="14.140625" style="12" customWidth="1"/>
    <col min="14590" max="14590" width="15.5703125" style="12" customWidth="1"/>
    <col min="14591" max="14591" width="13.140625" style="12" customWidth="1"/>
    <col min="14592" max="14592" width="13.5703125" style="12" customWidth="1"/>
    <col min="14593" max="14593" width="13.28515625" style="12" customWidth="1"/>
    <col min="14594" max="14594" width="14.5703125" style="12" customWidth="1"/>
    <col min="14595" max="14595" width="13.85546875" style="12" customWidth="1"/>
    <col min="14596" max="14596" width="13.5703125" style="12" customWidth="1"/>
    <col min="14597" max="14597" width="14.140625" style="12" customWidth="1"/>
    <col min="14598" max="14598" width="16.42578125" style="12" customWidth="1"/>
    <col min="14599" max="14599" width="14.28515625" style="12" customWidth="1"/>
    <col min="14600" max="14600" width="13.7109375" style="12" customWidth="1"/>
    <col min="14601" max="14601" width="13.140625" style="12" customWidth="1"/>
    <col min="14602" max="14602" width="13.28515625" style="12" customWidth="1"/>
    <col min="14603" max="14604" width="13.140625" style="12" customWidth="1"/>
    <col min="14605" max="14605" width="13.42578125" style="12" customWidth="1"/>
    <col min="14606" max="14606" width="13.140625" style="12" customWidth="1"/>
    <col min="14607" max="14607" width="14.140625" style="12" customWidth="1"/>
    <col min="14608" max="14608" width="16.7109375" style="12" customWidth="1"/>
    <col min="14609" max="14828" width="9.140625" style="12"/>
    <col min="14829" max="14829" width="4.85546875" style="12" customWidth="1"/>
    <col min="14830" max="14830" width="28.5703125" style="12" customWidth="1"/>
    <col min="14831" max="14831" width="23.7109375" style="12" customWidth="1"/>
    <col min="14832" max="14832" width="14.85546875" style="12" customWidth="1"/>
    <col min="14833" max="14833" width="11.28515625" style="12" customWidth="1"/>
    <col min="14834" max="14834" width="10.85546875" style="12" customWidth="1"/>
    <col min="14835" max="14835" width="13.42578125" style="12" customWidth="1"/>
    <col min="14836" max="14836" width="12.28515625" style="12" customWidth="1"/>
    <col min="14837" max="14837" width="14" style="12" customWidth="1"/>
    <col min="14838" max="14838" width="11.5703125" style="12" customWidth="1"/>
    <col min="14839" max="14839" width="15.140625" style="12" customWidth="1"/>
    <col min="14840" max="14840" width="11.5703125" style="12" customWidth="1"/>
    <col min="14841" max="14841" width="15.140625" style="12" customWidth="1"/>
    <col min="14842" max="14842" width="10.28515625" style="12" customWidth="1"/>
    <col min="14843" max="14843" width="9.140625" style="12"/>
    <col min="14844" max="14844" width="22.28515625" style="12" customWidth="1"/>
    <col min="14845" max="14845" width="14.140625" style="12" customWidth="1"/>
    <col min="14846" max="14846" width="15.5703125" style="12" customWidth="1"/>
    <col min="14847" max="14847" width="13.140625" style="12" customWidth="1"/>
    <col min="14848" max="14848" width="13.5703125" style="12" customWidth="1"/>
    <col min="14849" max="14849" width="13.28515625" style="12" customWidth="1"/>
    <col min="14850" max="14850" width="14.5703125" style="12" customWidth="1"/>
    <col min="14851" max="14851" width="13.85546875" style="12" customWidth="1"/>
    <col min="14852" max="14852" width="13.5703125" style="12" customWidth="1"/>
    <col min="14853" max="14853" width="14.140625" style="12" customWidth="1"/>
    <col min="14854" max="14854" width="16.42578125" style="12" customWidth="1"/>
    <col min="14855" max="14855" width="14.28515625" style="12" customWidth="1"/>
    <col min="14856" max="14856" width="13.7109375" style="12" customWidth="1"/>
    <col min="14857" max="14857" width="13.140625" style="12" customWidth="1"/>
    <col min="14858" max="14858" width="13.28515625" style="12" customWidth="1"/>
    <col min="14859" max="14860" width="13.140625" style="12" customWidth="1"/>
    <col min="14861" max="14861" width="13.42578125" style="12" customWidth="1"/>
    <col min="14862" max="14862" width="13.140625" style="12" customWidth="1"/>
    <col min="14863" max="14863" width="14.140625" style="12" customWidth="1"/>
    <col min="14864" max="14864" width="16.7109375" style="12" customWidth="1"/>
    <col min="14865" max="15084" width="9.140625" style="12"/>
    <col min="15085" max="15085" width="4.85546875" style="12" customWidth="1"/>
    <col min="15086" max="15086" width="28.5703125" style="12" customWidth="1"/>
    <col min="15087" max="15087" width="23.7109375" style="12" customWidth="1"/>
    <col min="15088" max="15088" width="14.85546875" style="12" customWidth="1"/>
    <col min="15089" max="15089" width="11.28515625" style="12" customWidth="1"/>
    <col min="15090" max="15090" width="10.85546875" style="12" customWidth="1"/>
    <col min="15091" max="15091" width="13.42578125" style="12" customWidth="1"/>
    <col min="15092" max="15092" width="12.28515625" style="12" customWidth="1"/>
    <col min="15093" max="15093" width="14" style="12" customWidth="1"/>
    <col min="15094" max="15094" width="11.5703125" style="12" customWidth="1"/>
    <col min="15095" max="15095" width="15.140625" style="12" customWidth="1"/>
    <col min="15096" max="15096" width="11.5703125" style="12" customWidth="1"/>
    <col min="15097" max="15097" width="15.140625" style="12" customWidth="1"/>
    <col min="15098" max="15098" width="10.28515625" style="12" customWidth="1"/>
    <col min="15099" max="15099" width="9.140625" style="12"/>
    <col min="15100" max="15100" width="22.28515625" style="12" customWidth="1"/>
    <col min="15101" max="15101" width="14.140625" style="12" customWidth="1"/>
    <col min="15102" max="15102" width="15.5703125" style="12" customWidth="1"/>
    <col min="15103" max="15103" width="13.140625" style="12" customWidth="1"/>
    <col min="15104" max="15104" width="13.5703125" style="12" customWidth="1"/>
    <col min="15105" max="15105" width="13.28515625" style="12" customWidth="1"/>
    <col min="15106" max="15106" width="14.5703125" style="12" customWidth="1"/>
    <col min="15107" max="15107" width="13.85546875" style="12" customWidth="1"/>
    <col min="15108" max="15108" width="13.5703125" style="12" customWidth="1"/>
    <col min="15109" max="15109" width="14.140625" style="12" customWidth="1"/>
    <col min="15110" max="15110" width="16.42578125" style="12" customWidth="1"/>
    <col min="15111" max="15111" width="14.28515625" style="12" customWidth="1"/>
    <col min="15112" max="15112" width="13.7109375" style="12" customWidth="1"/>
    <col min="15113" max="15113" width="13.140625" style="12" customWidth="1"/>
    <col min="15114" max="15114" width="13.28515625" style="12" customWidth="1"/>
    <col min="15115" max="15116" width="13.140625" style="12" customWidth="1"/>
    <col min="15117" max="15117" width="13.42578125" style="12" customWidth="1"/>
    <col min="15118" max="15118" width="13.140625" style="12" customWidth="1"/>
    <col min="15119" max="15119" width="14.140625" style="12" customWidth="1"/>
    <col min="15120" max="15120" width="16.7109375" style="12" customWidth="1"/>
    <col min="15121" max="15340" width="9.140625" style="12"/>
    <col min="15341" max="15341" width="4.85546875" style="12" customWidth="1"/>
    <col min="15342" max="15342" width="28.5703125" style="12" customWidth="1"/>
    <col min="15343" max="15343" width="23.7109375" style="12" customWidth="1"/>
    <col min="15344" max="15344" width="14.85546875" style="12" customWidth="1"/>
    <col min="15345" max="15345" width="11.28515625" style="12" customWidth="1"/>
    <col min="15346" max="15346" width="10.85546875" style="12" customWidth="1"/>
    <col min="15347" max="15347" width="13.42578125" style="12" customWidth="1"/>
    <col min="15348" max="15348" width="12.28515625" style="12" customWidth="1"/>
    <col min="15349" max="15349" width="14" style="12" customWidth="1"/>
    <col min="15350" max="15350" width="11.5703125" style="12" customWidth="1"/>
    <col min="15351" max="15351" width="15.140625" style="12" customWidth="1"/>
    <col min="15352" max="15352" width="11.5703125" style="12" customWidth="1"/>
    <col min="15353" max="15353" width="15.140625" style="12" customWidth="1"/>
    <col min="15354" max="15354" width="10.28515625" style="12" customWidth="1"/>
    <col min="15355" max="15355" width="9.140625" style="12"/>
    <col min="15356" max="15356" width="22.28515625" style="12" customWidth="1"/>
    <col min="15357" max="15357" width="14.140625" style="12" customWidth="1"/>
    <col min="15358" max="15358" width="15.5703125" style="12" customWidth="1"/>
    <col min="15359" max="15359" width="13.140625" style="12" customWidth="1"/>
    <col min="15360" max="15360" width="13.5703125" style="12" customWidth="1"/>
    <col min="15361" max="15361" width="13.28515625" style="12" customWidth="1"/>
    <col min="15362" max="15362" width="14.5703125" style="12" customWidth="1"/>
    <col min="15363" max="15363" width="13.85546875" style="12" customWidth="1"/>
    <col min="15364" max="15364" width="13.5703125" style="12" customWidth="1"/>
    <col min="15365" max="15365" width="14.140625" style="12" customWidth="1"/>
    <col min="15366" max="15366" width="16.42578125" style="12" customWidth="1"/>
    <col min="15367" max="15367" width="14.28515625" style="12" customWidth="1"/>
    <col min="15368" max="15368" width="13.7109375" style="12" customWidth="1"/>
    <col min="15369" max="15369" width="13.140625" style="12" customWidth="1"/>
    <col min="15370" max="15370" width="13.28515625" style="12" customWidth="1"/>
    <col min="15371" max="15372" width="13.140625" style="12" customWidth="1"/>
    <col min="15373" max="15373" width="13.42578125" style="12" customWidth="1"/>
    <col min="15374" max="15374" width="13.140625" style="12" customWidth="1"/>
    <col min="15375" max="15375" width="14.140625" style="12" customWidth="1"/>
    <col min="15376" max="15376" width="16.7109375" style="12" customWidth="1"/>
    <col min="15377" max="15596" width="9.140625" style="12"/>
    <col min="15597" max="15597" width="4.85546875" style="12" customWidth="1"/>
    <col min="15598" max="15598" width="28.5703125" style="12" customWidth="1"/>
    <col min="15599" max="15599" width="23.7109375" style="12" customWidth="1"/>
    <col min="15600" max="15600" width="14.85546875" style="12" customWidth="1"/>
    <col min="15601" max="15601" width="11.28515625" style="12" customWidth="1"/>
    <col min="15602" max="15602" width="10.85546875" style="12" customWidth="1"/>
    <col min="15603" max="15603" width="13.42578125" style="12" customWidth="1"/>
    <col min="15604" max="15604" width="12.28515625" style="12" customWidth="1"/>
    <col min="15605" max="15605" width="14" style="12" customWidth="1"/>
    <col min="15606" max="15606" width="11.5703125" style="12" customWidth="1"/>
    <col min="15607" max="15607" width="15.140625" style="12" customWidth="1"/>
    <col min="15608" max="15608" width="11.5703125" style="12" customWidth="1"/>
    <col min="15609" max="15609" width="15.140625" style="12" customWidth="1"/>
    <col min="15610" max="15610" width="10.28515625" style="12" customWidth="1"/>
    <col min="15611" max="15611" width="9.140625" style="12"/>
    <col min="15612" max="15612" width="22.28515625" style="12" customWidth="1"/>
    <col min="15613" max="15613" width="14.140625" style="12" customWidth="1"/>
    <col min="15614" max="15614" width="15.5703125" style="12" customWidth="1"/>
    <col min="15615" max="15615" width="13.140625" style="12" customWidth="1"/>
    <col min="15616" max="15616" width="13.5703125" style="12" customWidth="1"/>
    <col min="15617" max="15617" width="13.28515625" style="12" customWidth="1"/>
    <col min="15618" max="15618" width="14.5703125" style="12" customWidth="1"/>
    <col min="15619" max="15619" width="13.85546875" style="12" customWidth="1"/>
    <col min="15620" max="15620" width="13.5703125" style="12" customWidth="1"/>
    <col min="15621" max="15621" width="14.140625" style="12" customWidth="1"/>
    <col min="15622" max="15622" width="16.42578125" style="12" customWidth="1"/>
    <col min="15623" max="15623" width="14.28515625" style="12" customWidth="1"/>
    <col min="15624" max="15624" width="13.7109375" style="12" customWidth="1"/>
    <col min="15625" max="15625" width="13.140625" style="12" customWidth="1"/>
    <col min="15626" max="15626" width="13.28515625" style="12" customWidth="1"/>
    <col min="15627" max="15628" width="13.140625" style="12" customWidth="1"/>
    <col min="15629" max="15629" width="13.42578125" style="12" customWidth="1"/>
    <col min="15630" max="15630" width="13.140625" style="12" customWidth="1"/>
    <col min="15631" max="15631" width="14.140625" style="12" customWidth="1"/>
    <col min="15632" max="15632" width="16.7109375" style="12" customWidth="1"/>
    <col min="15633" max="15852" width="9.140625" style="12"/>
    <col min="15853" max="15853" width="4.85546875" style="12" customWidth="1"/>
    <col min="15854" max="15854" width="28.5703125" style="12" customWidth="1"/>
    <col min="15855" max="15855" width="23.7109375" style="12" customWidth="1"/>
    <col min="15856" max="15856" width="14.85546875" style="12" customWidth="1"/>
    <col min="15857" max="15857" width="11.28515625" style="12" customWidth="1"/>
    <col min="15858" max="15858" width="10.85546875" style="12" customWidth="1"/>
    <col min="15859" max="15859" width="13.42578125" style="12" customWidth="1"/>
    <col min="15860" max="15860" width="12.28515625" style="12" customWidth="1"/>
    <col min="15861" max="15861" width="14" style="12" customWidth="1"/>
    <col min="15862" max="15862" width="11.5703125" style="12" customWidth="1"/>
    <col min="15863" max="15863" width="15.140625" style="12" customWidth="1"/>
    <col min="15864" max="15864" width="11.5703125" style="12" customWidth="1"/>
    <col min="15865" max="15865" width="15.140625" style="12" customWidth="1"/>
    <col min="15866" max="15866" width="10.28515625" style="12" customWidth="1"/>
    <col min="15867" max="15867" width="9.140625" style="12"/>
    <col min="15868" max="15868" width="22.28515625" style="12" customWidth="1"/>
    <col min="15869" max="15869" width="14.140625" style="12" customWidth="1"/>
    <col min="15870" max="15870" width="15.5703125" style="12" customWidth="1"/>
    <col min="15871" max="15871" width="13.140625" style="12" customWidth="1"/>
    <col min="15872" max="15872" width="13.5703125" style="12" customWidth="1"/>
    <col min="15873" max="15873" width="13.28515625" style="12" customWidth="1"/>
    <col min="15874" max="15874" width="14.5703125" style="12" customWidth="1"/>
    <col min="15875" max="15875" width="13.85546875" style="12" customWidth="1"/>
    <col min="15876" max="15876" width="13.5703125" style="12" customWidth="1"/>
    <col min="15877" max="15877" width="14.140625" style="12" customWidth="1"/>
    <col min="15878" max="15878" width="16.42578125" style="12" customWidth="1"/>
    <col min="15879" max="15879" width="14.28515625" style="12" customWidth="1"/>
    <col min="15880" max="15880" width="13.7109375" style="12" customWidth="1"/>
    <col min="15881" max="15881" width="13.140625" style="12" customWidth="1"/>
    <col min="15882" max="15882" width="13.28515625" style="12" customWidth="1"/>
    <col min="15883" max="15884" width="13.140625" style="12" customWidth="1"/>
    <col min="15885" max="15885" width="13.42578125" style="12" customWidth="1"/>
    <col min="15886" max="15886" width="13.140625" style="12" customWidth="1"/>
    <col min="15887" max="15887" width="14.140625" style="12" customWidth="1"/>
    <col min="15888" max="15888" width="16.7109375" style="12" customWidth="1"/>
    <col min="15889" max="16108" width="9.140625" style="12"/>
    <col min="16109" max="16109" width="4.85546875" style="12" customWidth="1"/>
    <col min="16110" max="16110" width="28.5703125" style="12" customWidth="1"/>
    <col min="16111" max="16111" width="23.7109375" style="12" customWidth="1"/>
    <col min="16112" max="16112" width="14.85546875" style="12" customWidth="1"/>
    <col min="16113" max="16113" width="11.28515625" style="12" customWidth="1"/>
    <col min="16114" max="16114" width="10.85546875" style="12" customWidth="1"/>
    <col min="16115" max="16115" width="13.42578125" style="12" customWidth="1"/>
    <col min="16116" max="16116" width="12.28515625" style="12" customWidth="1"/>
    <col min="16117" max="16117" width="14" style="12" customWidth="1"/>
    <col min="16118" max="16118" width="11.5703125" style="12" customWidth="1"/>
    <col min="16119" max="16119" width="15.140625" style="12" customWidth="1"/>
    <col min="16120" max="16120" width="11.5703125" style="12" customWidth="1"/>
    <col min="16121" max="16121" width="15.140625" style="12" customWidth="1"/>
    <col min="16122" max="16122" width="10.28515625" style="12" customWidth="1"/>
    <col min="16123" max="16123" width="9.140625" style="12"/>
    <col min="16124" max="16124" width="22.28515625" style="12" customWidth="1"/>
    <col min="16125" max="16125" width="14.140625" style="12" customWidth="1"/>
    <col min="16126" max="16126" width="15.5703125" style="12" customWidth="1"/>
    <col min="16127" max="16127" width="13.140625" style="12" customWidth="1"/>
    <col min="16128" max="16128" width="13.5703125" style="12" customWidth="1"/>
    <col min="16129" max="16129" width="13.28515625" style="12" customWidth="1"/>
    <col min="16130" max="16130" width="14.5703125" style="12" customWidth="1"/>
    <col min="16131" max="16131" width="13.85546875" style="12" customWidth="1"/>
    <col min="16132" max="16132" width="13.5703125" style="12" customWidth="1"/>
    <col min="16133" max="16133" width="14.140625" style="12" customWidth="1"/>
    <col min="16134" max="16134" width="16.42578125" style="12" customWidth="1"/>
    <col min="16135" max="16135" width="14.28515625" style="12" customWidth="1"/>
    <col min="16136" max="16136" width="13.7109375" style="12" customWidth="1"/>
    <col min="16137" max="16137" width="13.140625" style="12" customWidth="1"/>
    <col min="16138" max="16138" width="13.28515625" style="12" customWidth="1"/>
    <col min="16139" max="16140" width="13.140625" style="12" customWidth="1"/>
    <col min="16141" max="16141" width="13.42578125" style="12" customWidth="1"/>
    <col min="16142" max="16142" width="13.140625" style="12" customWidth="1"/>
    <col min="16143" max="16143" width="14.140625" style="12" customWidth="1"/>
    <col min="16144" max="16144" width="16.7109375" style="12" customWidth="1"/>
    <col min="16145" max="16384" width="9.140625" style="12"/>
  </cols>
  <sheetData>
    <row r="2" spans="1:27" ht="26.25" x14ac:dyDescent="0.4">
      <c r="G2" s="15"/>
      <c r="H2" s="15"/>
      <c r="I2" s="15"/>
      <c r="J2" s="15"/>
      <c r="K2" s="15"/>
      <c r="L2" s="15"/>
      <c r="M2" s="70" t="s">
        <v>90</v>
      </c>
      <c r="N2" s="61"/>
      <c r="O2" s="61"/>
    </row>
    <row r="3" spans="1:27" x14ac:dyDescent="0.25">
      <c r="D3" s="16"/>
      <c r="G3" s="15"/>
      <c r="H3" s="15"/>
      <c r="I3" s="15"/>
      <c r="J3" s="15"/>
      <c r="K3" s="15"/>
      <c r="L3" s="15"/>
      <c r="M3" s="61"/>
      <c r="N3" s="61"/>
      <c r="O3" s="61"/>
      <c r="X3" s="12" t="s">
        <v>85</v>
      </c>
    </row>
    <row r="4" spans="1:27" ht="14.25" customHeight="1" x14ac:dyDescent="0.25">
      <c r="G4" s="15"/>
      <c r="H4" s="15"/>
      <c r="I4" s="15"/>
      <c r="J4" s="15"/>
      <c r="K4" s="15"/>
      <c r="L4" s="15"/>
      <c r="M4" s="61"/>
      <c r="N4" s="61"/>
      <c r="O4" s="61"/>
    </row>
    <row r="6" spans="1:27" ht="15" customHeight="1" x14ac:dyDescent="0.25">
      <c r="A6" s="17" t="s">
        <v>91</v>
      </c>
      <c r="B6" s="18"/>
      <c r="C6" s="18"/>
      <c r="D6" s="18"/>
      <c r="E6" s="18"/>
      <c r="F6" s="18"/>
      <c r="G6" s="19"/>
      <c r="H6" s="162" t="s">
        <v>44</v>
      </c>
      <c r="I6" s="163"/>
      <c r="J6" s="163"/>
      <c r="K6" s="57"/>
      <c r="L6" s="21" t="s">
        <v>45</v>
      </c>
      <c r="M6" s="171" t="s">
        <v>46</v>
      </c>
      <c r="N6" s="172"/>
      <c r="O6" s="173"/>
      <c r="P6" s="60" t="s">
        <v>47</v>
      </c>
      <c r="Q6" s="59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7" ht="78.75" x14ac:dyDescent="0.25">
      <c r="A7" s="1" t="s">
        <v>0</v>
      </c>
      <c r="B7" s="24" t="s">
        <v>1</v>
      </c>
      <c r="C7" s="24" t="s">
        <v>2</v>
      </c>
      <c r="D7" s="24" t="s">
        <v>48</v>
      </c>
      <c r="E7" s="24" t="s">
        <v>49</v>
      </c>
      <c r="F7" s="24" t="s">
        <v>50</v>
      </c>
      <c r="G7" s="1" t="s">
        <v>51</v>
      </c>
      <c r="H7" s="25" t="s">
        <v>52</v>
      </c>
      <c r="I7" s="24" t="s">
        <v>53</v>
      </c>
      <c r="J7" s="24" t="s">
        <v>54</v>
      </c>
      <c r="K7" s="24" t="s">
        <v>55</v>
      </c>
      <c r="L7" s="25" t="s">
        <v>89</v>
      </c>
      <c r="M7" s="62">
        <v>2021</v>
      </c>
      <c r="N7" s="62">
        <v>2022</v>
      </c>
      <c r="O7" s="62">
        <v>2023</v>
      </c>
      <c r="P7" s="24" t="s">
        <v>2</v>
      </c>
      <c r="Q7" s="24" t="s">
        <v>48</v>
      </c>
      <c r="R7" s="24" t="s">
        <v>49</v>
      </c>
      <c r="S7" s="26" t="s">
        <v>56</v>
      </c>
      <c r="T7" s="24" t="s">
        <v>57</v>
      </c>
      <c r="U7" s="24" t="s">
        <v>58</v>
      </c>
      <c r="V7" s="24" t="s">
        <v>50</v>
      </c>
      <c r="W7" s="24" t="s">
        <v>59</v>
      </c>
      <c r="X7" s="1" t="s">
        <v>60</v>
      </c>
      <c r="Y7" s="27" t="s">
        <v>61</v>
      </c>
      <c r="Z7" s="24" t="s">
        <v>62</v>
      </c>
      <c r="AA7" s="1" t="s">
        <v>63</v>
      </c>
    </row>
    <row r="8" spans="1:27" ht="15" customHeight="1" x14ac:dyDescent="0.25">
      <c r="A8" s="150">
        <v>17</v>
      </c>
      <c r="B8" s="151" t="s">
        <v>3</v>
      </c>
      <c r="C8" s="167" t="s">
        <v>25</v>
      </c>
      <c r="D8" s="53" t="s">
        <v>64</v>
      </c>
      <c r="E8" s="148" t="s">
        <v>65</v>
      </c>
      <c r="F8" s="53" t="s">
        <v>66</v>
      </c>
      <c r="G8" s="28">
        <f>СВОД!G8</f>
        <v>0</v>
      </c>
      <c r="H8" s="29">
        <f t="shared" ref="H8:H36" si="0">L8*G8</f>
        <v>0</v>
      </c>
      <c r="I8" s="53">
        <f t="shared" ref="I8:I36" si="1">M8*G8</f>
        <v>0</v>
      </c>
      <c r="J8" s="53">
        <f t="shared" ref="J8:J36" si="2">N8*G8</f>
        <v>0</v>
      </c>
      <c r="K8" s="53">
        <f t="shared" ref="K8:K36" si="3">O8*G8</f>
        <v>0</v>
      </c>
      <c r="L8" s="30">
        <f t="shared" ref="L8:L36" si="4">M8+N8+O8</f>
        <v>54</v>
      </c>
      <c r="M8" s="63">
        <v>18</v>
      </c>
      <c r="N8" s="63">
        <v>18</v>
      </c>
      <c r="O8" s="63">
        <v>18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150"/>
      <c r="B9" s="152"/>
      <c r="C9" s="168"/>
      <c r="D9" s="32" t="s">
        <v>67</v>
      </c>
      <c r="E9" s="149"/>
      <c r="F9" s="53" t="s">
        <v>66</v>
      </c>
      <c r="G9" s="28">
        <f>СВОД!G9</f>
        <v>0</v>
      </c>
      <c r="H9" s="29">
        <f t="shared" si="0"/>
        <v>0</v>
      </c>
      <c r="I9" s="53">
        <f t="shared" si="1"/>
        <v>0</v>
      </c>
      <c r="J9" s="53">
        <f t="shared" si="2"/>
        <v>0</v>
      </c>
      <c r="K9" s="53">
        <f t="shared" si="3"/>
        <v>0</v>
      </c>
      <c r="L9" s="30">
        <f t="shared" si="4"/>
        <v>0</v>
      </c>
      <c r="M9" s="63"/>
      <c r="N9" s="63"/>
      <c r="O9" s="63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4.75" customHeight="1" x14ac:dyDescent="0.25">
      <c r="A10" s="150">
        <v>18</v>
      </c>
      <c r="B10" s="151" t="s">
        <v>4</v>
      </c>
      <c r="C10" s="153" t="s">
        <v>26</v>
      </c>
      <c r="D10" s="53" t="s">
        <v>64</v>
      </c>
      <c r="E10" s="148" t="s">
        <v>65</v>
      </c>
      <c r="F10" s="53" t="s">
        <v>66</v>
      </c>
      <c r="G10" s="28">
        <f>СВОД!G10</f>
        <v>0</v>
      </c>
      <c r="H10" s="29">
        <f t="shared" si="0"/>
        <v>0</v>
      </c>
      <c r="I10" s="53">
        <f t="shared" si="1"/>
        <v>0</v>
      </c>
      <c r="J10" s="53">
        <f t="shared" si="2"/>
        <v>0</v>
      </c>
      <c r="K10" s="53">
        <f t="shared" si="3"/>
        <v>0</v>
      </c>
      <c r="L10" s="30">
        <f t="shared" si="4"/>
        <v>33</v>
      </c>
      <c r="M10" s="63">
        <v>11</v>
      </c>
      <c r="N10" s="63">
        <v>11</v>
      </c>
      <c r="O10" s="63">
        <v>11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7" customHeight="1" x14ac:dyDescent="0.25">
      <c r="A11" s="150"/>
      <c r="B11" s="152"/>
      <c r="C11" s="154"/>
      <c r="D11" s="32" t="s">
        <v>67</v>
      </c>
      <c r="E11" s="149"/>
      <c r="F11" s="53" t="s">
        <v>66</v>
      </c>
      <c r="G11" s="28">
        <f>СВОД!G11</f>
        <v>0</v>
      </c>
      <c r="H11" s="29">
        <f t="shared" si="0"/>
        <v>0</v>
      </c>
      <c r="I11" s="53">
        <f t="shared" si="1"/>
        <v>0</v>
      </c>
      <c r="J11" s="53">
        <f t="shared" si="2"/>
        <v>0</v>
      </c>
      <c r="K11" s="53">
        <f t="shared" si="3"/>
        <v>0</v>
      </c>
      <c r="L11" s="30">
        <f t="shared" si="4"/>
        <v>0</v>
      </c>
      <c r="M11" s="63"/>
      <c r="N11" s="63"/>
      <c r="O11" s="6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3.75" customHeight="1" x14ac:dyDescent="0.25">
      <c r="A12" s="53">
        <v>20</v>
      </c>
      <c r="B12" s="54" t="s">
        <v>5</v>
      </c>
      <c r="C12" s="58" t="s">
        <v>27</v>
      </c>
      <c r="D12" s="53" t="s">
        <v>69</v>
      </c>
      <c r="E12" s="52" t="s">
        <v>65</v>
      </c>
      <c r="F12" s="8" t="s">
        <v>66</v>
      </c>
      <c r="G12" s="28">
        <f>СВОД!G12</f>
        <v>0</v>
      </c>
      <c r="H12" s="29">
        <f t="shared" si="0"/>
        <v>0</v>
      </c>
      <c r="I12" s="53">
        <f t="shared" si="1"/>
        <v>0</v>
      </c>
      <c r="J12" s="53">
        <f t="shared" si="2"/>
        <v>0</v>
      </c>
      <c r="K12" s="53">
        <f t="shared" si="3"/>
        <v>0</v>
      </c>
      <c r="L12" s="30">
        <f t="shared" si="4"/>
        <v>0</v>
      </c>
      <c r="M12" s="63"/>
      <c r="N12" s="63"/>
      <c r="O12" s="6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41.25" customHeight="1" x14ac:dyDescent="0.25">
      <c r="A13" s="53">
        <v>21</v>
      </c>
      <c r="B13" s="54" t="s">
        <v>6</v>
      </c>
      <c r="C13" s="58" t="s">
        <v>37</v>
      </c>
      <c r="D13" s="53" t="s">
        <v>69</v>
      </c>
      <c r="E13" s="52" t="s">
        <v>65</v>
      </c>
      <c r="F13" s="8" t="s">
        <v>66</v>
      </c>
      <c r="G13" s="28">
        <f>СВОД!G13</f>
        <v>0</v>
      </c>
      <c r="H13" s="29">
        <f t="shared" si="0"/>
        <v>0</v>
      </c>
      <c r="I13" s="53">
        <f t="shared" si="1"/>
        <v>0</v>
      </c>
      <c r="J13" s="53">
        <f t="shared" si="2"/>
        <v>0</v>
      </c>
      <c r="K13" s="53">
        <f t="shared" si="3"/>
        <v>0</v>
      </c>
      <c r="L13" s="30">
        <f t="shared" si="4"/>
        <v>21</v>
      </c>
      <c r="M13" s="63">
        <v>10</v>
      </c>
      <c r="N13" s="63"/>
      <c r="O13" s="63">
        <v>11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30" customHeight="1" x14ac:dyDescent="0.25">
      <c r="A14" s="53">
        <v>22</v>
      </c>
      <c r="B14" s="54" t="s">
        <v>7</v>
      </c>
      <c r="C14" s="10" t="s">
        <v>38</v>
      </c>
      <c r="D14" s="53" t="s">
        <v>69</v>
      </c>
      <c r="E14" s="52" t="s">
        <v>65</v>
      </c>
      <c r="F14" s="53" t="s">
        <v>70</v>
      </c>
      <c r="G14" s="28">
        <f>СВОД!G14</f>
        <v>0</v>
      </c>
      <c r="H14" s="29">
        <f t="shared" si="0"/>
        <v>0</v>
      </c>
      <c r="I14" s="53">
        <f t="shared" si="1"/>
        <v>0</v>
      </c>
      <c r="J14" s="53">
        <f t="shared" si="2"/>
        <v>0</v>
      </c>
      <c r="K14" s="53">
        <f t="shared" si="3"/>
        <v>0</v>
      </c>
      <c r="L14" s="30">
        <f t="shared" si="4"/>
        <v>35</v>
      </c>
      <c r="M14" s="63">
        <v>16</v>
      </c>
      <c r="N14" s="63">
        <v>3</v>
      </c>
      <c r="O14" s="63">
        <v>16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35.25" customHeight="1" x14ac:dyDescent="0.25">
      <c r="A15" s="53">
        <v>23</v>
      </c>
      <c r="B15" s="58" t="s">
        <v>8</v>
      </c>
      <c r="C15" s="10" t="s">
        <v>39</v>
      </c>
      <c r="D15" s="53" t="s">
        <v>69</v>
      </c>
      <c r="E15" s="52" t="s">
        <v>65</v>
      </c>
      <c r="F15" s="8" t="s">
        <v>66</v>
      </c>
      <c r="G15" s="28">
        <f>СВОД!G15</f>
        <v>0</v>
      </c>
      <c r="H15" s="29">
        <f t="shared" si="0"/>
        <v>0</v>
      </c>
      <c r="I15" s="53">
        <f t="shared" si="1"/>
        <v>0</v>
      </c>
      <c r="J15" s="53">
        <f t="shared" si="2"/>
        <v>0</v>
      </c>
      <c r="K15" s="53">
        <f t="shared" si="3"/>
        <v>0</v>
      </c>
      <c r="L15" s="30">
        <f t="shared" si="4"/>
        <v>0</v>
      </c>
      <c r="M15" s="63"/>
      <c r="N15" s="63"/>
      <c r="O15" s="63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45" customHeight="1" x14ac:dyDescent="0.25">
      <c r="A16" s="53">
        <v>24</v>
      </c>
      <c r="B16" s="54" t="s">
        <v>9</v>
      </c>
      <c r="C16" s="10" t="s">
        <v>40</v>
      </c>
      <c r="D16" s="32" t="s">
        <v>71</v>
      </c>
      <c r="E16" s="52" t="s">
        <v>65</v>
      </c>
      <c r="F16" s="8" t="s">
        <v>66</v>
      </c>
      <c r="G16" s="28">
        <f>СВОД!G16</f>
        <v>0</v>
      </c>
      <c r="H16" s="29">
        <f t="shared" si="0"/>
        <v>0</v>
      </c>
      <c r="I16" s="53">
        <f t="shared" si="1"/>
        <v>0</v>
      </c>
      <c r="J16" s="53">
        <f t="shared" si="2"/>
        <v>0</v>
      </c>
      <c r="K16" s="53">
        <f t="shared" si="3"/>
        <v>0</v>
      </c>
      <c r="L16" s="30">
        <f t="shared" si="4"/>
        <v>0</v>
      </c>
      <c r="M16" s="63"/>
      <c r="N16" s="63"/>
      <c r="O16" s="6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70.5" customHeight="1" x14ac:dyDescent="0.25">
      <c r="A17" s="53">
        <v>31</v>
      </c>
      <c r="B17" s="54" t="s">
        <v>10</v>
      </c>
      <c r="C17" s="10" t="s">
        <v>72</v>
      </c>
      <c r="D17" s="53" t="s">
        <v>69</v>
      </c>
      <c r="E17" s="52" t="s">
        <v>65</v>
      </c>
      <c r="F17" s="8" t="s">
        <v>66</v>
      </c>
      <c r="G17" s="28">
        <f>СВОД!G17</f>
        <v>0</v>
      </c>
      <c r="H17" s="29">
        <f t="shared" si="0"/>
        <v>0</v>
      </c>
      <c r="I17" s="53">
        <f t="shared" si="1"/>
        <v>0</v>
      </c>
      <c r="J17" s="53">
        <f t="shared" si="2"/>
        <v>0</v>
      </c>
      <c r="K17" s="53">
        <f t="shared" si="3"/>
        <v>0</v>
      </c>
      <c r="L17" s="30">
        <f t="shared" si="4"/>
        <v>0</v>
      </c>
      <c r="M17" s="63"/>
      <c r="N17" s="63"/>
      <c r="O17" s="63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ht="80.25" customHeight="1" x14ac:dyDescent="0.25">
      <c r="A18" s="53">
        <v>32</v>
      </c>
      <c r="B18" s="54" t="s">
        <v>11</v>
      </c>
      <c r="C18" s="10" t="s">
        <v>73</v>
      </c>
      <c r="D18" s="53" t="s">
        <v>69</v>
      </c>
      <c r="E18" s="52" t="s">
        <v>65</v>
      </c>
      <c r="F18" s="8" t="s">
        <v>66</v>
      </c>
      <c r="G18" s="28">
        <f>СВОД!G18</f>
        <v>0</v>
      </c>
      <c r="H18" s="29">
        <f t="shared" si="0"/>
        <v>0</v>
      </c>
      <c r="I18" s="53">
        <f t="shared" si="1"/>
        <v>0</v>
      </c>
      <c r="J18" s="53">
        <f t="shared" si="2"/>
        <v>0</v>
      </c>
      <c r="K18" s="53">
        <f t="shared" si="3"/>
        <v>0</v>
      </c>
      <c r="L18" s="30">
        <f t="shared" si="4"/>
        <v>0</v>
      </c>
      <c r="M18" s="63"/>
      <c r="N18" s="63"/>
      <c r="O18" s="63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1.75" customHeight="1" x14ac:dyDescent="0.25">
      <c r="A19" s="53">
        <v>33</v>
      </c>
      <c r="B19" s="58" t="s">
        <v>12</v>
      </c>
      <c r="C19" s="34" t="s">
        <v>28</v>
      </c>
      <c r="D19" s="53" t="s">
        <v>69</v>
      </c>
      <c r="E19" s="35" t="s">
        <v>65</v>
      </c>
      <c r="F19" s="53" t="s">
        <v>70</v>
      </c>
      <c r="G19" s="28">
        <f>СВОД!G19</f>
        <v>0</v>
      </c>
      <c r="H19" s="29">
        <f t="shared" si="0"/>
        <v>0</v>
      </c>
      <c r="I19" s="53">
        <f t="shared" si="1"/>
        <v>0</v>
      </c>
      <c r="J19" s="53">
        <f t="shared" si="2"/>
        <v>0</v>
      </c>
      <c r="K19" s="53">
        <f t="shared" si="3"/>
        <v>0</v>
      </c>
      <c r="L19" s="30">
        <f t="shared" si="4"/>
        <v>80</v>
      </c>
      <c r="M19" s="63">
        <v>39</v>
      </c>
      <c r="N19" s="63">
        <v>2</v>
      </c>
      <c r="O19" s="63">
        <v>39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ht="22.5" x14ac:dyDescent="0.25">
      <c r="A20" s="53">
        <v>34</v>
      </c>
      <c r="B20" s="58" t="s">
        <v>12</v>
      </c>
      <c r="C20" s="34" t="s">
        <v>29</v>
      </c>
      <c r="D20" s="53" t="s">
        <v>69</v>
      </c>
      <c r="E20" s="35" t="s">
        <v>65</v>
      </c>
      <c r="F20" s="53" t="s">
        <v>70</v>
      </c>
      <c r="G20" s="28">
        <f>СВОД!G20</f>
        <v>0</v>
      </c>
      <c r="H20" s="29">
        <f t="shared" si="0"/>
        <v>0</v>
      </c>
      <c r="I20" s="53">
        <f t="shared" si="1"/>
        <v>0</v>
      </c>
      <c r="J20" s="53">
        <f t="shared" si="2"/>
        <v>0</v>
      </c>
      <c r="K20" s="53">
        <f t="shared" si="3"/>
        <v>0</v>
      </c>
      <c r="L20" s="30">
        <f t="shared" si="4"/>
        <v>130</v>
      </c>
      <c r="M20" s="63">
        <v>42</v>
      </c>
      <c r="N20" s="63">
        <v>46</v>
      </c>
      <c r="O20" s="63">
        <v>42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2.5" x14ac:dyDescent="0.25">
      <c r="A21" s="53">
        <v>35</v>
      </c>
      <c r="B21" s="3" t="s">
        <v>13</v>
      </c>
      <c r="C21" s="34" t="s">
        <v>30</v>
      </c>
      <c r="D21" s="53" t="s">
        <v>69</v>
      </c>
      <c r="E21" s="35" t="s">
        <v>65</v>
      </c>
      <c r="F21" s="53" t="s">
        <v>70</v>
      </c>
      <c r="G21" s="28">
        <f>СВОД!G21</f>
        <v>0</v>
      </c>
      <c r="H21" s="29">
        <f t="shared" si="0"/>
        <v>0</v>
      </c>
      <c r="I21" s="53">
        <f t="shared" si="1"/>
        <v>0</v>
      </c>
      <c r="J21" s="53">
        <f t="shared" si="2"/>
        <v>0</v>
      </c>
      <c r="K21" s="53">
        <f t="shared" si="3"/>
        <v>0</v>
      </c>
      <c r="L21" s="30">
        <f t="shared" si="4"/>
        <v>0</v>
      </c>
      <c r="M21" s="63"/>
      <c r="N21" s="63"/>
      <c r="O21" s="63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ht="22.5" x14ac:dyDescent="0.25">
      <c r="A22" s="53">
        <v>36</v>
      </c>
      <c r="B22" s="3" t="s">
        <v>14</v>
      </c>
      <c r="C22" s="34" t="s">
        <v>31</v>
      </c>
      <c r="D22" s="53" t="s">
        <v>69</v>
      </c>
      <c r="E22" s="35" t="s">
        <v>65</v>
      </c>
      <c r="F22" s="53" t="s">
        <v>70</v>
      </c>
      <c r="G22" s="28">
        <f>СВОД!G22</f>
        <v>0</v>
      </c>
      <c r="H22" s="29">
        <f t="shared" si="0"/>
        <v>0</v>
      </c>
      <c r="I22" s="53">
        <f t="shared" si="1"/>
        <v>0</v>
      </c>
      <c r="J22" s="53">
        <f t="shared" si="2"/>
        <v>0</v>
      </c>
      <c r="K22" s="53">
        <f t="shared" si="3"/>
        <v>0</v>
      </c>
      <c r="L22" s="30">
        <f t="shared" si="4"/>
        <v>7</v>
      </c>
      <c r="M22" s="63"/>
      <c r="N22" s="63">
        <v>7</v>
      </c>
      <c r="O22" s="63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2.5" x14ac:dyDescent="0.25">
      <c r="A23" s="53">
        <v>37</v>
      </c>
      <c r="B23" s="58" t="s">
        <v>74</v>
      </c>
      <c r="C23" s="34" t="s">
        <v>75</v>
      </c>
      <c r="D23" s="53" t="s">
        <v>69</v>
      </c>
      <c r="E23" s="35" t="s">
        <v>65</v>
      </c>
      <c r="F23" s="53" t="s">
        <v>76</v>
      </c>
      <c r="G23" s="28">
        <f>СВОД!G23</f>
        <v>0</v>
      </c>
      <c r="H23" s="29">
        <f t="shared" si="0"/>
        <v>0</v>
      </c>
      <c r="I23" s="53">
        <f t="shared" si="1"/>
        <v>0</v>
      </c>
      <c r="J23" s="53">
        <f t="shared" si="2"/>
        <v>0</v>
      </c>
      <c r="K23" s="53">
        <f t="shared" si="3"/>
        <v>0</v>
      </c>
      <c r="L23" s="30">
        <f t="shared" si="4"/>
        <v>14</v>
      </c>
      <c r="M23" s="63">
        <v>7</v>
      </c>
      <c r="N23" s="63"/>
      <c r="O23" s="63">
        <v>7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ht="66.75" customHeight="1" x14ac:dyDescent="0.25">
      <c r="A24" s="53">
        <v>41</v>
      </c>
      <c r="B24" s="54" t="s">
        <v>15</v>
      </c>
      <c r="C24" s="7" t="s">
        <v>41</v>
      </c>
      <c r="D24" s="53" t="s">
        <v>69</v>
      </c>
      <c r="E24" s="35" t="s">
        <v>65</v>
      </c>
      <c r="F24" s="8" t="s">
        <v>66</v>
      </c>
      <c r="G24" s="28">
        <f>СВОД!G24</f>
        <v>0</v>
      </c>
      <c r="H24" s="29">
        <f t="shared" si="0"/>
        <v>0</v>
      </c>
      <c r="I24" s="53">
        <f t="shared" si="1"/>
        <v>0</v>
      </c>
      <c r="J24" s="53">
        <f t="shared" si="2"/>
        <v>0</v>
      </c>
      <c r="K24" s="53">
        <f t="shared" si="3"/>
        <v>0</v>
      </c>
      <c r="L24" s="30">
        <f t="shared" si="4"/>
        <v>0</v>
      </c>
      <c r="M24" s="63"/>
      <c r="N24" s="63"/>
      <c r="O24" s="63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61.5" customHeight="1" x14ac:dyDescent="0.25">
      <c r="A25" s="53">
        <v>42</v>
      </c>
      <c r="B25" s="54" t="s">
        <v>16</v>
      </c>
      <c r="C25" s="51" t="s">
        <v>82</v>
      </c>
      <c r="D25" s="53" t="s">
        <v>69</v>
      </c>
      <c r="E25" s="35" t="s">
        <v>68</v>
      </c>
      <c r="F25" s="8"/>
      <c r="G25" s="28">
        <f>СВОД!G25</f>
        <v>0</v>
      </c>
      <c r="H25" s="29">
        <f t="shared" si="0"/>
        <v>0</v>
      </c>
      <c r="I25" s="53">
        <f t="shared" si="1"/>
        <v>0</v>
      </c>
      <c r="J25" s="53">
        <f t="shared" si="2"/>
        <v>0</v>
      </c>
      <c r="K25" s="53">
        <f t="shared" si="3"/>
        <v>0</v>
      </c>
      <c r="L25" s="30">
        <f t="shared" si="4"/>
        <v>0</v>
      </c>
      <c r="M25" s="63"/>
      <c r="N25" s="63"/>
      <c r="O25" s="63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41" customFormat="1" ht="24.75" customHeight="1" x14ac:dyDescent="0.25">
      <c r="A26" s="150">
        <v>43</v>
      </c>
      <c r="B26" s="158" t="s">
        <v>17</v>
      </c>
      <c r="C26" s="160" t="s">
        <v>86</v>
      </c>
      <c r="D26" s="38" t="s">
        <v>77</v>
      </c>
      <c r="E26" s="39" t="s">
        <v>65</v>
      </c>
      <c r="F26" s="40" t="s">
        <v>66</v>
      </c>
      <c r="G26" s="28">
        <f>СВОД!G26</f>
        <v>0</v>
      </c>
      <c r="H26" s="29">
        <f t="shared" si="0"/>
        <v>0</v>
      </c>
      <c r="I26" s="53">
        <f t="shared" si="1"/>
        <v>0</v>
      </c>
      <c r="J26" s="53">
        <f t="shared" si="2"/>
        <v>0</v>
      </c>
      <c r="K26" s="53">
        <f t="shared" si="3"/>
        <v>0</v>
      </c>
      <c r="L26" s="30">
        <f t="shared" si="4"/>
        <v>0</v>
      </c>
      <c r="M26" s="63"/>
      <c r="N26" s="63"/>
      <c r="O26" s="63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s="41" customFormat="1" ht="41.25" customHeight="1" x14ac:dyDescent="0.25">
      <c r="A27" s="150"/>
      <c r="B27" s="159"/>
      <c r="C27" s="161"/>
      <c r="D27" s="38" t="s">
        <v>78</v>
      </c>
      <c r="E27" s="39" t="s">
        <v>68</v>
      </c>
      <c r="F27" s="38" t="s">
        <v>66</v>
      </c>
      <c r="G27" s="28">
        <f>СВОД!G27</f>
        <v>0</v>
      </c>
      <c r="H27" s="29">
        <f t="shared" si="0"/>
        <v>0</v>
      </c>
      <c r="I27" s="53">
        <f t="shared" si="1"/>
        <v>0</v>
      </c>
      <c r="J27" s="53">
        <f t="shared" si="2"/>
        <v>0</v>
      </c>
      <c r="K27" s="53">
        <f t="shared" si="3"/>
        <v>0</v>
      </c>
      <c r="L27" s="30">
        <f t="shared" si="4"/>
        <v>0</v>
      </c>
      <c r="M27" s="63"/>
      <c r="N27" s="63"/>
      <c r="O27" s="63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2.5" x14ac:dyDescent="0.25">
      <c r="A28" s="53">
        <v>44</v>
      </c>
      <c r="B28" s="3" t="s">
        <v>18</v>
      </c>
      <c r="C28" s="34" t="s">
        <v>32</v>
      </c>
      <c r="D28" s="53" t="s">
        <v>69</v>
      </c>
      <c r="E28" s="35" t="s">
        <v>65</v>
      </c>
      <c r="F28" s="53" t="s">
        <v>70</v>
      </c>
      <c r="G28" s="28">
        <f>СВОД!G28</f>
        <v>0</v>
      </c>
      <c r="H28" s="29">
        <f t="shared" si="0"/>
        <v>0</v>
      </c>
      <c r="I28" s="53">
        <f t="shared" si="1"/>
        <v>0</v>
      </c>
      <c r="J28" s="53">
        <f t="shared" si="2"/>
        <v>0</v>
      </c>
      <c r="K28" s="53">
        <f t="shared" si="3"/>
        <v>0</v>
      </c>
      <c r="L28" s="30">
        <f t="shared" si="4"/>
        <v>0</v>
      </c>
      <c r="M28" s="63"/>
      <c r="N28" s="63"/>
      <c r="O28" s="63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2.5" x14ac:dyDescent="0.25">
      <c r="A29" s="53">
        <v>45</v>
      </c>
      <c r="B29" s="3" t="s">
        <v>19</v>
      </c>
      <c r="C29" s="4" t="s">
        <v>42</v>
      </c>
      <c r="D29" s="53" t="s">
        <v>69</v>
      </c>
      <c r="E29" s="35" t="s">
        <v>65</v>
      </c>
      <c r="F29" s="53" t="s">
        <v>70</v>
      </c>
      <c r="G29" s="28">
        <f>СВОД!G29</f>
        <v>0</v>
      </c>
      <c r="H29" s="29">
        <f t="shared" si="0"/>
        <v>0</v>
      </c>
      <c r="I29" s="53">
        <f t="shared" si="1"/>
        <v>0</v>
      </c>
      <c r="J29" s="53">
        <f t="shared" si="2"/>
        <v>0</v>
      </c>
      <c r="K29" s="53">
        <f t="shared" si="3"/>
        <v>0</v>
      </c>
      <c r="L29" s="30">
        <f t="shared" si="4"/>
        <v>0</v>
      </c>
      <c r="M29" s="63"/>
      <c r="N29" s="63"/>
      <c r="O29" s="63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33.75" x14ac:dyDescent="0.25">
      <c r="A30" s="53">
        <v>54</v>
      </c>
      <c r="B30" s="3" t="s">
        <v>20</v>
      </c>
      <c r="C30" s="34" t="s">
        <v>33</v>
      </c>
      <c r="D30" s="53" t="s">
        <v>69</v>
      </c>
      <c r="E30" s="35" t="s">
        <v>65</v>
      </c>
      <c r="F30" s="53" t="s">
        <v>76</v>
      </c>
      <c r="G30" s="28">
        <f>СВОД!G30</f>
        <v>0</v>
      </c>
      <c r="H30" s="29">
        <f t="shared" si="0"/>
        <v>0</v>
      </c>
      <c r="I30" s="53">
        <f t="shared" si="1"/>
        <v>0</v>
      </c>
      <c r="J30" s="53">
        <f t="shared" si="2"/>
        <v>0</v>
      </c>
      <c r="K30" s="53">
        <f t="shared" si="3"/>
        <v>0</v>
      </c>
      <c r="L30" s="30">
        <f t="shared" si="4"/>
        <v>0</v>
      </c>
      <c r="M30" s="63"/>
      <c r="N30" s="63"/>
      <c r="O30" s="63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33.75" x14ac:dyDescent="0.25">
      <c r="A31" s="53">
        <v>56</v>
      </c>
      <c r="B31" s="3" t="s">
        <v>21</v>
      </c>
      <c r="C31" s="34" t="s">
        <v>87</v>
      </c>
      <c r="D31" s="53" t="s">
        <v>69</v>
      </c>
      <c r="E31" s="35" t="s">
        <v>65</v>
      </c>
      <c r="F31" s="53"/>
      <c r="G31" s="28">
        <f>СВОД!G31</f>
        <v>0</v>
      </c>
      <c r="H31" s="29">
        <f t="shared" si="0"/>
        <v>0</v>
      </c>
      <c r="I31" s="53">
        <f t="shared" si="1"/>
        <v>0</v>
      </c>
      <c r="J31" s="53">
        <f t="shared" si="2"/>
        <v>0</v>
      </c>
      <c r="K31" s="53">
        <f t="shared" si="3"/>
        <v>0</v>
      </c>
      <c r="L31" s="30">
        <f t="shared" si="4"/>
        <v>0</v>
      </c>
      <c r="M31" s="63"/>
      <c r="N31" s="63"/>
      <c r="O31" s="63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33.75" x14ac:dyDescent="0.25">
      <c r="A32" s="53">
        <v>57</v>
      </c>
      <c r="B32" s="3" t="s">
        <v>22</v>
      </c>
      <c r="C32" s="34" t="s">
        <v>34</v>
      </c>
      <c r="D32" s="53" t="s">
        <v>69</v>
      </c>
      <c r="E32" s="35" t="s">
        <v>65</v>
      </c>
      <c r="F32" s="53" t="s">
        <v>76</v>
      </c>
      <c r="G32" s="28">
        <f>СВОД!G32</f>
        <v>0</v>
      </c>
      <c r="H32" s="29">
        <f t="shared" si="0"/>
        <v>0</v>
      </c>
      <c r="I32" s="53">
        <f t="shared" si="1"/>
        <v>0</v>
      </c>
      <c r="J32" s="53">
        <f t="shared" si="2"/>
        <v>0</v>
      </c>
      <c r="K32" s="53">
        <f t="shared" si="3"/>
        <v>0</v>
      </c>
      <c r="L32" s="30">
        <f t="shared" si="4"/>
        <v>41</v>
      </c>
      <c r="M32" s="63">
        <v>20</v>
      </c>
      <c r="N32" s="63">
        <v>1</v>
      </c>
      <c r="O32" s="63">
        <v>20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2.5" x14ac:dyDescent="0.25">
      <c r="A33" s="53">
        <v>60</v>
      </c>
      <c r="B33" s="3" t="s">
        <v>23</v>
      </c>
      <c r="C33" s="34" t="s">
        <v>35</v>
      </c>
      <c r="D33" s="53" t="s">
        <v>69</v>
      </c>
      <c r="E33" s="35" t="s">
        <v>65</v>
      </c>
      <c r="F33" s="53" t="s">
        <v>76</v>
      </c>
      <c r="G33" s="28">
        <f>СВОД!G33</f>
        <v>0</v>
      </c>
      <c r="H33" s="29">
        <f t="shared" si="0"/>
        <v>0</v>
      </c>
      <c r="I33" s="53">
        <f t="shared" si="1"/>
        <v>0</v>
      </c>
      <c r="J33" s="53">
        <f t="shared" si="2"/>
        <v>0</v>
      </c>
      <c r="K33" s="53">
        <f t="shared" si="3"/>
        <v>0</v>
      </c>
      <c r="L33" s="30">
        <f t="shared" si="4"/>
        <v>0</v>
      </c>
      <c r="M33" s="63"/>
      <c r="N33" s="63"/>
      <c r="O33" s="63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3.75" x14ac:dyDescent="0.25">
      <c r="A34" s="53">
        <v>62</v>
      </c>
      <c r="B34" s="3" t="s">
        <v>24</v>
      </c>
      <c r="C34" s="34" t="s">
        <v>88</v>
      </c>
      <c r="D34" s="53" t="s">
        <v>69</v>
      </c>
      <c r="E34" s="52" t="s">
        <v>65</v>
      </c>
      <c r="F34" s="53" t="s">
        <v>76</v>
      </c>
      <c r="G34" s="28">
        <f>СВОД!G34</f>
        <v>0</v>
      </c>
      <c r="H34" s="29">
        <f t="shared" si="0"/>
        <v>0</v>
      </c>
      <c r="I34" s="53">
        <f t="shared" si="1"/>
        <v>0</v>
      </c>
      <c r="J34" s="53">
        <f t="shared" si="2"/>
        <v>0</v>
      </c>
      <c r="K34" s="53">
        <f t="shared" si="3"/>
        <v>0</v>
      </c>
      <c r="L34" s="30">
        <f t="shared" si="4"/>
        <v>0</v>
      </c>
      <c r="M34" s="63"/>
      <c r="N34" s="63"/>
      <c r="O34" s="63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56.25" x14ac:dyDescent="0.25">
      <c r="A35" s="53">
        <v>65</v>
      </c>
      <c r="B35" s="7" t="s">
        <v>83</v>
      </c>
      <c r="C35" s="4" t="s">
        <v>36</v>
      </c>
      <c r="D35" s="53" t="s">
        <v>69</v>
      </c>
      <c r="E35" s="52" t="s">
        <v>79</v>
      </c>
      <c r="F35" s="53" t="s">
        <v>66</v>
      </c>
      <c r="G35" s="28">
        <f>СВОД!G35</f>
        <v>0</v>
      </c>
      <c r="H35" s="29">
        <f t="shared" si="0"/>
        <v>0</v>
      </c>
      <c r="I35" s="53">
        <f t="shared" si="1"/>
        <v>0</v>
      </c>
      <c r="J35" s="53">
        <f t="shared" si="2"/>
        <v>0</v>
      </c>
      <c r="K35" s="53">
        <f t="shared" si="3"/>
        <v>0</v>
      </c>
      <c r="L35" s="30">
        <f t="shared" si="4"/>
        <v>0</v>
      </c>
      <c r="M35" s="63"/>
      <c r="N35" s="63"/>
      <c r="O35" s="63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ht="112.5" x14ac:dyDescent="0.25">
      <c r="A36" s="9">
        <v>66</v>
      </c>
      <c r="B36" s="10" t="s">
        <v>84</v>
      </c>
      <c r="C36" s="56" t="s">
        <v>43</v>
      </c>
      <c r="D36" s="53" t="s">
        <v>69</v>
      </c>
      <c r="E36" s="52" t="s">
        <v>80</v>
      </c>
      <c r="F36" s="53" t="s">
        <v>66</v>
      </c>
      <c r="G36" s="28">
        <f>СВОД!G36</f>
        <v>0</v>
      </c>
      <c r="H36" s="29">
        <f t="shared" si="0"/>
        <v>0</v>
      </c>
      <c r="I36" s="53">
        <f t="shared" si="1"/>
        <v>0</v>
      </c>
      <c r="J36" s="53">
        <f t="shared" si="2"/>
        <v>0</v>
      </c>
      <c r="K36" s="53">
        <f t="shared" si="3"/>
        <v>0</v>
      </c>
      <c r="L36" s="30">
        <f t="shared" si="4"/>
        <v>0</v>
      </c>
      <c r="M36" s="63"/>
      <c r="N36" s="63"/>
      <c r="O36" s="63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42"/>
      <c r="B37" s="42"/>
      <c r="C37" s="42"/>
      <c r="D37" s="43"/>
      <c r="E37" s="42"/>
      <c r="F37" s="44"/>
      <c r="G37" s="45">
        <f>SUM(G8:G34)</f>
        <v>0</v>
      </c>
      <c r="H37" s="45">
        <f t="shared" ref="H37:O37" si="5">SUM(H8:H36)</f>
        <v>0</v>
      </c>
      <c r="I37" s="45">
        <f t="shared" si="5"/>
        <v>0</v>
      </c>
      <c r="J37" s="45">
        <f t="shared" si="5"/>
        <v>0</v>
      </c>
      <c r="K37" s="45">
        <f t="shared" si="5"/>
        <v>0</v>
      </c>
      <c r="L37" s="45">
        <f t="shared" si="5"/>
        <v>415</v>
      </c>
      <c r="M37" s="64">
        <f t="shared" si="5"/>
        <v>163</v>
      </c>
      <c r="N37" s="64">
        <f t="shared" si="5"/>
        <v>88</v>
      </c>
      <c r="O37" s="64">
        <f t="shared" si="5"/>
        <v>164</v>
      </c>
    </row>
    <row r="38" spans="1:27" x14ac:dyDescent="0.25">
      <c r="A38" s="42"/>
      <c r="B38" s="42"/>
      <c r="C38" s="42"/>
      <c r="D38" s="43"/>
      <c r="E38" s="42"/>
      <c r="F38" s="44"/>
      <c r="G38" s="46"/>
      <c r="H38" s="46"/>
      <c r="I38" s="46"/>
      <c r="J38" s="46"/>
      <c r="K38" s="46"/>
      <c r="L38" s="47"/>
    </row>
    <row r="39" spans="1:27" x14ac:dyDescent="0.25">
      <c r="A39" s="42"/>
      <c r="D39" s="12"/>
      <c r="E39" s="42"/>
      <c r="F39" s="44"/>
    </row>
    <row r="40" spans="1:27" x14ac:dyDescent="0.25">
      <c r="A40" s="42"/>
      <c r="D40" s="12"/>
      <c r="E40" s="42"/>
      <c r="F40" s="44"/>
    </row>
    <row r="41" spans="1:27" x14ac:dyDescent="0.25">
      <c r="A41" s="42"/>
      <c r="B41" s="42"/>
      <c r="C41" s="42"/>
      <c r="D41" s="43"/>
      <c r="E41" s="42"/>
      <c r="F41" s="44"/>
      <c r="L41" s="46"/>
      <c r="M41" s="66"/>
    </row>
    <row r="42" spans="1:27" x14ac:dyDescent="0.25">
      <c r="A42" s="42"/>
      <c r="B42" s="42"/>
      <c r="C42" s="42"/>
      <c r="D42" s="43"/>
      <c r="E42" s="48"/>
      <c r="F42" s="44"/>
      <c r="G42" s="49"/>
      <c r="H42" s="49"/>
      <c r="I42" s="49"/>
      <c r="L42" s="49"/>
      <c r="M42" s="67"/>
      <c r="N42" s="67"/>
      <c r="O42" s="67"/>
    </row>
    <row r="43" spans="1:27" ht="26.25" customHeight="1" x14ac:dyDescent="0.25">
      <c r="A43" s="42"/>
      <c r="B43" s="155" t="s">
        <v>81</v>
      </c>
      <c r="C43" s="156"/>
      <c r="D43" s="157"/>
      <c r="E43" s="42"/>
      <c r="F43" s="44"/>
      <c r="G43" s="42"/>
      <c r="H43" s="50"/>
      <c r="I43" s="50"/>
      <c r="J43" s="50"/>
      <c r="K43" s="50"/>
      <c r="L43" s="42"/>
      <c r="M43" s="68"/>
      <c r="N43" s="68"/>
      <c r="O43" s="68"/>
    </row>
    <row r="44" spans="1:27" x14ac:dyDescent="0.25">
      <c r="A44" s="42"/>
      <c r="B44" s="42"/>
      <c r="C44" s="42"/>
      <c r="D44" s="43"/>
      <c r="E44" s="42"/>
      <c r="F44" s="44"/>
      <c r="G44" s="42"/>
      <c r="H44" s="42"/>
      <c r="I44" s="42"/>
      <c r="J44" s="42"/>
      <c r="K44" s="42"/>
      <c r="L44" s="42"/>
      <c r="M44" s="69"/>
      <c r="N44" s="69"/>
      <c r="O44" s="69"/>
    </row>
    <row r="45" spans="1:27" x14ac:dyDescent="0.25">
      <c r="A45" s="42"/>
      <c r="B45" s="42"/>
      <c r="C45" s="42"/>
      <c r="D45" s="43"/>
      <c r="E45" s="42"/>
      <c r="F45" s="44"/>
      <c r="G45" s="42"/>
      <c r="H45" s="42"/>
      <c r="I45" s="42"/>
      <c r="J45" s="42"/>
      <c r="K45" s="42"/>
      <c r="L45" s="42"/>
      <c r="M45" s="69"/>
      <c r="N45" s="69"/>
      <c r="O45" s="69"/>
    </row>
    <row r="46" spans="1:27" x14ac:dyDescent="0.25">
      <c r="A46" s="42"/>
      <c r="B46" s="42"/>
      <c r="C46" s="42"/>
      <c r="D46" s="43"/>
      <c r="E46" s="42"/>
      <c r="F46" s="44"/>
      <c r="G46" s="42"/>
      <c r="H46" s="42"/>
      <c r="I46" s="42"/>
      <c r="J46" s="42"/>
      <c r="K46" s="42"/>
      <c r="L46" s="42"/>
      <c r="M46" s="69"/>
      <c r="N46" s="69"/>
      <c r="O46" s="69"/>
    </row>
    <row r="47" spans="1:27" x14ac:dyDescent="0.25">
      <c r="A47" s="42"/>
      <c r="B47" s="42"/>
      <c r="C47" s="42"/>
      <c r="D47" s="43"/>
      <c r="E47" s="42"/>
      <c r="F47" s="44"/>
      <c r="G47" s="42"/>
      <c r="H47" s="42"/>
      <c r="I47" s="42"/>
      <c r="J47" s="42"/>
      <c r="K47" s="42"/>
      <c r="L47" s="42"/>
      <c r="M47" s="69"/>
      <c r="N47" s="69"/>
      <c r="O47" s="69"/>
    </row>
    <row r="48" spans="1:27" x14ac:dyDescent="0.25">
      <c r="A48" s="42"/>
      <c r="B48" s="42"/>
      <c r="C48" s="42"/>
      <c r="D48" s="43"/>
      <c r="E48" s="42"/>
      <c r="F48" s="44"/>
      <c r="G48" s="42"/>
      <c r="H48" s="42"/>
      <c r="I48" s="42"/>
      <c r="J48" s="42"/>
      <c r="K48" s="42"/>
      <c r="L48" s="42"/>
      <c r="M48" s="69"/>
      <c r="N48" s="69"/>
      <c r="O48" s="69"/>
    </row>
    <row r="49" spans="1:15" x14ac:dyDescent="0.25">
      <c r="A49" s="42"/>
      <c r="B49" s="42"/>
      <c r="C49" s="42"/>
      <c r="D49" s="43"/>
      <c r="E49" s="42"/>
      <c r="F49" s="44"/>
      <c r="G49" s="42"/>
      <c r="H49" s="42"/>
      <c r="I49" s="42"/>
      <c r="J49" s="42"/>
      <c r="K49" s="42"/>
      <c r="L49" s="42"/>
      <c r="M49" s="69"/>
      <c r="N49" s="69"/>
      <c r="O49" s="69"/>
    </row>
    <row r="50" spans="1:15" x14ac:dyDescent="0.25">
      <c r="A50" s="42"/>
      <c r="B50" s="42"/>
      <c r="C50" s="42"/>
      <c r="D50" s="43"/>
      <c r="E50" s="42"/>
      <c r="F50" s="44"/>
      <c r="G50" s="42"/>
      <c r="H50" s="42"/>
      <c r="I50" s="42"/>
      <c r="J50" s="42"/>
      <c r="K50" s="42"/>
      <c r="L50" s="42"/>
      <c r="M50" s="69"/>
      <c r="N50" s="69"/>
      <c r="O50" s="69"/>
    </row>
    <row r="51" spans="1:15" x14ac:dyDescent="0.25">
      <c r="A51" s="42"/>
      <c r="B51" s="42"/>
      <c r="C51" s="42"/>
      <c r="D51" s="43"/>
      <c r="E51" s="42"/>
      <c r="F51" s="44"/>
      <c r="G51" s="42"/>
      <c r="H51" s="42"/>
      <c r="I51" s="42"/>
      <c r="J51" s="42"/>
      <c r="K51" s="42"/>
      <c r="L51" s="42"/>
      <c r="M51" s="69"/>
      <c r="N51" s="69"/>
      <c r="O51" s="69"/>
    </row>
    <row r="52" spans="1:15" x14ac:dyDescent="0.25">
      <c r="A52" s="42"/>
      <c r="B52" s="42"/>
      <c r="C52" s="42"/>
      <c r="D52" s="43"/>
      <c r="E52" s="42"/>
      <c r="F52" s="44"/>
      <c r="G52" s="42"/>
      <c r="H52" s="42"/>
      <c r="I52" s="42"/>
      <c r="J52" s="42"/>
      <c r="K52" s="42"/>
      <c r="L52" s="42"/>
      <c r="M52" s="69"/>
      <c r="N52" s="69"/>
      <c r="O52" s="69"/>
    </row>
    <row r="53" spans="1:15" x14ac:dyDescent="0.25">
      <c r="A53" s="42"/>
      <c r="B53" s="42"/>
      <c r="C53" s="42"/>
      <c r="D53" s="43"/>
      <c r="E53" s="42"/>
      <c r="F53" s="44"/>
      <c r="G53" s="42"/>
      <c r="H53" s="42"/>
      <c r="I53" s="42"/>
      <c r="J53" s="42"/>
      <c r="K53" s="42"/>
      <c r="L53" s="42"/>
      <c r="M53" s="69"/>
      <c r="N53" s="69"/>
      <c r="O53" s="69"/>
    </row>
    <row r="54" spans="1:15" x14ac:dyDescent="0.25">
      <c r="A54" s="42"/>
      <c r="B54" s="42"/>
      <c r="C54" s="42"/>
      <c r="D54" s="43"/>
      <c r="E54" s="42"/>
      <c r="F54" s="44"/>
      <c r="G54" s="42"/>
      <c r="H54" s="42"/>
      <c r="I54" s="42"/>
      <c r="J54" s="42"/>
      <c r="K54" s="42"/>
      <c r="L54" s="42"/>
      <c r="M54" s="69"/>
      <c r="N54" s="69"/>
      <c r="O54" s="69"/>
    </row>
    <row r="55" spans="1:15" x14ac:dyDescent="0.25">
      <c r="A55" s="42"/>
      <c r="B55" s="42"/>
      <c r="C55" s="42"/>
      <c r="D55" s="43"/>
      <c r="E55" s="42"/>
      <c r="F55" s="44"/>
      <c r="G55" s="42"/>
      <c r="H55" s="42"/>
      <c r="I55" s="42"/>
      <c r="J55" s="42"/>
      <c r="K55" s="42"/>
      <c r="L55" s="42"/>
      <c r="M55" s="69"/>
      <c r="N55" s="69"/>
      <c r="O55" s="69"/>
    </row>
    <row r="56" spans="1:15" x14ac:dyDescent="0.25">
      <c r="A56" s="42"/>
      <c r="B56" s="42"/>
      <c r="C56" s="42"/>
      <c r="D56" s="43"/>
      <c r="E56" s="42"/>
      <c r="F56" s="44"/>
      <c r="G56" s="42"/>
      <c r="H56" s="42"/>
      <c r="I56" s="42"/>
      <c r="J56" s="42"/>
      <c r="K56" s="42"/>
      <c r="L56" s="42"/>
      <c r="M56" s="69"/>
      <c r="N56" s="69"/>
      <c r="O56" s="69"/>
    </row>
    <row r="57" spans="1:15" x14ac:dyDescent="0.25">
      <c r="A57" s="42"/>
      <c r="B57" s="42"/>
      <c r="C57" s="42"/>
      <c r="D57" s="43"/>
      <c r="E57" s="42"/>
      <c r="F57" s="44"/>
      <c r="G57" s="42"/>
      <c r="H57" s="42"/>
      <c r="I57" s="42"/>
      <c r="J57" s="42"/>
      <c r="K57" s="42"/>
      <c r="L57" s="42"/>
      <c r="M57" s="69"/>
      <c r="N57" s="69"/>
      <c r="O57" s="69"/>
    </row>
    <row r="58" spans="1:15" x14ac:dyDescent="0.25">
      <c r="A58" s="42"/>
      <c r="B58" s="42"/>
      <c r="C58" s="42"/>
      <c r="D58" s="43"/>
      <c r="E58" s="42"/>
      <c r="F58" s="44"/>
      <c r="G58" s="42"/>
      <c r="H58" s="42"/>
      <c r="I58" s="42"/>
      <c r="J58" s="42"/>
      <c r="K58" s="42"/>
      <c r="L58" s="42"/>
      <c r="M58" s="69"/>
      <c r="N58" s="69"/>
      <c r="O58" s="69"/>
    </row>
    <row r="59" spans="1:15" x14ac:dyDescent="0.25">
      <c r="A59" s="42"/>
      <c r="B59" s="42"/>
      <c r="C59" s="42"/>
      <c r="D59" s="43"/>
      <c r="E59" s="42"/>
      <c r="F59" s="44"/>
      <c r="G59" s="42"/>
      <c r="H59" s="42"/>
      <c r="I59" s="42"/>
      <c r="J59" s="42"/>
      <c r="K59" s="42"/>
      <c r="L59" s="42"/>
      <c r="M59" s="69"/>
      <c r="N59" s="69"/>
      <c r="O59" s="69"/>
    </row>
    <row r="60" spans="1:15" x14ac:dyDescent="0.25">
      <c r="A60" s="42"/>
      <c r="B60" s="42"/>
      <c r="C60" s="42"/>
      <c r="D60" s="43"/>
      <c r="E60" s="42"/>
      <c r="F60" s="44"/>
      <c r="G60" s="42"/>
      <c r="H60" s="42"/>
      <c r="I60" s="42"/>
      <c r="J60" s="42"/>
      <c r="K60" s="42"/>
      <c r="L60" s="42"/>
      <c r="M60" s="69"/>
      <c r="N60" s="69"/>
      <c r="O60" s="69"/>
    </row>
    <row r="61" spans="1:15" x14ac:dyDescent="0.25">
      <c r="A61" s="42"/>
      <c r="B61" s="42"/>
      <c r="C61" s="42"/>
      <c r="D61" s="43"/>
      <c r="E61" s="42"/>
      <c r="F61" s="44"/>
      <c r="G61" s="42"/>
      <c r="H61" s="42"/>
      <c r="I61" s="42"/>
      <c r="J61" s="42"/>
      <c r="K61" s="42"/>
      <c r="L61" s="42"/>
      <c r="M61" s="69"/>
      <c r="N61" s="69"/>
      <c r="O61" s="69"/>
    </row>
    <row r="62" spans="1:15" x14ac:dyDescent="0.25">
      <c r="A62" s="42"/>
      <c r="B62" s="42"/>
      <c r="C62" s="42"/>
      <c r="D62" s="43"/>
      <c r="E62" s="42"/>
      <c r="F62" s="44"/>
      <c r="G62" s="42"/>
      <c r="H62" s="42"/>
      <c r="I62" s="42"/>
      <c r="J62" s="42"/>
      <c r="K62" s="42"/>
      <c r="L62" s="42"/>
      <c r="M62" s="69"/>
      <c r="N62" s="69"/>
      <c r="O62" s="69"/>
    </row>
    <row r="63" spans="1:15" x14ac:dyDescent="0.25">
      <c r="A63" s="42"/>
      <c r="B63" s="42"/>
      <c r="C63" s="42"/>
      <c r="D63" s="43"/>
      <c r="E63" s="42"/>
      <c r="F63" s="44"/>
      <c r="G63" s="42"/>
      <c r="H63" s="42"/>
      <c r="I63" s="42"/>
      <c r="J63" s="42"/>
      <c r="K63" s="42"/>
      <c r="L63" s="42"/>
      <c r="M63" s="69"/>
      <c r="N63" s="69"/>
      <c r="O63" s="69"/>
    </row>
    <row r="64" spans="1:15" x14ac:dyDescent="0.25">
      <c r="A64" s="42"/>
      <c r="B64" s="42"/>
      <c r="C64" s="42"/>
      <c r="D64" s="43"/>
      <c r="E64" s="42"/>
      <c r="F64" s="44"/>
      <c r="G64" s="42"/>
      <c r="H64" s="42"/>
      <c r="I64" s="42"/>
      <c r="J64" s="42"/>
      <c r="K64" s="42"/>
      <c r="L64" s="42"/>
      <c r="M64" s="69"/>
      <c r="N64" s="69"/>
      <c r="O64" s="69"/>
    </row>
    <row r="65" spans="1:15" x14ac:dyDescent="0.25">
      <c r="A65" s="42"/>
      <c r="B65" s="42"/>
      <c r="C65" s="42"/>
      <c r="D65" s="43"/>
      <c r="E65" s="42"/>
      <c r="F65" s="44"/>
      <c r="G65" s="42"/>
      <c r="H65" s="42"/>
      <c r="I65" s="42"/>
      <c r="J65" s="42"/>
      <c r="K65" s="42"/>
      <c r="L65" s="42"/>
      <c r="M65" s="69"/>
      <c r="N65" s="69"/>
      <c r="O65" s="69"/>
    </row>
    <row r="66" spans="1:15" x14ac:dyDescent="0.25">
      <c r="A66" s="42"/>
      <c r="B66" s="42"/>
      <c r="C66" s="42"/>
      <c r="D66" s="43"/>
      <c r="E66" s="42"/>
      <c r="F66" s="44"/>
      <c r="G66" s="42"/>
      <c r="H66" s="42"/>
      <c r="I66" s="42"/>
      <c r="J66" s="42"/>
      <c r="K66" s="42"/>
      <c r="L66" s="42"/>
      <c r="M66" s="69"/>
      <c r="N66" s="69"/>
      <c r="O66" s="69"/>
    </row>
    <row r="67" spans="1:15" x14ac:dyDescent="0.25">
      <c r="A67" s="42"/>
      <c r="B67" s="42"/>
      <c r="C67" s="42"/>
      <c r="D67" s="43"/>
      <c r="E67" s="42"/>
      <c r="F67" s="44"/>
      <c r="G67" s="42"/>
      <c r="H67" s="42"/>
      <c r="I67" s="42"/>
      <c r="J67" s="42"/>
      <c r="K67" s="42"/>
      <c r="L67" s="42"/>
      <c r="M67" s="69"/>
      <c r="N67" s="69"/>
      <c r="O67" s="69"/>
    </row>
    <row r="68" spans="1:15" x14ac:dyDescent="0.25">
      <c r="A68" s="42"/>
      <c r="B68" s="42"/>
      <c r="C68" s="42"/>
      <c r="D68" s="43"/>
      <c r="E68" s="42"/>
      <c r="F68" s="44"/>
      <c r="G68" s="42"/>
      <c r="H68" s="42"/>
      <c r="I68" s="42"/>
      <c r="J68" s="42"/>
      <c r="K68" s="42"/>
      <c r="L68" s="42"/>
      <c r="M68" s="69"/>
      <c r="N68" s="69"/>
      <c r="O68" s="69"/>
    </row>
    <row r="69" spans="1:15" x14ac:dyDescent="0.25">
      <c r="A69" s="42"/>
      <c r="B69" s="42"/>
      <c r="C69" s="42"/>
      <c r="D69" s="43"/>
      <c r="E69" s="42"/>
      <c r="F69" s="44"/>
      <c r="G69" s="42"/>
      <c r="H69" s="42"/>
      <c r="I69" s="42"/>
      <c r="J69" s="42"/>
      <c r="K69" s="42"/>
      <c r="L69" s="42"/>
      <c r="M69" s="69"/>
      <c r="N69" s="69"/>
      <c r="O69" s="69"/>
    </row>
    <row r="70" spans="1:15" x14ac:dyDescent="0.25">
      <c r="A70" s="42"/>
      <c r="B70" s="42"/>
      <c r="C70" s="42"/>
      <c r="D70" s="43"/>
      <c r="E70" s="42"/>
      <c r="F70" s="44"/>
      <c r="G70" s="42"/>
      <c r="H70" s="42"/>
      <c r="I70" s="42"/>
      <c r="J70" s="42"/>
      <c r="K70" s="42"/>
      <c r="L70" s="42"/>
      <c r="M70" s="69"/>
      <c r="N70" s="69"/>
      <c r="O70" s="69"/>
    </row>
    <row r="71" spans="1:15" x14ac:dyDescent="0.25">
      <c r="A71" s="42"/>
      <c r="B71" s="42"/>
      <c r="C71" s="42"/>
      <c r="D71" s="43"/>
      <c r="E71" s="42"/>
      <c r="F71" s="44"/>
      <c r="G71" s="42"/>
      <c r="H71" s="42"/>
      <c r="I71" s="42"/>
      <c r="J71" s="42"/>
      <c r="K71" s="42"/>
      <c r="L71" s="42"/>
      <c r="M71" s="69"/>
      <c r="N71" s="69"/>
      <c r="O71" s="69"/>
    </row>
    <row r="72" spans="1:15" x14ac:dyDescent="0.25">
      <c r="A72" s="42"/>
      <c r="B72" s="42"/>
      <c r="C72" s="42"/>
      <c r="D72" s="43"/>
      <c r="E72" s="42"/>
      <c r="F72" s="44"/>
      <c r="G72" s="42"/>
      <c r="H72" s="42"/>
      <c r="I72" s="42"/>
      <c r="J72" s="42"/>
      <c r="K72" s="42"/>
      <c r="L72" s="42"/>
      <c r="M72" s="69"/>
      <c r="N72" s="69"/>
      <c r="O72" s="69"/>
    </row>
    <row r="73" spans="1:15" x14ac:dyDescent="0.25">
      <c r="A73" s="42"/>
      <c r="B73" s="42"/>
      <c r="C73" s="42"/>
      <c r="D73" s="43"/>
      <c r="E73" s="42"/>
      <c r="F73" s="44"/>
      <c r="G73" s="42"/>
      <c r="H73" s="42"/>
      <c r="I73" s="42"/>
      <c r="J73" s="42"/>
      <c r="K73" s="42"/>
      <c r="L73" s="42"/>
      <c r="M73" s="69"/>
      <c r="N73" s="69"/>
      <c r="O73" s="69"/>
    </row>
    <row r="74" spans="1:15" x14ac:dyDescent="0.25">
      <c r="A74" s="42"/>
      <c r="B74" s="42"/>
      <c r="C74" s="42"/>
      <c r="D74" s="43"/>
      <c r="E74" s="42"/>
      <c r="F74" s="44"/>
      <c r="G74" s="42"/>
      <c r="H74" s="42"/>
      <c r="I74" s="42"/>
      <c r="J74" s="42"/>
      <c r="K74" s="42"/>
      <c r="L74" s="42"/>
      <c r="M74" s="69"/>
      <c r="N74" s="69"/>
      <c r="O74" s="69"/>
    </row>
    <row r="75" spans="1:15" x14ac:dyDescent="0.25">
      <c r="A75" s="42"/>
      <c r="B75" s="42"/>
      <c r="C75" s="42"/>
      <c r="D75" s="43"/>
      <c r="E75" s="42"/>
      <c r="F75" s="44"/>
      <c r="G75" s="42"/>
      <c r="H75" s="42"/>
      <c r="I75" s="42"/>
      <c r="J75" s="42"/>
      <c r="K75" s="42"/>
      <c r="L75" s="42"/>
      <c r="M75" s="69"/>
      <c r="N75" s="69"/>
      <c r="O75" s="69"/>
    </row>
    <row r="76" spans="1:15" x14ac:dyDescent="0.25">
      <c r="A76" s="42"/>
      <c r="B76" s="42"/>
      <c r="C76" s="42"/>
      <c r="D76" s="43"/>
      <c r="E76" s="42"/>
      <c r="F76" s="44"/>
      <c r="G76" s="42"/>
      <c r="H76" s="42"/>
      <c r="I76" s="42"/>
      <c r="J76" s="42"/>
      <c r="K76" s="42"/>
      <c r="L76" s="42"/>
      <c r="M76" s="69"/>
      <c r="N76" s="69"/>
      <c r="O76" s="69"/>
    </row>
    <row r="77" spans="1:15" x14ac:dyDescent="0.25">
      <c r="A77" s="42"/>
      <c r="B77" s="42"/>
      <c r="C77" s="42"/>
      <c r="D77" s="43"/>
      <c r="E77" s="42"/>
      <c r="F77" s="44"/>
      <c r="G77" s="42"/>
      <c r="H77" s="42"/>
      <c r="I77" s="42"/>
      <c r="J77" s="42"/>
      <c r="K77" s="42"/>
      <c r="L77" s="42"/>
      <c r="M77" s="69"/>
      <c r="N77" s="69"/>
      <c r="O77" s="69"/>
    </row>
    <row r="78" spans="1:15" x14ac:dyDescent="0.25">
      <c r="A78" s="42"/>
      <c r="B78" s="42"/>
      <c r="C78" s="42"/>
      <c r="D78" s="43"/>
      <c r="E78" s="42"/>
      <c r="F78" s="44"/>
      <c r="G78" s="42"/>
      <c r="H78" s="42"/>
      <c r="I78" s="42"/>
      <c r="J78" s="42"/>
      <c r="K78" s="42"/>
      <c r="L78" s="42"/>
      <c r="M78" s="69"/>
      <c r="N78" s="69"/>
      <c r="O78" s="69"/>
    </row>
    <row r="79" spans="1:15" x14ac:dyDescent="0.25">
      <c r="A79" s="42"/>
      <c r="B79" s="42"/>
      <c r="C79" s="42"/>
      <c r="D79" s="43"/>
      <c r="E79" s="42"/>
      <c r="F79" s="44"/>
      <c r="G79" s="42"/>
      <c r="H79" s="42"/>
      <c r="I79" s="42"/>
      <c r="J79" s="42"/>
      <c r="K79" s="42"/>
      <c r="L79" s="42"/>
      <c r="M79" s="69"/>
      <c r="N79" s="69"/>
      <c r="O79" s="69"/>
    </row>
    <row r="80" spans="1:15" x14ac:dyDescent="0.25">
      <c r="A80" s="42"/>
      <c r="B80" s="42"/>
      <c r="C80" s="42"/>
      <c r="D80" s="43"/>
      <c r="E80" s="42"/>
      <c r="F80" s="44"/>
      <c r="G80" s="42"/>
      <c r="H80" s="42"/>
      <c r="I80" s="42"/>
      <c r="J80" s="42"/>
      <c r="K80" s="42"/>
      <c r="L80" s="42"/>
      <c r="M80" s="69"/>
      <c r="N80" s="69"/>
      <c r="O80" s="69"/>
    </row>
    <row r="81" spans="1:15" x14ac:dyDescent="0.25">
      <c r="A81" s="42"/>
      <c r="B81" s="42"/>
      <c r="C81" s="42"/>
      <c r="D81" s="43"/>
      <c r="E81" s="42"/>
      <c r="F81" s="44"/>
      <c r="G81" s="42"/>
      <c r="H81" s="42"/>
      <c r="I81" s="42"/>
      <c r="J81" s="42"/>
      <c r="K81" s="42"/>
      <c r="L81" s="42"/>
      <c r="M81" s="69"/>
      <c r="N81" s="69"/>
      <c r="O81" s="69"/>
    </row>
    <row r="82" spans="1:15" x14ac:dyDescent="0.25">
      <c r="A82" s="42"/>
      <c r="B82" s="42"/>
      <c r="C82" s="42"/>
      <c r="D82" s="43"/>
      <c r="E82" s="42"/>
      <c r="F82" s="44"/>
      <c r="G82" s="42"/>
      <c r="H82" s="42"/>
      <c r="I82" s="42"/>
      <c r="J82" s="42"/>
      <c r="K82" s="42"/>
      <c r="L82" s="42"/>
      <c r="M82" s="69"/>
      <c r="N82" s="69"/>
      <c r="O82" s="69"/>
    </row>
    <row r="83" spans="1:15" x14ac:dyDescent="0.25">
      <c r="A83" s="42"/>
      <c r="B83" s="42"/>
      <c r="C83" s="42"/>
      <c r="D83" s="43"/>
      <c r="E83" s="42"/>
      <c r="F83" s="44"/>
      <c r="G83" s="42"/>
      <c r="H83" s="42"/>
      <c r="I83" s="42"/>
      <c r="J83" s="42"/>
      <c r="K83" s="42"/>
      <c r="L83" s="42"/>
      <c r="M83" s="69"/>
      <c r="N83" s="69"/>
      <c r="O83" s="69"/>
    </row>
    <row r="84" spans="1:15" x14ac:dyDescent="0.25">
      <c r="A84" s="42"/>
      <c r="B84" s="42"/>
      <c r="C84" s="42"/>
      <c r="D84" s="43"/>
      <c r="E84" s="42"/>
      <c r="F84" s="44"/>
      <c r="G84" s="42"/>
      <c r="H84" s="42"/>
      <c r="I84" s="42"/>
      <c r="J84" s="42"/>
      <c r="K84" s="42"/>
      <c r="L84" s="42"/>
      <c r="M84" s="69"/>
      <c r="N84" s="69"/>
      <c r="O84" s="69"/>
    </row>
    <row r="85" spans="1:15" x14ac:dyDescent="0.25">
      <c r="A85" s="42"/>
      <c r="B85" s="42"/>
      <c r="C85" s="42"/>
      <c r="D85" s="43"/>
      <c r="E85" s="42"/>
      <c r="F85" s="44"/>
      <c r="G85" s="42"/>
      <c r="H85" s="42"/>
      <c r="I85" s="42"/>
      <c r="J85" s="42"/>
      <c r="K85" s="42"/>
      <c r="L85" s="42"/>
      <c r="M85" s="69"/>
      <c r="N85" s="69"/>
      <c r="O85" s="69"/>
    </row>
    <row r="86" spans="1:15" x14ac:dyDescent="0.25">
      <c r="A86" s="42"/>
      <c r="B86" s="42"/>
      <c r="C86" s="42"/>
      <c r="D86" s="43"/>
      <c r="E86" s="42"/>
      <c r="F86" s="44"/>
      <c r="G86" s="42"/>
      <c r="H86" s="42"/>
      <c r="I86" s="42"/>
      <c r="J86" s="42"/>
      <c r="K86" s="42"/>
      <c r="L86" s="42"/>
      <c r="M86" s="69"/>
      <c r="N86" s="69"/>
      <c r="O86" s="69"/>
    </row>
    <row r="87" spans="1:15" x14ac:dyDescent="0.25">
      <c r="A87" s="42"/>
      <c r="B87" s="42"/>
      <c r="C87" s="42"/>
      <c r="D87" s="43"/>
      <c r="E87" s="42"/>
      <c r="F87" s="44"/>
      <c r="G87" s="42"/>
      <c r="H87" s="42"/>
      <c r="I87" s="42"/>
      <c r="J87" s="42"/>
      <c r="K87" s="42"/>
      <c r="L87" s="42"/>
      <c r="M87" s="69"/>
      <c r="N87" s="69"/>
      <c r="O87" s="69"/>
    </row>
    <row r="88" spans="1:15" x14ac:dyDescent="0.25">
      <c r="A88" s="42"/>
      <c r="B88" s="42"/>
      <c r="C88" s="42"/>
      <c r="D88" s="43"/>
      <c r="E88" s="42"/>
      <c r="F88" s="44"/>
      <c r="G88" s="42"/>
      <c r="H88" s="42"/>
      <c r="I88" s="42"/>
      <c r="J88" s="42"/>
      <c r="K88" s="42"/>
      <c r="L88" s="42"/>
      <c r="M88" s="69"/>
      <c r="N88" s="69"/>
      <c r="O88" s="69"/>
    </row>
    <row r="89" spans="1:15" x14ac:dyDescent="0.25">
      <c r="A89" s="42"/>
      <c r="B89" s="42"/>
      <c r="C89" s="42"/>
      <c r="D89" s="43"/>
      <c r="E89" s="42"/>
      <c r="F89" s="44"/>
      <c r="G89" s="42"/>
      <c r="H89" s="42"/>
      <c r="I89" s="42"/>
      <c r="J89" s="42"/>
      <c r="K89" s="42"/>
      <c r="L89" s="42"/>
      <c r="M89" s="69"/>
      <c r="N89" s="69"/>
      <c r="O89" s="69"/>
    </row>
    <row r="90" spans="1:15" x14ac:dyDescent="0.25">
      <c r="A90" s="42"/>
      <c r="B90" s="42"/>
      <c r="C90" s="42"/>
      <c r="D90" s="43"/>
      <c r="E90" s="42"/>
      <c r="F90" s="44"/>
      <c r="G90" s="42"/>
      <c r="H90" s="42"/>
      <c r="I90" s="42"/>
      <c r="J90" s="42"/>
      <c r="K90" s="42"/>
      <c r="L90" s="42"/>
      <c r="M90" s="69"/>
      <c r="N90" s="69"/>
      <c r="O90" s="69"/>
    </row>
    <row r="91" spans="1:15" x14ac:dyDescent="0.25">
      <c r="A91" s="42"/>
      <c r="B91" s="42"/>
      <c r="C91" s="42"/>
      <c r="D91" s="43"/>
      <c r="E91" s="42"/>
      <c r="F91" s="44"/>
      <c r="G91" s="42"/>
      <c r="H91" s="42"/>
      <c r="I91" s="42"/>
      <c r="J91" s="42"/>
      <c r="K91" s="42"/>
      <c r="L91" s="42"/>
      <c r="M91" s="69"/>
      <c r="N91" s="69"/>
      <c r="O91" s="69"/>
    </row>
    <row r="92" spans="1:15" x14ac:dyDescent="0.25">
      <c r="A92" s="42"/>
      <c r="B92" s="42"/>
      <c r="C92" s="42"/>
      <c r="D92" s="43"/>
      <c r="E92" s="42"/>
      <c r="F92" s="44"/>
      <c r="G92" s="42"/>
      <c r="H92" s="42"/>
      <c r="I92" s="42"/>
      <c r="J92" s="42"/>
      <c r="K92" s="42"/>
      <c r="L92" s="42"/>
      <c r="M92" s="69"/>
      <c r="N92" s="69"/>
      <c r="O92" s="69"/>
    </row>
    <row r="93" spans="1:15" x14ac:dyDescent="0.25">
      <c r="A93" s="42"/>
      <c r="B93" s="42"/>
      <c r="C93" s="42"/>
      <c r="D93" s="43"/>
      <c r="E93" s="42"/>
      <c r="F93" s="44"/>
      <c r="G93" s="42"/>
      <c r="H93" s="42"/>
      <c r="I93" s="42"/>
      <c r="J93" s="42"/>
      <c r="K93" s="42"/>
      <c r="L93" s="42"/>
      <c r="M93" s="69"/>
      <c r="N93" s="69"/>
      <c r="O93" s="69"/>
    </row>
    <row r="94" spans="1:15" x14ac:dyDescent="0.25">
      <c r="A94" s="42"/>
      <c r="B94" s="42"/>
      <c r="C94" s="42"/>
      <c r="D94" s="43"/>
      <c r="E94" s="42"/>
      <c r="F94" s="44"/>
      <c r="G94" s="42"/>
      <c r="H94" s="42"/>
      <c r="I94" s="42"/>
      <c r="J94" s="42"/>
      <c r="K94" s="42"/>
      <c r="L94" s="42"/>
      <c r="M94" s="69"/>
      <c r="N94" s="69"/>
      <c r="O94" s="69"/>
    </row>
    <row r="95" spans="1:15" x14ac:dyDescent="0.25">
      <c r="A95" s="42"/>
      <c r="B95" s="42"/>
      <c r="C95" s="42"/>
      <c r="D95" s="43"/>
      <c r="E95" s="42"/>
      <c r="F95" s="44"/>
      <c r="G95" s="42"/>
      <c r="H95" s="42"/>
      <c r="I95" s="42"/>
      <c r="J95" s="42"/>
      <c r="K95" s="42"/>
      <c r="L95" s="42"/>
      <c r="M95" s="69"/>
      <c r="N95" s="69"/>
      <c r="O95" s="69"/>
    </row>
    <row r="96" spans="1:15" x14ac:dyDescent="0.25">
      <c r="A96" s="42"/>
      <c r="B96" s="42"/>
      <c r="C96" s="42"/>
      <c r="D96" s="43"/>
      <c r="E96" s="42"/>
      <c r="F96" s="44"/>
      <c r="G96" s="42"/>
      <c r="H96" s="42"/>
      <c r="I96" s="42"/>
      <c r="J96" s="42"/>
      <c r="K96" s="42"/>
      <c r="L96" s="42"/>
      <c r="M96" s="69"/>
      <c r="N96" s="69"/>
      <c r="O96" s="69"/>
    </row>
    <row r="97" spans="1:15" x14ac:dyDescent="0.25">
      <c r="A97" s="42"/>
      <c r="B97" s="42"/>
      <c r="C97" s="42"/>
      <c r="D97" s="43"/>
      <c r="E97" s="42"/>
      <c r="F97" s="44"/>
      <c r="G97" s="42"/>
      <c r="H97" s="42"/>
      <c r="I97" s="42"/>
      <c r="J97" s="42"/>
      <c r="K97" s="42"/>
      <c r="L97" s="42"/>
      <c r="M97" s="69"/>
      <c r="N97" s="69"/>
      <c r="O97" s="69"/>
    </row>
    <row r="98" spans="1:15" x14ac:dyDescent="0.25">
      <c r="A98" s="42"/>
      <c r="B98" s="42"/>
      <c r="C98" s="42"/>
      <c r="D98" s="43"/>
      <c r="E98" s="42"/>
      <c r="F98" s="44"/>
      <c r="G98" s="42"/>
      <c r="H98" s="42"/>
      <c r="I98" s="42"/>
      <c r="J98" s="42"/>
      <c r="K98" s="42"/>
      <c r="L98" s="42"/>
      <c r="M98" s="69"/>
      <c r="N98" s="69"/>
      <c r="O98" s="69"/>
    </row>
    <row r="99" spans="1:15" x14ac:dyDescent="0.25">
      <c r="A99" s="42"/>
      <c r="B99" s="42"/>
      <c r="C99" s="42"/>
      <c r="D99" s="43"/>
      <c r="E99" s="42"/>
      <c r="F99" s="44"/>
      <c r="G99" s="42"/>
      <c r="H99" s="42"/>
      <c r="I99" s="42"/>
      <c r="J99" s="42"/>
      <c r="K99" s="42"/>
      <c r="L99" s="42"/>
      <c r="M99" s="69"/>
      <c r="N99" s="69"/>
      <c r="O99" s="69"/>
    </row>
    <row r="100" spans="1:15" x14ac:dyDescent="0.25">
      <c r="A100" s="42"/>
      <c r="B100" s="42"/>
      <c r="C100" s="42"/>
      <c r="D100" s="43"/>
      <c r="E100" s="42"/>
      <c r="F100" s="44"/>
      <c r="G100" s="42"/>
      <c r="H100" s="42"/>
      <c r="I100" s="42"/>
      <c r="J100" s="42"/>
      <c r="K100" s="42"/>
      <c r="L100" s="42"/>
      <c r="M100" s="69"/>
      <c r="N100" s="69"/>
      <c r="O100" s="69"/>
    </row>
    <row r="101" spans="1:15" x14ac:dyDescent="0.25">
      <c r="A101" s="42"/>
      <c r="B101" s="42"/>
      <c r="C101" s="42"/>
      <c r="D101" s="43"/>
      <c r="E101" s="42"/>
      <c r="F101" s="44"/>
      <c r="G101" s="42"/>
      <c r="H101" s="42"/>
      <c r="I101" s="42"/>
      <c r="J101" s="42"/>
      <c r="K101" s="42"/>
      <c r="L101" s="42"/>
      <c r="M101" s="69"/>
      <c r="N101" s="69"/>
      <c r="O101" s="69"/>
    </row>
    <row r="102" spans="1:15" x14ac:dyDescent="0.25">
      <c r="A102" s="42"/>
      <c r="B102" s="42"/>
      <c r="C102" s="42"/>
      <c r="D102" s="43"/>
      <c r="E102" s="42"/>
      <c r="F102" s="44"/>
      <c r="G102" s="42"/>
      <c r="H102" s="42"/>
      <c r="I102" s="42"/>
      <c r="J102" s="42"/>
      <c r="K102" s="42"/>
      <c r="L102" s="42"/>
      <c r="M102" s="69"/>
      <c r="N102" s="69"/>
      <c r="O102" s="69"/>
    </row>
    <row r="103" spans="1:15" x14ac:dyDescent="0.25">
      <c r="A103" s="42"/>
      <c r="B103" s="42"/>
      <c r="C103" s="42"/>
      <c r="D103" s="43"/>
      <c r="E103" s="42"/>
      <c r="F103" s="44"/>
      <c r="G103" s="42"/>
      <c r="H103" s="42"/>
      <c r="I103" s="42"/>
      <c r="J103" s="42"/>
      <c r="K103" s="42"/>
      <c r="L103" s="42"/>
      <c r="M103" s="69"/>
      <c r="N103" s="69"/>
      <c r="O103" s="69"/>
    </row>
    <row r="104" spans="1:15" x14ac:dyDescent="0.25">
      <c r="A104" s="42"/>
      <c r="B104" s="42"/>
      <c r="C104" s="42"/>
      <c r="D104" s="43"/>
      <c r="E104" s="42"/>
      <c r="F104" s="44"/>
      <c r="G104" s="42"/>
      <c r="H104" s="42"/>
      <c r="I104" s="42"/>
      <c r="J104" s="42"/>
      <c r="K104" s="42"/>
      <c r="L104" s="42"/>
      <c r="M104" s="69"/>
      <c r="N104" s="69"/>
      <c r="O104" s="69"/>
    </row>
    <row r="105" spans="1:15" x14ac:dyDescent="0.25">
      <c r="A105" s="42"/>
      <c r="B105" s="42"/>
      <c r="C105" s="42"/>
      <c r="D105" s="43"/>
      <c r="E105" s="42"/>
      <c r="F105" s="44"/>
      <c r="G105" s="42"/>
      <c r="H105" s="42"/>
      <c r="I105" s="42"/>
      <c r="J105" s="42"/>
      <c r="K105" s="42"/>
      <c r="L105" s="42"/>
      <c r="M105" s="69"/>
      <c r="N105" s="69"/>
      <c r="O105" s="69"/>
    </row>
    <row r="106" spans="1:15" x14ac:dyDescent="0.25">
      <c r="A106" s="42"/>
      <c r="B106" s="42"/>
      <c r="C106" s="42"/>
      <c r="D106" s="43"/>
      <c r="E106" s="42"/>
      <c r="F106" s="44"/>
      <c r="G106" s="42"/>
      <c r="H106" s="42"/>
      <c r="I106" s="42"/>
      <c r="J106" s="42"/>
      <c r="K106" s="42"/>
      <c r="L106" s="42"/>
      <c r="M106" s="69"/>
      <c r="N106" s="69"/>
      <c r="O106" s="69"/>
    </row>
    <row r="107" spans="1:15" x14ac:dyDescent="0.25">
      <c r="A107" s="42"/>
      <c r="B107" s="42"/>
      <c r="C107" s="42"/>
      <c r="D107" s="43"/>
      <c r="E107" s="42"/>
      <c r="F107" s="44"/>
      <c r="G107" s="42"/>
      <c r="H107" s="42"/>
      <c r="I107" s="42"/>
      <c r="J107" s="42"/>
      <c r="K107" s="42"/>
      <c r="L107" s="42"/>
      <c r="M107" s="69"/>
      <c r="N107" s="69"/>
      <c r="O107" s="69"/>
    </row>
    <row r="108" spans="1:15" x14ac:dyDescent="0.25">
      <c r="A108" s="42"/>
      <c r="B108" s="42"/>
      <c r="C108" s="42"/>
      <c r="D108" s="43"/>
      <c r="E108" s="42"/>
      <c r="F108" s="44"/>
      <c r="G108" s="42"/>
      <c r="H108" s="42"/>
      <c r="I108" s="42"/>
      <c r="J108" s="42"/>
      <c r="K108" s="42"/>
      <c r="L108" s="42"/>
      <c r="M108" s="69"/>
      <c r="N108" s="69"/>
      <c r="O108" s="69"/>
    </row>
    <row r="109" spans="1:15" x14ac:dyDescent="0.25">
      <c r="A109" s="42"/>
      <c r="B109" s="42"/>
      <c r="C109" s="42"/>
      <c r="D109" s="43"/>
      <c r="E109" s="42"/>
      <c r="F109" s="44"/>
      <c r="G109" s="42"/>
      <c r="H109" s="42"/>
      <c r="I109" s="42"/>
      <c r="J109" s="42"/>
      <c r="K109" s="42"/>
      <c r="L109" s="42"/>
      <c r="M109" s="69"/>
      <c r="N109" s="69"/>
      <c r="O109" s="69"/>
    </row>
    <row r="110" spans="1:15" x14ac:dyDescent="0.25">
      <c r="A110" s="42"/>
      <c r="B110" s="42"/>
      <c r="C110" s="42"/>
      <c r="D110" s="43"/>
      <c r="E110" s="42"/>
      <c r="F110" s="44"/>
      <c r="G110" s="42"/>
      <c r="H110" s="42"/>
      <c r="I110" s="42"/>
      <c r="J110" s="42"/>
      <c r="K110" s="42"/>
      <c r="L110" s="42"/>
      <c r="M110" s="69"/>
      <c r="N110" s="69"/>
      <c r="O110" s="69"/>
    </row>
    <row r="111" spans="1:15" x14ac:dyDescent="0.25">
      <c r="A111" s="42"/>
      <c r="B111" s="42"/>
      <c r="C111" s="42"/>
      <c r="D111" s="43"/>
      <c r="E111" s="42"/>
      <c r="F111" s="44"/>
      <c r="G111" s="42"/>
      <c r="H111" s="42"/>
      <c r="I111" s="42"/>
      <c r="J111" s="42"/>
      <c r="K111" s="42"/>
      <c r="L111" s="42"/>
      <c r="M111" s="69"/>
      <c r="N111" s="69"/>
      <c r="O111" s="69"/>
    </row>
    <row r="112" spans="1:15" x14ac:dyDescent="0.25">
      <c r="H112" s="42"/>
      <c r="I112" s="42"/>
      <c r="J112" s="42"/>
      <c r="K112" s="42"/>
      <c r="M112" s="69"/>
      <c r="N112" s="69"/>
      <c r="O112" s="69"/>
    </row>
    <row r="113" spans="4:15" x14ac:dyDescent="0.25">
      <c r="H113" s="42"/>
      <c r="I113" s="42"/>
      <c r="J113" s="42"/>
      <c r="K113" s="42"/>
      <c r="M113" s="69"/>
      <c r="N113" s="69"/>
      <c r="O113" s="69"/>
    </row>
    <row r="114" spans="4:15" x14ac:dyDescent="0.25">
      <c r="H114" s="42"/>
      <c r="I114" s="42"/>
      <c r="J114" s="42"/>
      <c r="K114" s="42"/>
      <c r="M114" s="69"/>
      <c r="N114" s="69"/>
      <c r="O114" s="69"/>
    </row>
    <row r="115" spans="4:15" x14ac:dyDescent="0.25">
      <c r="H115" s="42"/>
      <c r="I115" s="42"/>
      <c r="J115" s="42"/>
      <c r="K115" s="42"/>
      <c r="M115" s="69"/>
      <c r="N115" s="69"/>
      <c r="O115" s="69"/>
    </row>
    <row r="116" spans="4:15" x14ac:dyDescent="0.25">
      <c r="H116" s="42"/>
      <c r="I116" s="42"/>
      <c r="J116" s="42"/>
      <c r="K116" s="42"/>
      <c r="M116" s="69"/>
      <c r="N116" s="69"/>
      <c r="O116" s="69"/>
    </row>
    <row r="117" spans="4:15" x14ac:dyDescent="0.25">
      <c r="H117" s="42"/>
      <c r="I117" s="42"/>
      <c r="J117" s="42"/>
      <c r="K117" s="42"/>
      <c r="M117" s="69"/>
      <c r="N117" s="69"/>
      <c r="O117" s="69"/>
    </row>
    <row r="118" spans="4:15" x14ac:dyDescent="0.25">
      <c r="H118" s="42"/>
      <c r="I118" s="42"/>
      <c r="J118" s="42"/>
      <c r="K118" s="42"/>
      <c r="M118" s="69"/>
      <c r="N118" s="69"/>
      <c r="O118" s="69"/>
    </row>
    <row r="119" spans="4:15" x14ac:dyDescent="0.25">
      <c r="D119" s="12"/>
      <c r="F119" s="12"/>
      <c r="H119" s="42"/>
      <c r="I119" s="42"/>
      <c r="J119" s="42"/>
      <c r="K119" s="42"/>
      <c r="M119" s="69"/>
      <c r="N119" s="69"/>
      <c r="O119" s="69"/>
    </row>
    <row r="120" spans="4:15" x14ac:dyDescent="0.25">
      <c r="D120" s="12"/>
      <c r="F120" s="12"/>
      <c r="H120" s="42"/>
      <c r="I120" s="42"/>
      <c r="J120" s="42"/>
      <c r="K120" s="42"/>
      <c r="M120" s="69"/>
      <c r="N120" s="69"/>
      <c r="O120" s="69"/>
    </row>
    <row r="121" spans="4:15" x14ac:dyDescent="0.25">
      <c r="D121" s="12"/>
      <c r="F121" s="12"/>
      <c r="H121" s="42"/>
      <c r="I121" s="42"/>
      <c r="J121" s="42"/>
      <c r="K121" s="42"/>
      <c r="M121" s="69"/>
      <c r="N121" s="69"/>
      <c r="O121" s="69"/>
    </row>
    <row r="122" spans="4:15" x14ac:dyDescent="0.25">
      <c r="D122" s="12"/>
      <c r="F122" s="12"/>
      <c r="H122" s="42"/>
      <c r="I122" s="42"/>
      <c r="J122" s="42"/>
      <c r="K122" s="42"/>
      <c r="M122" s="69"/>
      <c r="N122" s="69"/>
      <c r="O122" s="69"/>
    </row>
    <row r="123" spans="4:15" x14ac:dyDescent="0.25">
      <c r="D123" s="12"/>
      <c r="F123" s="12"/>
      <c r="H123" s="42"/>
      <c r="I123" s="42"/>
      <c r="J123" s="42"/>
      <c r="K123" s="42"/>
      <c r="M123" s="69"/>
      <c r="N123" s="69"/>
      <c r="O123" s="69"/>
    </row>
    <row r="124" spans="4:15" x14ac:dyDescent="0.25">
      <c r="D124" s="12"/>
      <c r="F124" s="12"/>
      <c r="H124" s="42"/>
      <c r="I124" s="42"/>
      <c r="J124" s="42"/>
      <c r="K124" s="42"/>
      <c r="M124" s="69"/>
      <c r="N124" s="69"/>
      <c r="O124" s="69"/>
    </row>
    <row r="125" spans="4:15" x14ac:dyDescent="0.25">
      <c r="D125" s="12"/>
      <c r="F125" s="12"/>
      <c r="H125" s="42"/>
      <c r="I125" s="42"/>
      <c r="J125" s="42"/>
      <c r="K125" s="42"/>
      <c r="M125" s="69"/>
      <c r="N125" s="69"/>
      <c r="O125" s="69"/>
    </row>
    <row r="126" spans="4:15" x14ac:dyDescent="0.25">
      <c r="D126" s="12"/>
      <c r="F126" s="12"/>
      <c r="H126" s="42"/>
      <c r="I126" s="42"/>
      <c r="J126" s="42"/>
      <c r="K126" s="42"/>
      <c r="M126" s="69"/>
      <c r="N126" s="69"/>
      <c r="O126" s="69"/>
    </row>
    <row r="127" spans="4:15" x14ac:dyDescent="0.25">
      <c r="D127" s="12"/>
      <c r="F127" s="12"/>
      <c r="H127" s="42"/>
      <c r="I127" s="42"/>
      <c r="J127" s="42"/>
      <c r="K127" s="42"/>
      <c r="M127" s="69"/>
      <c r="N127" s="69"/>
      <c r="O127" s="69"/>
    </row>
    <row r="128" spans="4:15" x14ac:dyDescent="0.25">
      <c r="D128" s="12"/>
      <c r="F128" s="12"/>
      <c r="H128" s="42"/>
      <c r="I128" s="42"/>
      <c r="J128" s="42"/>
      <c r="K128" s="42"/>
      <c r="M128" s="69"/>
      <c r="N128" s="69"/>
      <c r="O128" s="69"/>
    </row>
    <row r="129" spans="4:15" x14ac:dyDescent="0.25">
      <c r="D129" s="12"/>
      <c r="F129" s="12"/>
      <c r="H129" s="42"/>
      <c r="I129" s="42"/>
      <c r="J129" s="42"/>
      <c r="K129" s="42"/>
      <c r="M129" s="69"/>
      <c r="N129" s="69"/>
      <c r="O129" s="69"/>
    </row>
    <row r="130" spans="4:15" x14ac:dyDescent="0.25">
      <c r="D130" s="12"/>
      <c r="F130" s="12"/>
      <c r="H130" s="42"/>
      <c r="I130" s="42"/>
      <c r="J130" s="42"/>
      <c r="K130" s="42"/>
      <c r="M130" s="69"/>
      <c r="N130" s="69"/>
      <c r="O130" s="69"/>
    </row>
    <row r="131" spans="4:15" x14ac:dyDescent="0.25">
      <c r="D131" s="12"/>
      <c r="F131" s="12"/>
      <c r="H131" s="42"/>
      <c r="I131" s="42"/>
      <c r="J131" s="42"/>
      <c r="K131" s="42"/>
      <c r="M131" s="69"/>
      <c r="N131" s="69"/>
      <c r="O131" s="69"/>
    </row>
    <row r="132" spans="4:15" x14ac:dyDescent="0.25">
      <c r="D132" s="12"/>
      <c r="F132" s="12"/>
      <c r="H132" s="42"/>
      <c r="I132" s="42"/>
      <c r="J132" s="42"/>
      <c r="K132" s="42"/>
      <c r="M132" s="69"/>
      <c r="N132" s="69"/>
      <c r="O132" s="69"/>
    </row>
    <row r="133" spans="4:15" x14ac:dyDescent="0.25">
      <c r="D133" s="12"/>
      <c r="F133" s="12"/>
      <c r="H133" s="42"/>
      <c r="I133" s="42"/>
      <c r="J133" s="42"/>
      <c r="K133" s="42"/>
      <c r="M133" s="69"/>
      <c r="N133" s="69"/>
      <c r="O133" s="69"/>
    </row>
    <row r="134" spans="4:15" x14ac:dyDescent="0.25">
      <c r="D134" s="12"/>
      <c r="F134" s="12"/>
      <c r="H134" s="42"/>
      <c r="I134" s="42"/>
      <c r="J134" s="42"/>
      <c r="K134" s="42"/>
      <c r="M134" s="69"/>
      <c r="N134" s="69"/>
      <c r="O134" s="69"/>
    </row>
    <row r="135" spans="4:15" x14ac:dyDescent="0.25">
      <c r="D135" s="12"/>
      <c r="F135" s="12"/>
      <c r="H135" s="42"/>
      <c r="I135" s="42"/>
      <c r="J135" s="42"/>
      <c r="K135" s="42"/>
      <c r="M135" s="69"/>
      <c r="N135" s="69"/>
      <c r="O135" s="69"/>
    </row>
    <row r="136" spans="4:15" x14ac:dyDescent="0.25">
      <c r="D136" s="12"/>
      <c r="F136" s="12"/>
      <c r="H136" s="42"/>
      <c r="I136" s="42"/>
      <c r="J136" s="42"/>
      <c r="K136" s="42"/>
      <c r="M136" s="69"/>
      <c r="N136" s="69"/>
      <c r="O136" s="69"/>
    </row>
    <row r="137" spans="4:15" x14ac:dyDescent="0.25">
      <c r="D137" s="12"/>
      <c r="F137" s="12"/>
      <c r="H137" s="42"/>
      <c r="I137" s="42"/>
      <c r="J137" s="42"/>
      <c r="K137" s="42"/>
      <c r="M137" s="69"/>
      <c r="N137" s="69"/>
      <c r="O137" s="69"/>
    </row>
    <row r="138" spans="4:15" x14ac:dyDescent="0.25">
      <c r="D138" s="12"/>
      <c r="F138" s="12"/>
      <c r="H138" s="42"/>
      <c r="I138" s="42"/>
      <c r="J138" s="42"/>
      <c r="K138" s="42"/>
      <c r="M138" s="69"/>
      <c r="N138" s="69"/>
      <c r="O138" s="69"/>
    </row>
    <row r="139" spans="4:15" x14ac:dyDescent="0.25">
      <c r="D139" s="12"/>
      <c r="F139" s="12"/>
      <c r="H139" s="42"/>
      <c r="I139" s="42"/>
      <c r="J139" s="42"/>
      <c r="K139" s="42"/>
      <c r="M139" s="69"/>
      <c r="N139" s="69"/>
      <c r="O139" s="69"/>
    </row>
    <row r="140" spans="4:15" x14ac:dyDescent="0.25">
      <c r="D140" s="12"/>
      <c r="F140" s="12"/>
      <c r="H140" s="42"/>
      <c r="I140" s="42"/>
      <c r="J140" s="42"/>
      <c r="K140" s="42"/>
      <c r="M140" s="69"/>
      <c r="N140" s="69"/>
      <c r="O140" s="69"/>
    </row>
    <row r="141" spans="4:15" x14ac:dyDescent="0.25">
      <c r="D141" s="12"/>
      <c r="F141" s="12"/>
      <c r="H141" s="42"/>
      <c r="I141" s="42"/>
      <c r="J141" s="42"/>
      <c r="K141" s="42"/>
      <c r="M141" s="69"/>
      <c r="N141" s="69"/>
      <c r="O141" s="69"/>
    </row>
    <row r="142" spans="4:15" x14ac:dyDescent="0.25">
      <c r="D142" s="12"/>
      <c r="F142" s="12"/>
      <c r="H142" s="42"/>
      <c r="I142" s="42"/>
      <c r="J142" s="42"/>
      <c r="K142" s="42"/>
      <c r="M142" s="69"/>
      <c r="N142" s="69"/>
      <c r="O142" s="69"/>
    </row>
    <row r="143" spans="4:15" x14ac:dyDescent="0.25">
      <c r="D143" s="12"/>
      <c r="F143" s="12"/>
      <c r="H143" s="42"/>
      <c r="I143" s="42"/>
      <c r="J143" s="42"/>
      <c r="K143" s="42"/>
      <c r="M143" s="69"/>
      <c r="N143" s="69"/>
      <c r="O143" s="69"/>
    </row>
    <row r="144" spans="4:15" x14ac:dyDescent="0.25">
      <c r="D144" s="12"/>
      <c r="F144" s="12"/>
      <c r="H144" s="42"/>
      <c r="I144" s="42"/>
      <c r="J144" s="42"/>
      <c r="K144" s="42"/>
      <c r="M144" s="69"/>
      <c r="N144" s="69"/>
      <c r="O144" s="69"/>
    </row>
    <row r="145" spans="4:15" x14ac:dyDescent="0.25">
      <c r="D145" s="12"/>
      <c r="F145" s="12"/>
      <c r="H145" s="42"/>
      <c r="I145" s="42"/>
      <c r="J145" s="42"/>
      <c r="K145" s="42"/>
      <c r="M145" s="69"/>
      <c r="N145" s="69"/>
      <c r="O145" s="69"/>
    </row>
    <row r="146" spans="4:15" x14ac:dyDescent="0.25">
      <c r="D146" s="12"/>
      <c r="F146" s="12"/>
      <c r="H146" s="42"/>
      <c r="I146" s="42"/>
      <c r="J146" s="42"/>
      <c r="K146" s="42"/>
      <c r="M146" s="69"/>
      <c r="N146" s="69"/>
      <c r="O146" s="69"/>
    </row>
    <row r="147" spans="4:15" x14ac:dyDescent="0.25">
      <c r="D147" s="12"/>
      <c r="F147" s="12"/>
      <c r="H147" s="42"/>
      <c r="I147" s="42"/>
      <c r="J147" s="42"/>
      <c r="K147" s="42"/>
      <c r="M147" s="69"/>
      <c r="N147" s="69"/>
      <c r="O147" s="69"/>
    </row>
    <row r="148" spans="4:15" x14ac:dyDescent="0.25">
      <c r="D148" s="12"/>
      <c r="F148" s="12"/>
      <c r="H148" s="42"/>
      <c r="I148" s="42"/>
      <c r="J148" s="42"/>
      <c r="K148" s="42"/>
      <c r="M148" s="69"/>
      <c r="N148" s="69"/>
      <c r="O148" s="69"/>
    </row>
    <row r="149" spans="4:15" x14ac:dyDescent="0.25">
      <c r="D149" s="12"/>
      <c r="F149" s="12"/>
      <c r="H149" s="42"/>
      <c r="I149" s="42"/>
      <c r="J149" s="42"/>
      <c r="K149" s="42"/>
      <c r="M149" s="69"/>
      <c r="N149" s="69"/>
      <c r="O149" s="69"/>
    </row>
    <row r="150" spans="4:15" x14ac:dyDescent="0.25">
      <c r="D150" s="12"/>
      <c r="F150" s="12"/>
      <c r="H150" s="42"/>
      <c r="I150" s="42"/>
      <c r="J150" s="42"/>
      <c r="K150" s="42"/>
      <c r="M150" s="69"/>
      <c r="N150" s="69"/>
      <c r="O150" s="69"/>
    </row>
    <row r="151" spans="4:15" x14ac:dyDescent="0.25">
      <c r="D151" s="12"/>
      <c r="F151" s="12"/>
      <c r="H151" s="42"/>
      <c r="I151" s="42"/>
      <c r="J151" s="42"/>
      <c r="K151" s="42"/>
      <c r="M151" s="69"/>
      <c r="N151" s="69"/>
      <c r="O151" s="69"/>
    </row>
    <row r="152" spans="4:15" x14ac:dyDescent="0.25">
      <c r="D152" s="12"/>
      <c r="F152" s="12"/>
      <c r="H152" s="42"/>
      <c r="I152" s="42"/>
      <c r="J152" s="42"/>
      <c r="K152" s="42"/>
      <c r="M152" s="69"/>
      <c r="N152" s="69"/>
      <c r="O152" s="69"/>
    </row>
    <row r="153" spans="4:15" x14ac:dyDescent="0.25">
      <c r="D153" s="12"/>
      <c r="F153" s="12"/>
      <c r="H153" s="42"/>
      <c r="I153" s="42"/>
      <c r="J153" s="42"/>
      <c r="K153" s="42"/>
      <c r="M153" s="69"/>
      <c r="N153" s="69"/>
      <c r="O153" s="69"/>
    </row>
    <row r="154" spans="4:15" x14ac:dyDescent="0.25">
      <c r="D154" s="12"/>
      <c r="F154" s="12"/>
      <c r="H154" s="42"/>
      <c r="I154" s="42"/>
      <c r="J154" s="42"/>
      <c r="K154" s="42"/>
      <c r="M154" s="69"/>
      <c r="N154" s="69"/>
      <c r="O154" s="69"/>
    </row>
    <row r="155" spans="4:15" x14ac:dyDescent="0.25">
      <c r="D155" s="12"/>
      <c r="F155" s="12"/>
      <c r="H155" s="42"/>
      <c r="I155" s="42"/>
      <c r="J155" s="42"/>
      <c r="K155" s="42"/>
      <c r="M155" s="69"/>
      <c r="N155" s="69"/>
      <c r="O155" s="69"/>
    </row>
    <row r="156" spans="4:15" x14ac:dyDescent="0.25">
      <c r="D156" s="12"/>
      <c r="F156" s="12"/>
      <c r="H156" s="42"/>
      <c r="I156" s="42"/>
      <c r="J156" s="42"/>
      <c r="K156" s="42"/>
      <c r="M156" s="69"/>
      <c r="N156" s="69"/>
      <c r="O156" s="69"/>
    </row>
    <row r="157" spans="4:15" x14ac:dyDescent="0.25">
      <c r="D157" s="12"/>
      <c r="F157" s="12"/>
      <c r="H157" s="42"/>
      <c r="I157" s="42"/>
      <c r="J157" s="42"/>
      <c r="K157" s="42"/>
      <c r="M157" s="69"/>
      <c r="N157" s="69"/>
      <c r="O157" s="69"/>
    </row>
    <row r="158" spans="4:15" x14ac:dyDescent="0.25">
      <c r="D158" s="12"/>
      <c r="F158" s="12"/>
      <c r="H158" s="42"/>
      <c r="I158" s="42"/>
      <c r="J158" s="42"/>
      <c r="K158" s="42"/>
      <c r="M158" s="69"/>
      <c r="N158" s="69"/>
      <c r="O158" s="69"/>
    </row>
    <row r="159" spans="4:15" x14ac:dyDescent="0.25">
      <c r="D159" s="12"/>
      <c r="F159" s="12"/>
      <c r="H159" s="42"/>
      <c r="I159" s="42"/>
      <c r="J159" s="42"/>
      <c r="K159" s="42"/>
      <c r="M159" s="69"/>
      <c r="N159" s="69"/>
      <c r="O159" s="69"/>
    </row>
    <row r="160" spans="4:15" x14ac:dyDescent="0.25">
      <c r="D160" s="12"/>
      <c r="F160" s="12"/>
      <c r="H160" s="42"/>
      <c r="I160" s="42"/>
      <c r="J160" s="42"/>
      <c r="K160" s="42"/>
      <c r="M160" s="69"/>
      <c r="N160" s="69"/>
      <c r="O160" s="69"/>
    </row>
    <row r="161" spans="4:15" x14ac:dyDescent="0.25">
      <c r="D161" s="12"/>
      <c r="F161" s="12"/>
      <c r="H161" s="42"/>
      <c r="I161" s="42"/>
      <c r="J161" s="42"/>
      <c r="K161" s="42"/>
      <c r="M161" s="69"/>
      <c r="N161" s="69"/>
      <c r="O161" s="69"/>
    </row>
    <row r="162" spans="4:15" x14ac:dyDescent="0.25">
      <c r="D162" s="12"/>
      <c r="F162" s="12"/>
      <c r="H162" s="42"/>
      <c r="I162" s="42"/>
      <c r="J162" s="42"/>
      <c r="K162" s="42"/>
      <c r="M162" s="69"/>
      <c r="N162" s="69"/>
      <c r="O162" s="69"/>
    </row>
    <row r="163" spans="4:15" x14ac:dyDescent="0.25">
      <c r="D163" s="12"/>
      <c r="F163" s="12"/>
      <c r="H163" s="42"/>
      <c r="I163" s="42"/>
      <c r="J163" s="42"/>
      <c r="K163" s="42"/>
      <c r="M163" s="69"/>
      <c r="N163" s="69"/>
      <c r="O163" s="69"/>
    </row>
    <row r="164" spans="4:15" x14ac:dyDescent="0.25">
      <c r="D164" s="12"/>
      <c r="F164" s="12"/>
      <c r="H164" s="42"/>
      <c r="I164" s="42"/>
      <c r="J164" s="42"/>
      <c r="K164" s="42"/>
      <c r="M164" s="69"/>
      <c r="N164" s="69"/>
      <c r="O164" s="69"/>
    </row>
    <row r="165" spans="4:15" x14ac:dyDescent="0.25">
      <c r="D165" s="12"/>
      <c r="F165" s="12"/>
      <c r="H165" s="42"/>
      <c r="I165" s="42"/>
      <c r="J165" s="42"/>
      <c r="K165" s="42"/>
      <c r="M165" s="69"/>
      <c r="N165" s="69"/>
      <c r="O165" s="69"/>
    </row>
    <row r="166" spans="4:15" x14ac:dyDescent="0.25">
      <c r="D166" s="12"/>
      <c r="F166" s="12"/>
      <c r="H166" s="42"/>
      <c r="I166" s="42"/>
      <c r="J166" s="42"/>
      <c r="K166" s="42"/>
      <c r="M166" s="69"/>
      <c r="N166" s="69"/>
      <c r="O166" s="69"/>
    </row>
    <row r="167" spans="4:15" x14ac:dyDescent="0.25">
      <c r="D167" s="12"/>
      <c r="F167" s="12"/>
      <c r="H167" s="42"/>
      <c r="I167" s="42"/>
      <c r="J167" s="42"/>
      <c r="K167" s="42"/>
      <c r="M167" s="69"/>
      <c r="N167" s="69"/>
      <c r="O167" s="69"/>
    </row>
  </sheetData>
  <protectedRanges>
    <protectedRange password="CC11" sqref="N1:O5 H1:K5 M1:M4 H43:K54 M43:O54" name="Диапазон1"/>
    <protectedRange password="CC11" sqref="H6:L6 G6:G7" name="Диапазон1_1"/>
  </protectedRanges>
  <autoFilter ref="A5:E37"/>
  <mergeCells count="14">
    <mergeCell ref="H6:J6"/>
    <mergeCell ref="M6:O6"/>
    <mergeCell ref="A8:A9"/>
    <mergeCell ref="B8:B9"/>
    <mergeCell ref="C8:C9"/>
    <mergeCell ref="E8:E9"/>
    <mergeCell ref="B43:D43"/>
    <mergeCell ref="A10:A11"/>
    <mergeCell ref="B10:B11"/>
    <mergeCell ref="C10:C11"/>
    <mergeCell ref="E10:E11"/>
    <mergeCell ref="A26:A27"/>
    <mergeCell ref="B26:B27"/>
    <mergeCell ref="C26:C27"/>
  </mergeCells>
  <pageMargins left="0.70866141732283472" right="0.70866141732283472" top="0.19685039370078741" bottom="0.19685039370078741" header="0.31496062992125984" footer="0.31496062992125984"/>
  <pageSetup paperSize="9" scale="65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51</vt:i4>
      </vt:variant>
      <vt:variant>
        <vt:lpstr>Именованные диапазоны</vt:lpstr>
      </vt:variant>
      <vt:variant>
        <vt:i4>46</vt:i4>
      </vt:variant>
    </vt:vector>
  </HeadingPairs>
  <TitlesOfParts>
    <vt:vector size="97" baseType="lpstr">
      <vt:lpstr>СВОД</vt:lpstr>
      <vt:lpstr>перечень</vt:lpstr>
      <vt:lpstr>ХРМК</vt:lpstr>
      <vt:lpstr>Энерготрансснаб</vt:lpstr>
      <vt:lpstr>БурГЭС</vt:lpstr>
      <vt:lpstr>ВолГЭС</vt:lpstr>
      <vt:lpstr>ВотГЭС</vt:lpstr>
      <vt:lpstr>ДФ</vt:lpstr>
      <vt:lpstr>жиГЭС</vt:lpstr>
      <vt:lpstr>ЗаГАЭС</vt:lpstr>
      <vt:lpstr>ЗГЭС</vt:lpstr>
      <vt:lpstr>КамГЭС</vt:lpstr>
      <vt:lpstr>КБФ</vt:lpstr>
      <vt:lpstr>КВВГЭС</vt:lpstr>
      <vt:lpstr>ККГЭС</vt:lpstr>
      <vt:lpstr>КЧФ</vt:lpstr>
      <vt:lpstr>НижГЭС</vt:lpstr>
      <vt:lpstr>НовГЭС</vt:lpstr>
      <vt:lpstr>СарГЭС</vt:lpstr>
      <vt:lpstr>СОФ</vt:lpstr>
      <vt:lpstr>СШГЭС</vt:lpstr>
      <vt:lpstr>ЧеГЭС</vt:lpstr>
      <vt:lpstr>ВНИИГ</vt:lpstr>
      <vt:lpstr>Гидропроект</vt:lpstr>
      <vt:lpstr>ДГК</vt:lpstr>
      <vt:lpstr>ДРСК</vt:lpstr>
      <vt:lpstr>КЭ</vt:lpstr>
      <vt:lpstr>КолымаЭ</vt:lpstr>
      <vt:lpstr>КЭС</vt:lpstr>
      <vt:lpstr>Логистика</vt:lpstr>
      <vt:lpstr>МЭ</vt:lpstr>
      <vt:lpstr>РЭСК</vt:lpstr>
      <vt:lpstr>СахалинЭ</vt:lpstr>
      <vt:lpstr>СахаЭ</vt:lpstr>
      <vt:lpstr>ЯЭ</vt:lpstr>
      <vt:lpstr>ТЭС</vt:lpstr>
      <vt:lpstr>ТК</vt:lpstr>
      <vt:lpstr>ГР-ВКК</vt:lpstr>
      <vt:lpstr>УК</vt:lpstr>
      <vt:lpstr>Усть-среднеканГЭСст</vt:lpstr>
      <vt:lpstr>Устьсреднекан.ГЭС</vt:lpstr>
      <vt:lpstr>ХЭТК</vt:lpstr>
      <vt:lpstr>ЧиркеяГЭССтр</vt:lpstr>
      <vt:lpstr>ЧЭСК</vt:lpstr>
      <vt:lpstr>ЧЭ</vt:lpstr>
      <vt:lpstr>ЮЭСК</vt:lpstr>
      <vt:lpstr>ЯЭРК</vt:lpstr>
      <vt:lpstr>ЗаГАЭС-2</vt:lpstr>
      <vt:lpstr>Ленгидропроект</vt:lpstr>
      <vt:lpstr>ПЭ</vt:lpstr>
      <vt:lpstr>ДЭК</vt:lpstr>
      <vt:lpstr>БурГЭС!Область_печати</vt:lpstr>
      <vt:lpstr>ВНИИГ!Область_печати</vt:lpstr>
      <vt:lpstr>ВолГЭС!Область_печати</vt:lpstr>
      <vt:lpstr>ВотГЭС!Область_печати</vt:lpstr>
      <vt:lpstr>Гидропроект!Область_печати</vt:lpstr>
      <vt:lpstr>'ГР-ВКК'!Область_печати</vt:lpstr>
      <vt:lpstr>ДГК!Область_печати</vt:lpstr>
      <vt:lpstr>ДРСК!Область_печати</vt:lpstr>
      <vt:lpstr>ДФ!Область_печати</vt:lpstr>
      <vt:lpstr>жиГЭС!Область_печати</vt:lpstr>
      <vt:lpstr>ЗаГАЭС!Область_печати</vt:lpstr>
      <vt:lpstr>'ЗаГАЭС-2'!Область_печати</vt:lpstr>
      <vt:lpstr>ЗГЭС!Область_печати</vt:lpstr>
      <vt:lpstr>КамГЭС!Область_печати</vt:lpstr>
      <vt:lpstr>КБФ!Область_печати</vt:lpstr>
      <vt:lpstr>КВВГЭС!Область_печати</vt:lpstr>
      <vt:lpstr>ККГЭС!Область_печати</vt:lpstr>
      <vt:lpstr>КолымаЭ!Область_печати</vt:lpstr>
      <vt:lpstr>КЧФ!Область_печати</vt:lpstr>
      <vt:lpstr>КЭ!Область_печати</vt:lpstr>
      <vt:lpstr>КЭС!Область_печати</vt:lpstr>
      <vt:lpstr>Ленгидропроект!Область_печати</vt:lpstr>
      <vt:lpstr>Логистика!Область_печати</vt:lpstr>
      <vt:lpstr>МЭ!Область_печати</vt:lpstr>
      <vt:lpstr>НижГЭС!Область_печати</vt:lpstr>
      <vt:lpstr>НовГЭС!Область_печати</vt:lpstr>
      <vt:lpstr>РЭСК!Область_печати</vt:lpstr>
      <vt:lpstr>СарГЭС!Область_печати</vt:lpstr>
      <vt:lpstr>СахалинЭ!Область_печати</vt:lpstr>
      <vt:lpstr>СахаЭ!Область_печати</vt:lpstr>
      <vt:lpstr>СВОД!Область_печати</vt:lpstr>
      <vt:lpstr>СОФ!Область_печати</vt:lpstr>
      <vt:lpstr>СШГЭС!Область_печати</vt:lpstr>
      <vt:lpstr>ТК!Область_печати</vt:lpstr>
      <vt:lpstr>ТЭС!Область_печати</vt:lpstr>
      <vt:lpstr>УК!Область_печати</vt:lpstr>
      <vt:lpstr>Устьсреднекан.ГЭС!Область_печати</vt:lpstr>
      <vt:lpstr>'Усть-среднеканГЭСст'!Область_печати</vt:lpstr>
      <vt:lpstr>ХЭТК!Область_печати</vt:lpstr>
      <vt:lpstr>ЧеГЭС!Область_печати</vt:lpstr>
      <vt:lpstr>ЧиркеяГЭССтр!Область_печати</vt:lpstr>
      <vt:lpstr>ЧЭ!Область_печати</vt:lpstr>
      <vt:lpstr>ЧЭСК!Область_печати</vt:lpstr>
      <vt:lpstr>ЮЭСК!Область_печати</vt:lpstr>
      <vt:lpstr>ЯЭ!Область_печати</vt:lpstr>
      <vt:lpstr>ЯЭРК!Область_печати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</dc:creator>
  <cp:lastModifiedBy>Старкова Светлана Сергеевна</cp:lastModifiedBy>
  <cp:lastPrinted>2020-10-07T13:26:16Z</cp:lastPrinted>
  <dcterms:created xsi:type="dcterms:W3CDTF">2020-04-26T11:25:47Z</dcterms:created>
  <dcterms:modified xsi:type="dcterms:W3CDTF">2026-07-24T04:06:15Z</dcterms:modified>
</cp:coreProperties>
</file>