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135\OneDrive\Рабочий стол\Новая папка\"/>
    </mc:Choice>
  </mc:AlternateContent>
  <bookViews>
    <workbookView xWindow="-110" yWindow="-110" windowWidth="19430" windowHeight="11510" tabRatio="790"/>
  </bookViews>
  <sheets>
    <sheet name="Спец. №1_Оборудование ВУ" sheetId="8" r:id="rId1"/>
    <sheet name="Спец. №2_ПО ВУ" sheetId="9" r:id="rId2"/>
    <sheet name="Спец. №3_Оборудование ПОБИ" sheetId="10" r:id="rId3"/>
    <sheet name="Спец. №4_ПО ПОБИ" sheetId="11" r:id="rId4"/>
  </sheets>
  <externalReferences>
    <externalReference r:id="rId5"/>
    <externalReference r:id="rId6"/>
  </externalReferences>
  <definedNames>
    <definedName name="_12Excel_BuiltIn_Print_Titles_2_1_1" localSheetId="1">#REF!</definedName>
    <definedName name="_12Excel_BuiltIn_Print_Titles_2_1_1">#REF!</definedName>
    <definedName name="_1Excel_BuiltIn_Print_Area_1_1_1" localSheetId="1">#REF!</definedName>
    <definedName name="_1Excel_BuiltIn_Print_Area_1_1_1">#REF!</definedName>
    <definedName name="_2Excel_BuiltIn_Print_Area_1_1_1" localSheetId="1">#REF!</definedName>
    <definedName name="_2Excel_BuiltIn_Print_Area_1_1_1">#REF!</definedName>
    <definedName name="_2Excel_BuiltIn_Print_Titles_1_1_1" localSheetId="1">#REF!</definedName>
    <definedName name="_2Excel_BuiltIn_Print_Titles_1_1_1">#REF!</definedName>
    <definedName name="_3Excel_BuiltIn_Print_Titles_2_1_1" localSheetId="1">#REF!</definedName>
    <definedName name="_3Excel_BuiltIn_Print_Titles_2_1_1">#REF!</definedName>
    <definedName name="_4Excel_BuiltIn_Print_Area_1_1_1" localSheetId="1">#REF!</definedName>
    <definedName name="_4Excel_BuiltIn_Print_Area_1_1_1">#REF!</definedName>
    <definedName name="_4Excel_BuiltIn_Print_Titles_1_1_1" localSheetId="1">#REF!</definedName>
    <definedName name="_4Excel_BuiltIn_Print_Titles_1_1_1">#REF!</definedName>
    <definedName name="_6Excel_BuiltIn_Print_Titles_2_1_1" localSheetId="1">#REF!</definedName>
    <definedName name="_6Excel_BuiltIn_Print_Titles_2_1_1">#REF!</definedName>
    <definedName name="_8Excel_BuiltIn_Print_Titles_1_1_1" localSheetId="1">#REF!</definedName>
    <definedName name="_8Excel_BuiltIn_Print_Titles_1_1_1">#REF!</definedName>
    <definedName name="_ftn1" localSheetId="2">'Спец. №3_Оборудование ПОБИ'!#REF!</definedName>
    <definedName name="_ftn1" localSheetId="3">'Спец. №4_ПО ПОБИ'!$A$9</definedName>
    <definedName name="_ftnref1" localSheetId="2">'Спец. №3_Оборудование ПОБИ'!#REF!</definedName>
    <definedName name="_ftnref1" localSheetId="3">'Спец. №4_ПО ПОБИ'!#REF!</definedName>
    <definedName name="_xlnm._FilterDatabase" localSheetId="0" hidden="1">'Спец. №1_Оборудование ВУ'!$B$4:$M$424</definedName>
    <definedName name="_xlnm._FilterDatabase" localSheetId="1" hidden="1">'Спец. №2_ПО ВУ'!$B$4:$O$37</definedName>
    <definedName name="_xlnm._FilterDatabase" localSheetId="2" hidden="1">'Спец. №3_Оборудование ПОБИ'!$B$4:$L$12</definedName>
    <definedName name="_xlnm._FilterDatabase" localSheetId="3" hidden="1">'Спец. №4_ПО ПОБИ'!$A$4:$M$23</definedName>
    <definedName name="b" localSheetId="1">#REF!</definedName>
    <definedName name="b">#REF!</definedName>
    <definedName name="bb" localSheetId="1">#REF!</definedName>
    <definedName name="bb">#REF!</definedName>
    <definedName name="bbb" localSheetId="1">#REF!</definedName>
    <definedName name="bbb">#REF!</definedName>
    <definedName name="bbbb" localSheetId="1">#REF!</definedName>
    <definedName name="bbbb">#REF!</definedName>
    <definedName name="bbbbb" localSheetId="1">#REF!</definedName>
    <definedName name="bbbbb">#REF!</definedName>
    <definedName name="bbbbbb" localSheetId="1">#REF!</definedName>
    <definedName name="bbbbbb">#REF!</definedName>
    <definedName name="bbbbbbbb" localSheetId="1">#REF!</definedName>
    <definedName name="bbbbbbbb">#REF!</definedName>
    <definedName name="Constr" localSheetId="1">#REF!</definedName>
    <definedName name="Constr">#REF!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Area_1_1_1" localSheetId="1">#REF!</definedName>
    <definedName name="Excel_BuiltIn_Print_Area_1_1_1">#REF!</definedName>
    <definedName name="Excel_BuiltIn_Print_Area_2" localSheetId="1">#REF!</definedName>
    <definedName name="Excel_BuiltIn_Print_Area_2">#REF!</definedName>
    <definedName name="Excel_BuiltIn_Print_Titles_1_1" localSheetId="1">#REF!</definedName>
    <definedName name="Excel_BuiltIn_Print_Titles_1_1">#REF!</definedName>
    <definedName name="Excel_BuiltIn_Print_Titles_1_1_1" localSheetId="1">#REF!</definedName>
    <definedName name="Excel_BuiltIn_Print_Titles_1_1_1">#REF!</definedName>
    <definedName name="Excel_BuiltIn_Print_Titles_2_1" localSheetId="1">#REF!</definedName>
    <definedName name="Excel_BuiltIn_Print_Titles_2_1">#REF!</definedName>
    <definedName name="Excel_BuiltIn_Print_Titles_3" localSheetId="1">#REF!</definedName>
    <definedName name="Excel_BuiltIn_Print_Titles_3">#REF!</definedName>
    <definedName name="Excel_BuiltIn_Print_Titles_4" localSheetId="1">#REF!</definedName>
    <definedName name="Excel_BuiltIn_Print_Titles_4">#REF!</definedName>
    <definedName name="FOT" localSheetId="1">#REF!</definedName>
    <definedName name="FOT">#REF!</definedName>
    <definedName name="i" localSheetId="1">#REF!</definedName>
    <definedName name="i">#REF!</definedName>
    <definedName name="iii" localSheetId="1">#REF!</definedName>
    <definedName name="iii">#REF!</definedName>
    <definedName name="iiiii" localSheetId="1">#REF!</definedName>
    <definedName name="iiiii">#REF!</definedName>
    <definedName name="Ind" localSheetId="1">#REF!</definedName>
    <definedName name="Ind">#REF!</definedName>
    <definedName name="m" localSheetId="1">#REF!</definedName>
    <definedName name="m">#REF!</definedName>
    <definedName name="Obj" localSheetId="1">#REF!</definedName>
    <definedName name="Obj">#REF!</definedName>
    <definedName name="Obosn" localSheetId="1">#REF!</definedName>
    <definedName name="Obosn">#REF!</definedName>
    <definedName name="oppp" localSheetId="1">#REF!</definedName>
    <definedName name="oppp">#REF!</definedName>
    <definedName name="p" localSheetId="1">#REF!</definedName>
    <definedName name="p">#REF!</definedName>
    <definedName name="pp" localSheetId="1">#REF!</definedName>
    <definedName name="pp">#REF!</definedName>
    <definedName name="SmPr" localSheetId="1">#REF!</definedName>
    <definedName name="SmPr">#REF!</definedName>
    <definedName name="ааа" localSheetId="1">#REF!</definedName>
    <definedName name="ааа">#REF!</definedName>
    <definedName name="ведущий" localSheetId="1">#REF!</definedName>
    <definedName name="ведущий">#REF!</definedName>
    <definedName name="вкпуарговепон" localSheetId="1">#REF!</definedName>
    <definedName name="вкпуарговепон">#REF!</definedName>
    <definedName name="втор_кат" localSheetId="1">#REF!</definedName>
    <definedName name="втор_кат">#REF!</definedName>
    <definedName name="гном" localSheetId="1">#REF!</definedName>
    <definedName name="гном">#REF!</definedName>
    <definedName name="гор" localSheetId="1">#REF!</definedName>
    <definedName name="гор">#REF!</definedName>
    <definedName name="Дата_изменения_группы_строек" localSheetId="1">#REF!</definedName>
    <definedName name="Дата_изменения_группы_строек">#REF!</definedName>
    <definedName name="Дата_изменения_локальной_сметы" localSheetId="1">#REF!</definedName>
    <definedName name="Дата_изменения_локальной_сметы">#REF!</definedName>
    <definedName name="Дата_изменения_объекта" localSheetId="1">#REF!</definedName>
    <definedName name="Дата_изменения_объекта">#REF!</definedName>
    <definedName name="Дата_изменения_объектной_сметы" localSheetId="1">#REF!</definedName>
    <definedName name="Дата_изменения_объектной_сметы">#REF!</definedName>
    <definedName name="Дата_изменения_очереди" localSheetId="1">#REF!</definedName>
    <definedName name="Дата_изменения_очереди">#REF!</definedName>
    <definedName name="Дата_изменения_пускового_комплекса" localSheetId="1">#REF!</definedName>
    <definedName name="Дата_изменения_пускового_комплекса">#REF!</definedName>
    <definedName name="Дата_изменения_сводного_сметного_расчета" localSheetId="1">#REF!</definedName>
    <definedName name="Дата_изменения_сводного_сметного_расчета">#REF!</definedName>
    <definedName name="Дата_изменения_стройки" localSheetId="1">#REF!</definedName>
    <definedName name="Дата_изменения_стройки">#REF!</definedName>
    <definedName name="Дата_создания_группы_строек" localSheetId="1">#REF!</definedName>
    <definedName name="Дата_создания_группы_строек">#REF!</definedName>
    <definedName name="Дата_создания_локальной_сметы" localSheetId="1">#REF!</definedName>
    <definedName name="Дата_создания_локальной_сметы">#REF!</definedName>
    <definedName name="Дата_создания_объекта" localSheetId="1">#REF!</definedName>
    <definedName name="Дата_создания_объекта">#REF!</definedName>
    <definedName name="Дата_создания_объектной_сметы" localSheetId="1">#REF!</definedName>
    <definedName name="Дата_создания_объектной_сметы">#REF!</definedName>
    <definedName name="Дата_создания_очереди" localSheetId="1">#REF!</definedName>
    <definedName name="Дата_создания_очереди">#REF!</definedName>
    <definedName name="Дата_создания_пускового_комплекса" localSheetId="1">#REF!</definedName>
    <definedName name="Дата_создания_пускового_комплекса">#REF!</definedName>
    <definedName name="Дата_создания_сводного_сметного_расчета" localSheetId="1">#REF!</definedName>
    <definedName name="Дата_создания_сводного_сметного_расчета">#REF!</definedName>
    <definedName name="Дата_создания_стройки" localSheetId="1">#REF!</definedName>
    <definedName name="Дата_создания_стройки">#REF!</definedName>
    <definedName name="ДОЛЛАР" localSheetId="1">#REF!</definedName>
    <definedName name="ДОЛЛАР">#REF!</definedName>
    <definedName name="е">'[1]Расчет работы'!$G$2</definedName>
    <definedName name="ЕВР">[2]Поставка!$H$13</definedName>
    <definedName name="Заказчик" localSheetId="1">#REF!</definedName>
    <definedName name="Заказчик">#REF!</definedName>
    <definedName name="Инвестор" localSheetId="1">#REF!</definedName>
    <definedName name="Инвестор">#REF!</definedName>
    <definedName name="Инд" localSheetId="1">#REF!</definedName>
    <definedName name="Инд">#REF!</definedName>
    <definedName name="Индекс_ЛН_группы_строек" localSheetId="1">#REF!</definedName>
    <definedName name="Индекс_ЛН_группы_строек">#REF!</definedName>
    <definedName name="Индекс_ЛН_локальной_сметы" localSheetId="1">#REF!</definedName>
    <definedName name="Индекс_ЛН_локальной_сметы">#REF!</definedName>
    <definedName name="Индекс_ЛН_объекта" localSheetId="1">#REF!</definedName>
    <definedName name="Индекс_ЛН_объекта">#REF!</definedName>
    <definedName name="Индекс_ЛН_объектной_сметы" localSheetId="1">#REF!</definedName>
    <definedName name="Индекс_ЛН_объектной_сметы">#REF!</definedName>
    <definedName name="Индекс_ЛН_очереди" localSheetId="1">#REF!</definedName>
    <definedName name="Индекс_ЛН_очереди">#REF!</definedName>
    <definedName name="Индекс_ЛН_пускового_комплекса" localSheetId="1">#REF!</definedName>
    <definedName name="Индекс_ЛН_пускового_комплекса">#REF!</definedName>
    <definedName name="Индекс_ЛН_сводного_сметного_расчета" localSheetId="1">#REF!</definedName>
    <definedName name="Индекс_ЛН_сводного_сметного_расчета">#REF!</definedName>
    <definedName name="Индекс_ЛН_стройки" localSheetId="1">#REF!</definedName>
    <definedName name="Индекс_ЛН_стройки">#REF!</definedName>
    <definedName name="Итого_ЗПМ__по_рес_расчету_с_учетом_к_тов" localSheetId="1">#REF!</definedName>
    <definedName name="Итого_ЗПМ__по_рес_расчету_с_учетом_к_тов">#REF!</definedName>
    <definedName name="Итого_ЗПМ_в_базисных_ценах" localSheetId="1">#REF!</definedName>
    <definedName name="Итого_ЗПМ_в_базисных_ценах">#REF!</definedName>
    <definedName name="Итого_ЗПМ_в_базисных_ценах_с_учетом_к_тов" localSheetId="1">#REF!</definedName>
    <definedName name="Итого_ЗПМ_в_базисных_ценах_с_учетом_к_тов">#REF!</definedName>
    <definedName name="Итого_ЗПМ_по_акту_вып_работ_в_базисных_ценах_с_учетом_к_тов" localSheetId="1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 localSheetId="1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 localSheetId="1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 localSheetId="1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 localSheetId="1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 localSheetId="1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 localSheetId="1">#REF!</definedName>
    <definedName name="Итого_МАТ_по_акту_вып_работ_при_ресурсном_расчете_с_учетом_к_тов">#REF!</definedName>
    <definedName name="Итого_материалы" localSheetId="1">#REF!</definedName>
    <definedName name="Итого_материалы">#REF!</definedName>
    <definedName name="Итого_материалы__по_рес_расчету_с_учетом_к_тов" localSheetId="1">#REF!</definedName>
    <definedName name="Итого_материалы__по_рес_расчету_с_учетом_к_тов">#REF!</definedName>
    <definedName name="Итого_материалы_в_базисных_ценах" localSheetId="1">#REF!</definedName>
    <definedName name="Итого_материалы_в_базисных_ценах">#REF!</definedName>
    <definedName name="Итого_материалы_в_базисных_ценах_с_учетом_к_тов" localSheetId="1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 localSheetId="1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 localSheetId="1">#REF!</definedName>
    <definedName name="Итого_материалы_по_акту_выполненных_работ_при_ресурсном_расчете">#REF!</definedName>
    <definedName name="Итого_машины_и_механизмы" localSheetId="1">#REF!</definedName>
    <definedName name="Итого_машины_и_механизмы">#REF!</definedName>
    <definedName name="Итого_машины_и_механизмы_в_базисных_ценах" localSheetId="1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 localSheetId="1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 localSheetId="1">#REF!</definedName>
    <definedName name="Итого_машины_и_механизмы_по_акту_выполненных_работ_при_ресурсном_расчете">#REF!</definedName>
    <definedName name="Итого_НР_в_базисных_ценах" localSheetId="1">#REF!</definedName>
    <definedName name="Итого_НР_в_базисных_ценах">#REF!</definedName>
    <definedName name="Итого_НР_по_акту_в_базисных_ценах" localSheetId="1">#REF!</definedName>
    <definedName name="Итого_НР_по_акту_в_базисных_ценах">#REF!</definedName>
    <definedName name="Итого_НР_по_акту_по_ресурсному_расчету" localSheetId="1">#REF!</definedName>
    <definedName name="Итого_НР_по_акту_по_ресурсному_расчету">#REF!</definedName>
    <definedName name="Итого_НР_по_ресурсному_расчету" localSheetId="1">#REF!</definedName>
    <definedName name="Итого_НР_по_ресурсному_расчету">#REF!</definedName>
    <definedName name="Итого_ОЗП" localSheetId="1">#REF!</definedName>
    <definedName name="Итого_ОЗП">#REF!</definedName>
    <definedName name="Итого_ОЗП_в_базисных_ценах" localSheetId="1">#REF!</definedName>
    <definedName name="Итого_ОЗП_в_базисных_ценах">#REF!</definedName>
    <definedName name="Итого_ОЗП_в_базисных_ценах_с_учетом_к_тов" localSheetId="1">#REF!</definedName>
    <definedName name="Итого_ОЗП_в_базисных_ценах_с_учетом_к_тов">#REF!</definedName>
    <definedName name="Итого_ОЗП_по_акту_вып_работ_в_базисных_ценах_с_учетом_к_тов" localSheetId="1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 localSheetId="1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 localSheetId="1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 localSheetId="1">#REF!</definedName>
    <definedName name="Итого_ОЗП_по_акту_выполненных_работ_при_ресурсном_расчете">#REF!</definedName>
    <definedName name="Итого_ОЗП_по_рес_расчету_с_учетом_к_тов" localSheetId="1">#REF!</definedName>
    <definedName name="Итого_ОЗП_по_рес_расчету_с_учетом_к_тов">#REF!</definedName>
    <definedName name="Итого_ПЗ" localSheetId="1">#REF!</definedName>
    <definedName name="Итого_ПЗ">#REF!</definedName>
    <definedName name="Итого_ПЗ_в_базисных_ценах" localSheetId="1">#REF!</definedName>
    <definedName name="Итого_ПЗ_в_базисных_ценах">#REF!</definedName>
    <definedName name="Итого_ПЗ_в_базисных_ценах_с_учетом_к_тов" localSheetId="1">#REF!</definedName>
    <definedName name="Итого_ПЗ_в_базисных_ценах_с_учетом_к_тов">#REF!</definedName>
    <definedName name="Итого_ПЗ_по_акту_вып_работ_в_базисных_ценах_с_учетом_к_тов" localSheetId="1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 localSheetId="1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 localSheetId="1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 localSheetId="1">#REF!</definedName>
    <definedName name="Итого_ПЗ_по_акту_выполненных_работ_при_ресурсном_расчете">#REF!</definedName>
    <definedName name="Итого_ПЗ_по_рес_расчету_с_учетом_к_тов" localSheetId="1">#REF!</definedName>
    <definedName name="Итого_ПЗ_по_рес_расчету_с_учетом_к_тов">#REF!</definedName>
    <definedName name="Итого_СП_в_базисных_ценах" localSheetId="1">#REF!</definedName>
    <definedName name="Итого_СП_в_базисных_ценах">#REF!</definedName>
    <definedName name="Итого_СП_по_акту_в_базисных_ценах" localSheetId="1">#REF!</definedName>
    <definedName name="Итого_СП_по_акту_в_базисных_ценах">#REF!</definedName>
    <definedName name="Итого_СП_по_акту_по_ресурсному_расчету" localSheetId="1">#REF!</definedName>
    <definedName name="Итого_СП_по_акту_по_ресурсному_расчету">#REF!</definedName>
    <definedName name="Итого_СП_по_ресурсному_расчету" localSheetId="1">#REF!</definedName>
    <definedName name="Итого_СП_по_ресурсному_расчету">#REF!</definedName>
    <definedName name="Итого_ФОТ_в_базисных_ценах" localSheetId="1">#REF!</definedName>
    <definedName name="Итого_ФОТ_в_базисных_ценах">#REF!</definedName>
    <definedName name="Итого_ФОТ_по_акту_выполненных_работ_в_базисных_ценах" localSheetId="1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 localSheetId="1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 localSheetId="1">#REF!</definedName>
    <definedName name="Итого_ФОТ_при_расчете_по_доле_з_п_в_стоимости_эксплуатации_машин">#REF!</definedName>
    <definedName name="Итого_ЭММ__по_рес_расчету_с_учетом_к_тов" localSheetId="1">#REF!</definedName>
    <definedName name="Итого_ЭММ__по_рес_расчету_с_учетом_к_тов">#REF!</definedName>
    <definedName name="Итого_ЭММ_в_базисных_ценах_с_учетом_к_тов" localSheetId="1">#REF!</definedName>
    <definedName name="Итого_ЭММ_в_базисных_ценах_с_учетом_к_тов">#REF!</definedName>
    <definedName name="Итого_ЭММ_по_акту_вып_работ_в_базисных_ценах_с_учетом_к_тов" localSheetId="1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 localSheetId="1">#REF!</definedName>
    <definedName name="Итого_ЭММ_по_акту_вып_работ_при_ресурсном_расчете_с_учетом_к_тов">#REF!</definedName>
    <definedName name="К" localSheetId="1">#REF!</definedName>
    <definedName name="К">#REF!</definedName>
    <definedName name="к_ЗПМ" localSheetId="1">#REF!</definedName>
    <definedName name="к_ЗПМ">#REF!</definedName>
    <definedName name="к_МАТ" localSheetId="1">#REF!</definedName>
    <definedName name="к_МАТ">#REF!</definedName>
    <definedName name="к_ОЗП" localSheetId="1">#REF!</definedName>
    <definedName name="к_ОЗП">#REF!</definedName>
    <definedName name="к_ПЗ" localSheetId="1">#REF!</definedName>
    <definedName name="к_ПЗ">#REF!</definedName>
    <definedName name="к_ЭМ" localSheetId="1">#REF!</definedName>
    <definedName name="к_ЭМ">#REF!</definedName>
    <definedName name="ккк" localSheetId="1">#REF!</definedName>
    <definedName name="ккк">#REF!</definedName>
    <definedName name="лист" localSheetId="1">#REF!</definedName>
    <definedName name="лист">#REF!</definedName>
    <definedName name="МАРЖА" localSheetId="1">#REF!</definedName>
    <definedName name="МАРЖА">#REF!</definedName>
    <definedName name="Монтажные_работы_в_базисных_ценах" localSheetId="1">#REF!</definedName>
    <definedName name="Монтажные_работы_в_базисных_ценах">#REF!</definedName>
    <definedName name="Монтажные_работы_в_текущих_ценах" localSheetId="1">#REF!</definedName>
    <definedName name="Монтажные_работы_в_текущих_ценах">#REF!</definedName>
    <definedName name="Монтажные_работы_в_текущих_ценах_по_ресурсному_расчету" localSheetId="1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 localSheetId="1">#REF!</definedName>
    <definedName name="Монтажные_работы_в_текущих_ценах_после_применения_индексов">#REF!</definedName>
    <definedName name="Наименование_группы_строек" localSheetId="1">#REF!</definedName>
    <definedName name="Наименование_группы_строек">#REF!</definedName>
    <definedName name="Наименование_локальной_сметы" localSheetId="1">#REF!</definedName>
    <definedName name="Наименование_локальной_сметы">#REF!</definedName>
    <definedName name="Наименование_объекта" localSheetId="1">#REF!</definedName>
    <definedName name="Наименование_объекта">#REF!</definedName>
    <definedName name="Наименование_объектной_сметы" localSheetId="1">#REF!</definedName>
    <definedName name="Наименование_объектной_сметы">#REF!</definedName>
    <definedName name="Наименование_очереди" localSheetId="1">#REF!</definedName>
    <definedName name="Наименование_очереди">#REF!</definedName>
    <definedName name="Наименование_пускового_комплекса" localSheetId="1">#REF!</definedName>
    <definedName name="Наименование_пускового_комплекса">#REF!</definedName>
    <definedName name="Наименование_сводного_сметного_расчета" localSheetId="1">#REF!</definedName>
    <definedName name="Наименование_сводного_сметного_расчета">#REF!</definedName>
    <definedName name="Наименование_стройки" localSheetId="1">#REF!</definedName>
    <definedName name="Наименование_стройки">#REF!</definedName>
    <definedName name="накладные" localSheetId="1">#REF!</definedName>
    <definedName name="накладные">#REF!</definedName>
    <definedName name="Норм_трудоемкость_механизаторов_по_смете_с_учетом_к_тов" localSheetId="1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 localSheetId="1">#REF!</definedName>
    <definedName name="Норм_трудоемкость_осн_рабочих_по_смете_с_учетом_к_тов">#REF!</definedName>
    <definedName name="Нормативная_трудоемкость_механизаторов_по_смете" localSheetId="1">#REF!</definedName>
    <definedName name="Нормативная_трудоемкость_механизаторов_по_смете">#REF!</definedName>
    <definedName name="Нормативная_трудоемкость_основных_рабочих_по_смете" localSheetId="1">#REF!</definedName>
    <definedName name="Нормативная_трудоемкость_основных_рабочих_по_смете">#REF!</definedName>
    <definedName name="_xlnm.Print_Area" localSheetId="0">'Спец. №1_Оборудование ВУ'!$B$1:$M$424</definedName>
    <definedName name="_xlnm.Print_Area" localSheetId="1">'Спец. №2_ПО ВУ'!$B$1:$O$37</definedName>
    <definedName name="_xlnm.Print_Area" localSheetId="2">'Спец. №3_Оборудование ПОБИ'!$A$1:$L$15</definedName>
    <definedName name="_xlnm.Print_Area" localSheetId="3">'Спец. №4_ПО ПОБИ'!$A$1:$M$25</definedName>
    <definedName name="Оборудование_в_базисных_ценах" localSheetId="1">#REF!</definedName>
    <definedName name="Оборудование_в_базисных_ценах">#REF!</definedName>
    <definedName name="Оборудование_в_текущих_ценах" localSheetId="1">#REF!</definedName>
    <definedName name="Оборудование_в_текущих_ценах">#REF!</definedName>
    <definedName name="Оборудование_в_текущих_ценах_по_ресурсному_расчету" localSheetId="1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 localSheetId="1">#REF!</definedName>
    <definedName name="Оборудование_в_текущих_ценах_после_применения_индексов">#REF!</definedName>
    <definedName name="Обоснование_поправки" localSheetId="1">#REF!</definedName>
    <definedName name="Обоснование_поправки">#REF!</definedName>
    <definedName name="олорлшгш" localSheetId="1">#REF!</definedName>
    <definedName name="олорлшгш">#REF!</definedName>
    <definedName name="Описание_группы_строек" localSheetId="1">#REF!</definedName>
    <definedName name="Описание_группы_строек">#REF!</definedName>
    <definedName name="Описание_локальной_сметы" localSheetId="1">#REF!</definedName>
    <definedName name="Описание_локальной_сметы">#REF!</definedName>
    <definedName name="Описание_объекта" localSheetId="1">#REF!</definedName>
    <definedName name="Описание_объекта">#REF!</definedName>
    <definedName name="Описание_объектной_сметы" localSheetId="1">#REF!</definedName>
    <definedName name="Описание_объектной_сметы">#REF!</definedName>
    <definedName name="Описание_очереди" localSheetId="1">#REF!</definedName>
    <definedName name="Описание_очереди">#REF!</definedName>
    <definedName name="Описание_пускового_комплекса" localSheetId="1">#REF!</definedName>
    <definedName name="Описание_пускового_комплекса">#REF!</definedName>
    <definedName name="Описание_сводного_сметного_расчета" localSheetId="1">#REF!</definedName>
    <definedName name="Описание_сводного_сметного_расчета">#REF!</definedName>
    <definedName name="Описание_стройки" localSheetId="1">#REF!</definedName>
    <definedName name="Описание_стройки">#REF!</definedName>
    <definedName name="Основание" localSheetId="1">#REF!</definedName>
    <definedName name="Основание">#REF!</definedName>
    <definedName name="Отчетный_период__учет_выполненных_работ" localSheetId="1">#REF!</definedName>
    <definedName name="Отчетный_период__учет_выполненных_работ">#REF!</definedName>
    <definedName name="перв_кат" localSheetId="1">#REF!</definedName>
    <definedName name="перв_кат">#REF!</definedName>
    <definedName name="Подгон" localSheetId="1">#REF!</definedName>
    <definedName name="Подгон">#REF!</definedName>
    <definedName name="подлжддлджд" localSheetId="1">#REF!</definedName>
    <definedName name="подлжддлджд">#REF!</definedName>
    <definedName name="пр" localSheetId="1">#REF!</definedName>
    <definedName name="пр">#REF!</definedName>
    <definedName name="прибыль" localSheetId="1">#REF!</definedName>
    <definedName name="прибыль">#REF!</definedName>
    <definedName name="Прилож" localSheetId="1">#REF!</definedName>
    <definedName name="Прилож">#REF!</definedName>
    <definedName name="Проверил" localSheetId="1">#REF!</definedName>
    <definedName name="Проверил">#REF!</definedName>
    <definedName name="пролоддошщ" localSheetId="1">#REF!</definedName>
    <definedName name="пролоддошщ">#REF!</definedName>
    <definedName name="Прочие_затраты_в_базисных_ценах" localSheetId="1">#REF!</definedName>
    <definedName name="Прочие_затраты_в_базисных_ценах">#REF!</definedName>
    <definedName name="Прочие_затраты_в_текущих_ценах" localSheetId="1">#REF!</definedName>
    <definedName name="Прочие_затраты_в_текущих_ценах">#REF!</definedName>
    <definedName name="Прочие_затраты_в_текущих_ценах_по_ресурсному_расчету" localSheetId="1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 localSheetId="1">#REF!</definedName>
    <definedName name="Прочие_затраты_в_текущих_ценах_после_применения_индексов">#REF!</definedName>
    <definedName name="рабдень">'[2]Расчет работы'!$G$2</definedName>
    <definedName name="Районный_к_т_к_ЗП" localSheetId="1">#REF!</definedName>
    <definedName name="Районный_к_т_к_ЗП">#REF!</definedName>
    <definedName name="Районный_к_т_к_ЗП_по_ресурсному_расчету" localSheetId="1">#REF!</definedName>
    <definedName name="Районный_к_т_к_ЗП_по_ресурсному_расчету">#REF!</definedName>
    <definedName name="Регистрационный_номер_группы_строек" localSheetId="1">#REF!</definedName>
    <definedName name="Регистрационный_номер_группы_строек">#REF!</definedName>
    <definedName name="Регистрационный_номер_локальной_сметы" localSheetId="1">#REF!</definedName>
    <definedName name="Регистрационный_номер_локальной_сметы">#REF!</definedName>
    <definedName name="Регистрационный_номер_объекта" localSheetId="1">#REF!</definedName>
    <definedName name="Регистрационный_номер_объекта">#REF!</definedName>
    <definedName name="Регистрационный_номер_объектной_сметы" localSheetId="1">#REF!</definedName>
    <definedName name="Регистрационный_номер_объектной_сметы">#REF!</definedName>
    <definedName name="Регистрационный_номер_очереди" localSheetId="1">#REF!</definedName>
    <definedName name="Регистрационный_номер_очереди">#REF!</definedName>
    <definedName name="Регистрационный_номер_пускового_комплекса" localSheetId="1">#REF!</definedName>
    <definedName name="Регистрационный_номер_пускового_комплекса">#REF!</definedName>
    <definedName name="Регистрационный_номер_сводного_сметного_расчета" localSheetId="1">#REF!</definedName>
    <definedName name="Регистрационный_номер_сводного_сметного_расчета">#REF!</definedName>
    <definedName name="Регистрационный_номер_стройки" localSheetId="1">#REF!</definedName>
    <definedName name="Регистрационный_номер_стройки">#REF!</definedName>
    <definedName name="с5" localSheetId="1">#REF!</definedName>
    <definedName name="с5">#REF!</definedName>
    <definedName name="Сводка" localSheetId="1">#REF!</definedName>
    <definedName name="Сводка">#REF!</definedName>
    <definedName name="смета" localSheetId="1">#REF!</definedName>
    <definedName name="смета">#REF!</definedName>
    <definedName name="Сметная_стоимость_в_базисных_ценах" localSheetId="1">#REF!</definedName>
    <definedName name="Сметная_стоимость_в_базисных_ценах">#REF!</definedName>
    <definedName name="Сметная_стоимость_в_текущих_ценах__после_применения_индексов" localSheetId="1">#REF!</definedName>
    <definedName name="Сметная_стоимость_в_текущих_ценах__после_применения_индексов">#REF!</definedName>
    <definedName name="Сметная_стоимость_по_ресурсному_расчету" localSheetId="1">#REF!</definedName>
    <definedName name="Сметная_стоимость_по_ресурсному_расчету">#REF!</definedName>
    <definedName name="Составил" localSheetId="1">#REF!</definedName>
    <definedName name="Составил">#REF!</definedName>
    <definedName name="Стоимость" localSheetId="1">#REF!</definedName>
    <definedName name="Стоимость">#REF!</definedName>
    <definedName name="Стоимость_по_акту_выполненных_работ_в_базисных_ценах" localSheetId="1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 localSheetId="1">#REF!</definedName>
    <definedName name="Стоимость_по_акту_выполненных_работ_при_ресурсном_расчете">#REF!</definedName>
    <definedName name="Строительные_работы_в_базисных_ценах" localSheetId="1">#REF!</definedName>
    <definedName name="Строительные_работы_в_базисных_ценах">#REF!</definedName>
    <definedName name="Строительные_работы_в_текущих_ценах" localSheetId="1">#REF!</definedName>
    <definedName name="Строительные_работы_в_текущих_ценах">#REF!</definedName>
    <definedName name="Строительные_работы_в_текущих_ценах_по_ресурсному_расчету" localSheetId="1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 localSheetId="1">#REF!</definedName>
    <definedName name="Строительные_работы_в_текущих_ценах_после_применения_индексов">#REF!</definedName>
    <definedName name="Территориальная_поправка_к_ТЕР" localSheetId="1">#REF!</definedName>
    <definedName name="Территориальная_поправка_к_ТЕР">#REF!</definedName>
    <definedName name="техник" localSheetId="1">#REF!</definedName>
    <definedName name="техник">#REF!</definedName>
    <definedName name="Труд_механизаторов_по_акту_вып_работ_с_учетом_к_тов" localSheetId="1">#REF!</definedName>
    <definedName name="Труд_механизаторов_по_акту_вып_работ_с_учетом_к_тов">#REF!</definedName>
    <definedName name="Труд_основн_рабочих_по_акту_вып_работ_с_учетом_к_тов" localSheetId="1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 localSheetId="1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 localSheetId="1">#REF!</definedName>
    <definedName name="Трудоемкость_основных_рабочих_по_акту_выполненных_работ">#REF!</definedName>
    <definedName name="убыль" localSheetId="1">#REF!</definedName>
    <definedName name="убыль">#REF!</definedName>
    <definedName name="Укрупненный_норматив_НР_для_расчета_в_текущих_ценах_и_ценах_2001г." localSheetId="1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 localSheetId="1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 localSheetId="1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 localSheetId="1">#REF!</definedName>
    <definedName name="Укрупненный_норматив_СП_для_расчета_в_ценах_1984г.">#REF!</definedName>
    <definedName name="ц" localSheetId="1">#REF!</definedName>
    <definedName name="ц">#REF!</definedName>
    <definedName name="ццц" localSheetId="1">#REF!</definedName>
    <definedName name="ццц">#REF!</definedName>
    <definedName name="экт" localSheetId="1">#REF!</definedName>
    <definedName name="экт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36" i="8" l="1"/>
  <c r="K335" i="8"/>
  <c r="L335" i="8" s="1"/>
  <c r="M335" i="8" s="1"/>
  <c r="L336" i="8" l="1"/>
  <c r="M336" i="8" s="1"/>
  <c r="K16" i="9" l="1"/>
  <c r="K15" i="9" s="1"/>
  <c r="J7" i="10"/>
  <c r="L16" i="9" l="1"/>
  <c r="K72" i="8"/>
  <c r="K20" i="8"/>
  <c r="M16" i="9" l="1"/>
  <c r="M15" i="9" s="1"/>
  <c r="L15" i="9"/>
  <c r="L72" i="8"/>
  <c r="M72" i="8" s="1"/>
  <c r="L20" i="8"/>
  <c r="M20" i="8" s="1"/>
  <c r="K410" i="8" l="1"/>
  <c r="K411" i="8"/>
  <c r="K412" i="8"/>
  <c r="K413" i="8"/>
  <c r="K414" i="8"/>
  <c r="K415" i="8"/>
  <c r="K416" i="8"/>
  <c r="K417" i="8"/>
  <c r="K418" i="8"/>
  <c r="K419" i="8"/>
  <c r="K420" i="8"/>
  <c r="K363" i="8" l="1"/>
  <c r="K361" i="8"/>
  <c r="K45" i="8"/>
  <c r="L363" i="8" l="1"/>
  <c r="M363" i="8" s="1"/>
  <c r="L361" i="8"/>
  <c r="M361" i="8" s="1"/>
  <c r="L45" i="8"/>
  <c r="M45" i="8" s="1"/>
  <c r="K359" i="8" l="1"/>
  <c r="K307" i="8"/>
  <c r="K32" i="9"/>
  <c r="L32" i="9" s="1"/>
  <c r="K26" i="9"/>
  <c r="L26" i="9" s="1"/>
  <c r="M26" i="9" s="1"/>
  <c r="K10" i="9"/>
  <c r="L10" i="9" s="1"/>
  <c r="K11" i="9"/>
  <c r="L11" i="9" s="1"/>
  <c r="M11" i="9" s="1"/>
  <c r="K12" i="9"/>
  <c r="L12" i="9" s="1"/>
  <c r="K14" i="9"/>
  <c r="L14" i="9" s="1"/>
  <c r="K20" i="11"/>
  <c r="K18" i="11"/>
  <c r="L18" i="11" s="1"/>
  <c r="M18" i="11" s="1"/>
  <c r="K17" i="11"/>
  <c r="K16" i="11"/>
  <c r="K12" i="11"/>
  <c r="L12" i="11" s="1"/>
  <c r="M12" i="11" s="1"/>
  <c r="K11" i="11"/>
  <c r="L11" i="11" s="1"/>
  <c r="M11" i="11" s="1"/>
  <c r="K9" i="11"/>
  <c r="L9" i="11" s="1"/>
  <c r="M9" i="11" s="1"/>
  <c r="K7" i="11"/>
  <c r="L7" i="11" s="1"/>
  <c r="K35" i="9"/>
  <c r="K34" i="9"/>
  <c r="K29" i="9"/>
  <c r="K30" i="9"/>
  <c r="L30" i="9" s="1"/>
  <c r="K31" i="9"/>
  <c r="L31" i="9" s="1"/>
  <c r="K28" i="9"/>
  <c r="K19" i="9"/>
  <c r="K20" i="9"/>
  <c r="L20" i="9" s="1"/>
  <c r="M20" i="9" s="1"/>
  <c r="K21" i="9"/>
  <c r="L21" i="9" s="1"/>
  <c r="M21" i="9" s="1"/>
  <c r="K22" i="9"/>
  <c r="K23" i="9"/>
  <c r="L23" i="9" s="1"/>
  <c r="M23" i="9" s="1"/>
  <c r="K24" i="9"/>
  <c r="L24" i="9" s="1"/>
  <c r="K25" i="9"/>
  <c r="L25" i="9" s="1"/>
  <c r="M25" i="9" s="1"/>
  <c r="K18" i="9"/>
  <c r="K13" i="9"/>
  <c r="K9" i="9"/>
  <c r="K8" i="9"/>
  <c r="K17" i="9" l="1"/>
  <c r="L359" i="8"/>
  <c r="M359" i="8" s="1"/>
  <c r="L307" i="8"/>
  <c r="M307" i="8" s="1"/>
  <c r="K27" i="9"/>
  <c r="K7" i="9"/>
  <c r="K33" i="9"/>
  <c r="L29" i="9"/>
  <c r="M29" i="9" s="1"/>
  <c r="M12" i="9"/>
  <c r="M32" i="9"/>
  <c r="M10" i="9"/>
  <c r="M31" i="9"/>
  <c r="M30" i="9"/>
  <c r="M14" i="9"/>
  <c r="M24" i="9"/>
  <c r="M7" i="11"/>
  <c r="L20" i="11"/>
  <c r="M20" i="11" s="1"/>
  <c r="L17" i="11"/>
  <c r="M17" i="11" s="1"/>
  <c r="L16" i="11"/>
  <c r="M16" i="11" s="1"/>
  <c r="L8" i="9"/>
  <c r="M8" i="9" s="1"/>
  <c r="L35" i="9"/>
  <c r="M35" i="9" s="1"/>
  <c r="L34" i="9"/>
  <c r="M34" i="9" s="1"/>
  <c r="L28" i="9"/>
  <c r="M28" i="9" s="1"/>
  <c r="L19" i="9"/>
  <c r="L22" i="9"/>
  <c r="M22" i="9" s="1"/>
  <c r="L18" i="9"/>
  <c r="M18" i="9" s="1"/>
  <c r="L13" i="9"/>
  <c r="M13" i="9" s="1"/>
  <c r="L9" i="9"/>
  <c r="M9" i="9" s="1"/>
  <c r="M7" i="9" l="1"/>
  <c r="M27" i="9"/>
  <c r="L27" i="9" s="1"/>
  <c r="M33" i="9"/>
  <c r="L33" i="9" s="1"/>
  <c r="M19" i="9"/>
  <c r="L7" i="9" l="1"/>
  <c r="M17" i="9"/>
  <c r="L17" i="9" s="1"/>
  <c r="J9" i="10" l="1"/>
  <c r="J11" i="10"/>
  <c r="K11" i="10" l="1"/>
  <c r="L11" i="10" s="1"/>
  <c r="K9" i="10"/>
  <c r="L9" i="10" s="1"/>
  <c r="K7" i="10"/>
  <c r="L7" i="10" s="1"/>
  <c r="K53" i="8" l="1"/>
  <c r="L53" i="8" s="1"/>
  <c r="M53" i="8" s="1"/>
  <c r="K54" i="8"/>
  <c r="L54" i="8" s="1"/>
  <c r="K55" i="8"/>
  <c r="L55" i="8" s="1"/>
  <c r="K56" i="8"/>
  <c r="L56" i="8" s="1"/>
  <c r="K57" i="8"/>
  <c r="L57" i="8" s="1"/>
  <c r="M57" i="8" s="1"/>
  <c r="K58" i="8"/>
  <c r="L58" i="8" s="1"/>
  <c r="K59" i="8"/>
  <c r="K60" i="8"/>
  <c r="L60" i="8" s="1"/>
  <c r="K61" i="8"/>
  <c r="L61" i="8" s="1"/>
  <c r="K62" i="8"/>
  <c r="L62" i="8" s="1"/>
  <c r="M62" i="8" s="1"/>
  <c r="K63" i="8"/>
  <c r="L63" i="8" s="1"/>
  <c r="K64" i="8"/>
  <c r="L64" i="8" s="1"/>
  <c r="K65" i="8"/>
  <c r="L65" i="8" s="1"/>
  <c r="K66" i="8"/>
  <c r="L66" i="8" s="1"/>
  <c r="M66" i="8" s="1"/>
  <c r="K67" i="8"/>
  <c r="L67" i="8" s="1"/>
  <c r="K68" i="8"/>
  <c r="L68" i="8" s="1"/>
  <c r="K69" i="8"/>
  <c r="L69" i="8" s="1"/>
  <c r="K71" i="8"/>
  <c r="K73" i="8"/>
  <c r="L73" i="8" s="1"/>
  <c r="K74" i="8"/>
  <c r="L74" i="8" s="1"/>
  <c r="M74" i="8" s="1"/>
  <c r="K75" i="8"/>
  <c r="L75" i="8" s="1"/>
  <c r="K76" i="8"/>
  <c r="L76" i="8" s="1"/>
  <c r="K77" i="8"/>
  <c r="L77" i="8" s="1"/>
  <c r="K78" i="8"/>
  <c r="L78" i="8" s="1"/>
  <c r="K79" i="8"/>
  <c r="L79" i="8" s="1"/>
  <c r="K80" i="8"/>
  <c r="L80" i="8" s="1"/>
  <c r="K81" i="8"/>
  <c r="L81" i="8" s="1"/>
  <c r="M81" i="8" s="1"/>
  <c r="K82" i="8"/>
  <c r="L82" i="8" s="1"/>
  <c r="K83" i="8"/>
  <c r="L83" i="8" s="1"/>
  <c r="M83" i="8" s="1"/>
  <c r="K84" i="8"/>
  <c r="L84" i="8" s="1"/>
  <c r="K85" i="8"/>
  <c r="L85" i="8" s="1"/>
  <c r="K86" i="8"/>
  <c r="L86" i="8" s="1"/>
  <c r="K87" i="8"/>
  <c r="L87" i="8" s="1"/>
  <c r="K88" i="8"/>
  <c r="L88" i="8" s="1"/>
  <c r="K89" i="8"/>
  <c r="L89" i="8" s="1"/>
  <c r="M89" i="8" s="1"/>
  <c r="K90" i="8"/>
  <c r="L90" i="8" s="1"/>
  <c r="K91" i="8"/>
  <c r="L91" i="8" s="1"/>
  <c r="K92" i="8"/>
  <c r="K93" i="8"/>
  <c r="L93" i="8" s="1"/>
  <c r="M93" i="8" s="1"/>
  <c r="K94" i="8"/>
  <c r="L94" i="8" s="1"/>
  <c r="K95" i="8"/>
  <c r="L95" i="8" s="1"/>
  <c r="K97" i="8"/>
  <c r="K98" i="8"/>
  <c r="L98" i="8" s="1"/>
  <c r="K99" i="8"/>
  <c r="K100" i="8"/>
  <c r="L100" i="8" s="1"/>
  <c r="M100" i="8" s="1"/>
  <c r="K101" i="8"/>
  <c r="L101" i="8" s="1"/>
  <c r="K102" i="8"/>
  <c r="L102" i="8" s="1"/>
  <c r="K103" i="8"/>
  <c r="L103" i="8" s="1"/>
  <c r="K104" i="8"/>
  <c r="L104" i="8" s="1"/>
  <c r="M104" i="8" s="1"/>
  <c r="K105" i="8"/>
  <c r="L105" i="8" s="1"/>
  <c r="M105" i="8" s="1"/>
  <c r="K106" i="8"/>
  <c r="L106" i="8" s="1"/>
  <c r="M106" i="8" s="1"/>
  <c r="K107" i="8"/>
  <c r="L107" i="8" s="1"/>
  <c r="K108" i="8"/>
  <c r="K109" i="8"/>
  <c r="L109" i="8" s="1"/>
  <c r="M109" i="8" s="1"/>
  <c r="K110" i="8"/>
  <c r="L110" i="8" s="1"/>
  <c r="M110" i="8" s="1"/>
  <c r="K111" i="8"/>
  <c r="L111" i="8" s="1"/>
  <c r="M111" i="8" s="1"/>
  <c r="K112" i="8"/>
  <c r="L112" i="8" s="1"/>
  <c r="K114" i="8"/>
  <c r="K115" i="8"/>
  <c r="L115" i="8" s="1"/>
  <c r="K116" i="8"/>
  <c r="L116" i="8" s="1"/>
  <c r="K117" i="8"/>
  <c r="L117" i="8" s="1"/>
  <c r="M117" i="8" s="1"/>
  <c r="K118" i="8"/>
  <c r="K119" i="8"/>
  <c r="L119" i="8" s="1"/>
  <c r="K120" i="8"/>
  <c r="L120" i="8" s="1"/>
  <c r="K121" i="8"/>
  <c r="L121" i="8" s="1"/>
  <c r="K122" i="8"/>
  <c r="L122" i="8" s="1"/>
  <c r="K123" i="8"/>
  <c r="L123" i="8" s="1"/>
  <c r="K124" i="8"/>
  <c r="L124" i="8" s="1"/>
  <c r="K125" i="8"/>
  <c r="L125" i="8" s="1"/>
  <c r="M125" i="8" s="1"/>
  <c r="K126" i="8"/>
  <c r="L126" i="8" s="1"/>
  <c r="M126" i="8" s="1"/>
  <c r="K127" i="8"/>
  <c r="L127" i="8" s="1"/>
  <c r="K128" i="8"/>
  <c r="L128" i="8" s="1"/>
  <c r="K129" i="8"/>
  <c r="L129" i="8" s="1"/>
  <c r="K131" i="8"/>
  <c r="K132" i="8"/>
  <c r="L132" i="8" s="1"/>
  <c r="M132" i="8" s="1"/>
  <c r="K133" i="8"/>
  <c r="L133" i="8" s="1"/>
  <c r="M133" i="8" s="1"/>
  <c r="K134" i="8"/>
  <c r="L134" i="8" s="1"/>
  <c r="K135" i="8"/>
  <c r="L135" i="8" s="1"/>
  <c r="K136" i="8"/>
  <c r="L136" i="8" s="1"/>
  <c r="K137" i="8"/>
  <c r="L137" i="8" s="1"/>
  <c r="K138" i="8"/>
  <c r="L138" i="8" s="1"/>
  <c r="K139" i="8"/>
  <c r="L139" i="8" s="1"/>
  <c r="K140" i="8"/>
  <c r="L140" i="8" s="1"/>
  <c r="K141" i="8"/>
  <c r="L141" i="8" s="1"/>
  <c r="M141" i="8" s="1"/>
  <c r="K142" i="8"/>
  <c r="L142" i="8" s="1"/>
  <c r="K143" i="8"/>
  <c r="L143" i="8" s="1"/>
  <c r="K144" i="8"/>
  <c r="K145" i="8"/>
  <c r="L145" i="8" s="1"/>
  <c r="M145" i="8" s="1"/>
  <c r="K146" i="8"/>
  <c r="L146" i="8" s="1"/>
  <c r="K148" i="8"/>
  <c r="K149" i="8"/>
  <c r="L149" i="8" s="1"/>
  <c r="K150" i="8"/>
  <c r="L150" i="8" s="1"/>
  <c r="K151" i="8"/>
  <c r="L151" i="8" s="1"/>
  <c r="K152" i="8"/>
  <c r="L152" i="8" s="1"/>
  <c r="M152" i="8" s="1"/>
  <c r="K153" i="8"/>
  <c r="L153" i="8" s="1"/>
  <c r="M153" i="8" s="1"/>
  <c r="K154" i="8"/>
  <c r="L154" i="8" s="1"/>
  <c r="K155" i="8"/>
  <c r="L155" i="8" s="1"/>
  <c r="K156" i="8"/>
  <c r="L156" i="8" s="1"/>
  <c r="K157" i="8"/>
  <c r="L157" i="8" s="1"/>
  <c r="M157" i="8" s="1"/>
  <c r="K158" i="8"/>
  <c r="L158" i="8" s="1"/>
  <c r="K159" i="8"/>
  <c r="L159" i="8" s="1"/>
  <c r="K160" i="8"/>
  <c r="L160" i="8" s="1"/>
  <c r="K161" i="8"/>
  <c r="L161" i="8" s="1"/>
  <c r="K162" i="8"/>
  <c r="L162" i="8" s="1"/>
  <c r="K163" i="8"/>
  <c r="L163" i="8" s="1"/>
  <c r="K165" i="8"/>
  <c r="K166" i="8"/>
  <c r="L166" i="8" s="1"/>
  <c r="M166" i="8" s="1"/>
  <c r="K167" i="8"/>
  <c r="L167" i="8" s="1"/>
  <c r="K168" i="8"/>
  <c r="L168" i="8" s="1"/>
  <c r="K169" i="8"/>
  <c r="L169" i="8" s="1"/>
  <c r="M169" i="8" s="1"/>
  <c r="K170" i="8"/>
  <c r="L170" i="8" s="1"/>
  <c r="M170" i="8" s="1"/>
  <c r="K171" i="8"/>
  <c r="L171" i="8" s="1"/>
  <c r="K172" i="8"/>
  <c r="K173" i="8"/>
  <c r="L173" i="8" s="1"/>
  <c r="M173" i="8" s="1"/>
  <c r="K174" i="8"/>
  <c r="L174" i="8" s="1"/>
  <c r="M174" i="8" s="1"/>
  <c r="K175" i="8"/>
  <c r="L175" i="8" s="1"/>
  <c r="K176" i="8"/>
  <c r="L176" i="8" s="1"/>
  <c r="K178" i="8"/>
  <c r="K179" i="8"/>
  <c r="L179" i="8" s="1"/>
  <c r="K180" i="8"/>
  <c r="K181" i="8"/>
  <c r="L181" i="8" s="1"/>
  <c r="M181" i="8" s="1"/>
  <c r="K182" i="8"/>
  <c r="L182" i="8" s="1"/>
  <c r="K183" i="8"/>
  <c r="L183" i="8" s="1"/>
  <c r="K184" i="8"/>
  <c r="L184" i="8" s="1"/>
  <c r="K185" i="8"/>
  <c r="L185" i="8" s="1"/>
  <c r="M185" i="8" s="1"/>
  <c r="K186" i="8"/>
  <c r="L186" i="8" s="1"/>
  <c r="M186" i="8" s="1"/>
  <c r="K187" i="8"/>
  <c r="L187" i="8" s="1"/>
  <c r="K188" i="8"/>
  <c r="L188" i="8" s="1"/>
  <c r="K189" i="8"/>
  <c r="L189" i="8" s="1"/>
  <c r="K190" i="8"/>
  <c r="L190" i="8" s="1"/>
  <c r="K191" i="8"/>
  <c r="L191" i="8" s="1"/>
  <c r="M191" i="8" s="1"/>
  <c r="K192" i="8"/>
  <c r="L192" i="8" s="1"/>
  <c r="K193" i="8"/>
  <c r="L193" i="8" s="1"/>
  <c r="M193" i="8" s="1"/>
  <c r="K194" i="8"/>
  <c r="L194" i="8" s="1"/>
  <c r="K196" i="8"/>
  <c r="K197" i="8"/>
  <c r="L197" i="8" s="1"/>
  <c r="M197" i="8" s="1"/>
  <c r="K198" i="8"/>
  <c r="L198" i="8" s="1"/>
  <c r="M198" i="8" s="1"/>
  <c r="K199" i="8"/>
  <c r="K200" i="8"/>
  <c r="L200" i="8" s="1"/>
  <c r="K201" i="8"/>
  <c r="L201" i="8" s="1"/>
  <c r="K202" i="8"/>
  <c r="L202" i="8" s="1"/>
  <c r="K203" i="8"/>
  <c r="L203" i="8" s="1"/>
  <c r="K204" i="8"/>
  <c r="K205" i="8"/>
  <c r="L205" i="8" s="1"/>
  <c r="K206" i="8"/>
  <c r="L206" i="8" s="1"/>
  <c r="K207" i="8"/>
  <c r="L207" i="8" s="1"/>
  <c r="K208" i="8"/>
  <c r="L208" i="8" s="1"/>
  <c r="K209" i="8"/>
  <c r="L209" i="8" s="1"/>
  <c r="K210" i="8"/>
  <c r="L210" i="8" s="1"/>
  <c r="K211" i="8"/>
  <c r="L211" i="8" s="1"/>
  <c r="M211" i="8" s="1"/>
  <c r="K212" i="8"/>
  <c r="L212" i="8" s="1"/>
  <c r="M212" i="8" s="1"/>
  <c r="K214" i="8"/>
  <c r="K215" i="8"/>
  <c r="L215" i="8" s="1"/>
  <c r="K216" i="8"/>
  <c r="L216" i="8" s="1"/>
  <c r="K217" i="8"/>
  <c r="L217" i="8" s="1"/>
  <c r="K218" i="8"/>
  <c r="L218" i="8" s="1"/>
  <c r="K219" i="8"/>
  <c r="L219" i="8" s="1"/>
  <c r="K220" i="8"/>
  <c r="L220" i="8" s="1"/>
  <c r="K221" i="8"/>
  <c r="L221" i="8" s="1"/>
  <c r="K222" i="8"/>
  <c r="L222" i="8" s="1"/>
  <c r="K223" i="8"/>
  <c r="L223" i="8" s="1"/>
  <c r="K224" i="8"/>
  <c r="L224" i="8" s="1"/>
  <c r="K225" i="8"/>
  <c r="L225" i="8" s="1"/>
  <c r="K226" i="8"/>
  <c r="L226" i="8" s="1"/>
  <c r="K227" i="8"/>
  <c r="L227" i="8" s="1"/>
  <c r="K228" i="8"/>
  <c r="L228" i="8" s="1"/>
  <c r="M228" i="8" s="1"/>
  <c r="K230" i="8"/>
  <c r="K231" i="8"/>
  <c r="L231" i="8" s="1"/>
  <c r="K232" i="8"/>
  <c r="K233" i="8"/>
  <c r="L233" i="8" s="1"/>
  <c r="K234" i="8"/>
  <c r="L234" i="8" s="1"/>
  <c r="K235" i="8"/>
  <c r="L235" i="8" s="1"/>
  <c r="K236" i="8"/>
  <c r="L236" i="8" s="1"/>
  <c r="M236" i="8" s="1"/>
  <c r="K237" i="8"/>
  <c r="L237" i="8" s="1"/>
  <c r="M237" i="8" s="1"/>
  <c r="K238" i="8"/>
  <c r="L238" i="8" s="1"/>
  <c r="M238" i="8" s="1"/>
  <c r="K239" i="8"/>
  <c r="L239" i="8" s="1"/>
  <c r="M239" i="8" s="1"/>
  <c r="K240" i="8"/>
  <c r="L240" i="8" s="1"/>
  <c r="K241" i="8"/>
  <c r="L241" i="8" s="1"/>
  <c r="K242" i="8"/>
  <c r="L242" i="8" s="1"/>
  <c r="K243" i="8"/>
  <c r="L243" i="8" s="1"/>
  <c r="K245" i="8"/>
  <c r="K246" i="8"/>
  <c r="K247" i="8"/>
  <c r="L247" i="8" s="1"/>
  <c r="K248" i="8"/>
  <c r="L248" i="8" s="1"/>
  <c r="K249" i="8"/>
  <c r="L249" i="8" s="1"/>
  <c r="K250" i="8"/>
  <c r="L250" i="8" s="1"/>
  <c r="M250" i="8" s="1"/>
  <c r="K251" i="8"/>
  <c r="L251" i="8" s="1"/>
  <c r="K252" i="8"/>
  <c r="L252" i="8" s="1"/>
  <c r="K253" i="8"/>
  <c r="K254" i="8"/>
  <c r="L254" i="8" s="1"/>
  <c r="K255" i="8"/>
  <c r="L255" i="8" s="1"/>
  <c r="M255" i="8" s="1"/>
  <c r="K256" i="8"/>
  <c r="L256" i="8" s="1"/>
  <c r="K257" i="8"/>
  <c r="L257" i="8" s="1"/>
  <c r="M257" i="8" s="1"/>
  <c r="K258" i="8"/>
  <c r="L258" i="8" s="1"/>
  <c r="K259" i="8"/>
  <c r="L259" i="8" s="1"/>
  <c r="M259" i="8" s="1"/>
  <c r="K261" i="8"/>
  <c r="K262" i="8"/>
  <c r="L262" i="8" s="1"/>
  <c r="K263" i="8"/>
  <c r="L263" i="8" s="1"/>
  <c r="K264" i="8"/>
  <c r="L264" i="8" s="1"/>
  <c r="K265" i="8"/>
  <c r="L265" i="8" s="1"/>
  <c r="K266" i="8"/>
  <c r="L266" i="8" s="1"/>
  <c r="K267" i="8"/>
  <c r="L267" i="8" s="1"/>
  <c r="K268" i="8"/>
  <c r="L268" i="8" s="1"/>
  <c r="K269" i="8"/>
  <c r="L269" i="8" s="1"/>
  <c r="K270" i="8"/>
  <c r="L270" i="8" s="1"/>
  <c r="K271" i="8"/>
  <c r="L271" i="8" s="1"/>
  <c r="K272" i="8"/>
  <c r="L272" i="8" s="1"/>
  <c r="K273" i="8"/>
  <c r="L273" i="8" s="1"/>
  <c r="K274" i="8"/>
  <c r="L274" i="8" s="1"/>
  <c r="K276" i="8"/>
  <c r="K277" i="8"/>
  <c r="L277" i="8" s="1"/>
  <c r="M277" i="8" s="1"/>
  <c r="K278" i="8"/>
  <c r="L278" i="8" s="1"/>
  <c r="M278" i="8" s="1"/>
  <c r="K279" i="8"/>
  <c r="L279" i="8" s="1"/>
  <c r="K280" i="8"/>
  <c r="L280" i="8" s="1"/>
  <c r="K281" i="8"/>
  <c r="L281" i="8" s="1"/>
  <c r="K282" i="8"/>
  <c r="L282" i="8" s="1"/>
  <c r="M282" i="8" s="1"/>
  <c r="K283" i="8"/>
  <c r="L283" i="8" s="1"/>
  <c r="K284" i="8"/>
  <c r="L284" i="8" s="1"/>
  <c r="M284" i="8" s="1"/>
  <c r="K285" i="8"/>
  <c r="K286" i="8"/>
  <c r="L286" i="8" s="1"/>
  <c r="M286" i="8" s="1"/>
  <c r="K287" i="8"/>
  <c r="L287" i="8" s="1"/>
  <c r="K288" i="8"/>
  <c r="L288" i="8" s="1"/>
  <c r="K289" i="8"/>
  <c r="L289" i="8" s="1"/>
  <c r="K291" i="8"/>
  <c r="K292" i="8"/>
  <c r="L292" i="8" s="1"/>
  <c r="M292" i="8" s="1"/>
  <c r="K293" i="8"/>
  <c r="L293" i="8" s="1"/>
  <c r="M293" i="8" s="1"/>
  <c r="K294" i="8"/>
  <c r="L294" i="8" s="1"/>
  <c r="K295" i="8"/>
  <c r="L295" i="8" s="1"/>
  <c r="K296" i="8"/>
  <c r="L296" i="8" s="1"/>
  <c r="K297" i="8"/>
  <c r="L297" i="8" s="1"/>
  <c r="K298" i="8"/>
  <c r="L298" i="8" s="1"/>
  <c r="K299" i="8"/>
  <c r="L299" i="8" s="1"/>
  <c r="K300" i="8"/>
  <c r="L300" i="8" s="1"/>
  <c r="K301" i="8"/>
  <c r="L301" i="8" s="1"/>
  <c r="M301" i="8" s="1"/>
  <c r="K302" i="8"/>
  <c r="L302" i="8" s="1"/>
  <c r="K303" i="8"/>
  <c r="L303" i="8" s="1"/>
  <c r="K304" i="8"/>
  <c r="L304" i="8" s="1"/>
  <c r="K305" i="8"/>
  <c r="L305" i="8" s="1"/>
  <c r="M305" i="8" s="1"/>
  <c r="K308" i="8"/>
  <c r="K309" i="8"/>
  <c r="L309" i="8" s="1"/>
  <c r="K310" i="8"/>
  <c r="K311" i="8"/>
  <c r="L311" i="8" s="1"/>
  <c r="K312" i="8"/>
  <c r="L312" i="8" s="1"/>
  <c r="K313" i="8"/>
  <c r="L313" i="8" s="1"/>
  <c r="K314" i="8"/>
  <c r="L314" i="8" s="1"/>
  <c r="K315" i="8"/>
  <c r="L315" i="8" s="1"/>
  <c r="K316" i="8"/>
  <c r="L316" i="8" s="1"/>
  <c r="K317" i="8"/>
  <c r="L317" i="8" s="1"/>
  <c r="K318" i="8"/>
  <c r="K319" i="8"/>
  <c r="L319" i="8" s="1"/>
  <c r="K320" i="8"/>
  <c r="L320" i="8" s="1"/>
  <c r="K321" i="8"/>
  <c r="L321" i="8" s="1"/>
  <c r="K322" i="8"/>
  <c r="L322" i="8" s="1"/>
  <c r="K323" i="8"/>
  <c r="L323" i="8" s="1"/>
  <c r="M323" i="8" s="1"/>
  <c r="K324" i="8"/>
  <c r="L324" i="8" s="1"/>
  <c r="K325" i="8"/>
  <c r="L325" i="8" s="1"/>
  <c r="K326" i="8"/>
  <c r="L326" i="8" s="1"/>
  <c r="K327" i="8"/>
  <c r="L327" i="8" s="1"/>
  <c r="K328" i="8"/>
  <c r="L328" i="8" s="1"/>
  <c r="K329" i="8"/>
  <c r="L329" i="8" s="1"/>
  <c r="K330" i="8"/>
  <c r="L330" i="8" s="1"/>
  <c r="K331" i="8"/>
  <c r="L331" i="8" s="1"/>
  <c r="K334" i="8"/>
  <c r="L334" i="8" s="1"/>
  <c r="K337" i="8"/>
  <c r="L337" i="8" s="1"/>
  <c r="K338" i="8"/>
  <c r="L338" i="8" s="1"/>
  <c r="K339" i="8"/>
  <c r="L339" i="8" s="1"/>
  <c r="K340" i="8"/>
  <c r="L340" i="8" s="1"/>
  <c r="K341" i="8"/>
  <c r="K342" i="8"/>
  <c r="L342" i="8" s="1"/>
  <c r="K343" i="8"/>
  <c r="L343" i="8" s="1"/>
  <c r="K344" i="8"/>
  <c r="L344" i="8" s="1"/>
  <c r="K345" i="8"/>
  <c r="K347" i="8"/>
  <c r="K349" i="8"/>
  <c r="K350" i="8"/>
  <c r="L350" i="8" s="1"/>
  <c r="K353" i="8"/>
  <c r="K354" i="8"/>
  <c r="L354" i="8" s="1"/>
  <c r="M354" i="8" s="1"/>
  <c r="K355" i="8"/>
  <c r="L355" i="8" s="1"/>
  <c r="M355" i="8" s="1"/>
  <c r="K356" i="8"/>
  <c r="L356" i="8" s="1"/>
  <c r="K357" i="8"/>
  <c r="L357" i="8" s="1"/>
  <c r="K358" i="8"/>
  <c r="L358" i="8" s="1"/>
  <c r="K360" i="8"/>
  <c r="L360" i="8" s="1"/>
  <c r="K362" i="8"/>
  <c r="L362" i="8" s="1"/>
  <c r="K364" i="8"/>
  <c r="L364" i="8" s="1"/>
  <c r="K365" i="8"/>
  <c r="L365" i="8" s="1"/>
  <c r="K366" i="8"/>
  <c r="K367" i="8"/>
  <c r="L367" i="8" s="1"/>
  <c r="M367" i="8" s="1"/>
  <c r="K368" i="8"/>
  <c r="L368" i="8" s="1"/>
  <c r="M368" i="8" s="1"/>
  <c r="K369" i="8"/>
  <c r="L369" i="8" s="1"/>
  <c r="K370" i="8"/>
  <c r="L370" i="8" s="1"/>
  <c r="K371" i="8"/>
  <c r="L371" i="8" s="1"/>
  <c r="K372" i="8"/>
  <c r="L372" i="8" s="1"/>
  <c r="M372" i="8" s="1"/>
  <c r="K373" i="8"/>
  <c r="L373" i="8" s="1"/>
  <c r="M373" i="8" s="1"/>
  <c r="K374" i="8"/>
  <c r="L374" i="8" s="1"/>
  <c r="K375" i="8"/>
  <c r="L375" i="8" s="1"/>
  <c r="K376" i="8"/>
  <c r="L376" i="8" s="1"/>
  <c r="K377" i="8"/>
  <c r="L377" i="8" s="1"/>
  <c r="K378" i="8"/>
  <c r="L378" i="8" s="1"/>
  <c r="K379" i="8"/>
  <c r="K380" i="8"/>
  <c r="L380" i="8" s="1"/>
  <c r="M380" i="8" s="1"/>
  <c r="K381" i="8"/>
  <c r="L381" i="8" s="1"/>
  <c r="K382" i="8"/>
  <c r="L382" i="8" s="1"/>
  <c r="K384" i="8"/>
  <c r="K385" i="8"/>
  <c r="L385" i="8" s="1"/>
  <c r="K386" i="8"/>
  <c r="L386" i="8" s="1"/>
  <c r="K387" i="8"/>
  <c r="L387" i="8" s="1"/>
  <c r="K388" i="8"/>
  <c r="L388" i="8" s="1"/>
  <c r="K390" i="8"/>
  <c r="K391" i="8"/>
  <c r="L391" i="8" s="1"/>
  <c r="K392" i="8"/>
  <c r="L392" i="8" s="1"/>
  <c r="K393" i="8"/>
  <c r="L393" i="8" s="1"/>
  <c r="M393" i="8" s="1"/>
  <c r="K394" i="8"/>
  <c r="L394" i="8" s="1"/>
  <c r="K395" i="8"/>
  <c r="L395" i="8" s="1"/>
  <c r="K397" i="8"/>
  <c r="K398" i="8"/>
  <c r="L398" i="8" s="1"/>
  <c r="K399" i="8"/>
  <c r="L399" i="8" s="1"/>
  <c r="K400" i="8"/>
  <c r="L400" i="8" s="1"/>
  <c r="K401" i="8"/>
  <c r="L401" i="8" s="1"/>
  <c r="K402" i="8"/>
  <c r="L402" i="8" s="1"/>
  <c r="M402" i="8" s="1"/>
  <c r="K403" i="8"/>
  <c r="L403" i="8" s="1"/>
  <c r="M403" i="8" s="1"/>
  <c r="K404" i="8"/>
  <c r="L404" i="8" s="1"/>
  <c r="K405" i="8"/>
  <c r="L405" i="8" s="1"/>
  <c r="K406" i="8"/>
  <c r="L406" i="8" s="1"/>
  <c r="K407" i="8"/>
  <c r="L407" i="8" s="1"/>
  <c r="K409" i="8"/>
  <c r="L410" i="8"/>
  <c r="L411" i="8"/>
  <c r="M411" i="8" s="1"/>
  <c r="L413" i="8"/>
  <c r="L415" i="8"/>
  <c r="M415" i="8" s="1"/>
  <c r="L416" i="8"/>
  <c r="L417" i="8"/>
  <c r="L418" i="8"/>
  <c r="L419" i="8"/>
  <c r="M419" i="8" s="1"/>
  <c r="L420" i="8"/>
  <c r="K422" i="8"/>
  <c r="K32" i="8"/>
  <c r="L32" i="8" s="1"/>
  <c r="K33" i="8"/>
  <c r="L33" i="8" s="1"/>
  <c r="K34" i="8"/>
  <c r="L34" i="8" s="1"/>
  <c r="K35" i="8"/>
  <c r="L35" i="8" s="1"/>
  <c r="K36" i="8"/>
  <c r="L36" i="8" s="1"/>
  <c r="K37" i="8"/>
  <c r="L37" i="8" s="1"/>
  <c r="K38" i="8"/>
  <c r="L38" i="8" s="1"/>
  <c r="K39" i="8"/>
  <c r="L39" i="8" s="1"/>
  <c r="K40" i="8"/>
  <c r="L40" i="8" s="1"/>
  <c r="K41" i="8"/>
  <c r="L41" i="8" s="1"/>
  <c r="K42" i="8"/>
  <c r="L42" i="8" s="1"/>
  <c r="K43" i="8"/>
  <c r="L43" i="8" s="1"/>
  <c r="M43" i="8" s="1"/>
  <c r="K46" i="8"/>
  <c r="K47" i="8"/>
  <c r="L47" i="8" s="1"/>
  <c r="K48" i="8"/>
  <c r="L48" i="8" s="1"/>
  <c r="K49" i="8"/>
  <c r="L49" i="8" s="1"/>
  <c r="M49" i="8" s="1"/>
  <c r="K50" i="8"/>
  <c r="K51" i="8"/>
  <c r="L51" i="8" s="1"/>
  <c r="M51" i="8" s="1"/>
  <c r="K52" i="8"/>
  <c r="L52" i="8" s="1"/>
  <c r="K27" i="8"/>
  <c r="L27" i="8" s="1"/>
  <c r="K28" i="8"/>
  <c r="L28" i="8" s="1"/>
  <c r="K29" i="8"/>
  <c r="L29" i="8" s="1"/>
  <c r="K30" i="8"/>
  <c r="L30" i="8" s="1"/>
  <c r="K31" i="8"/>
  <c r="L31" i="8" s="1"/>
  <c r="K21" i="8"/>
  <c r="L21" i="8" s="1"/>
  <c r="K22" i="8"/>
  <c r="L22" i="8" s="1"/>
  <c r="M22" i="8" s="1"/>
  <c r="K23" i="8"/>
  <c r="L23" i="8" s="1"/>
  <c r="M23" i="8" s="1"/>
  <c r="K24" i="8"/>
  <c r="L24" i="8" s="1"/>
  <c r="M24" i="8" s="1"/>
  <c r="K25" i="8"/>
  <c r="L25" i="8" s="1"/>
  <c r="K26" i="8"/>
  <c r="L26" i="8" s="1"/>
  <c r="K19" i="8"/>
  <c r="K7" i="8"/>
  <c r="K16" i="8"/>
  <c r="L16" i="8" s="1"/>
  <c r="K15" i="8"/>
  <c r="L15" i="8" s="1"/>
  <c r="M15" i="8" s="1"/>
  <c r="K14" i="8"/>
  <c r="K13" i="8"/>
  <c r="K12" i="8"/>
  <c r="L12" i="8" s="1"/>
  <c r="K11" i="8"/>
  <c r="L11" i="8" s="1"/>
  <c r="M11" i="8" s="1"/>
  <c r="K10" i="8"/>
  <c r="L10" i="8" s="1"/>
  <c r="M10" i="8" s="1"/>
  <c r="K9" i="8"/>
  <c r="L9" i="8" s="1"/>
  <c r="K8" i="8"/>
  <c r="L8" i="8" s="1"/>
  <c r="K44" i="8" l="1"/>
  <c r="K306" i="8"/>
  <c r="L7" i="8"/>
  <c r="L390" i="8"/>
  <c r="M390" i="8" s="1"/>
  <c r="K389" i="8"/>
  <c r="L353" i="8"/>
  <c r="M353" i="8" s="1"/>
  <c r="K352" i="8"/>
  <c r="L422" i="8"/>
  <c r="M422" i="8" s="1"/>
  <c r="M421" i="8" s="1"/>
  <c r="K421" i="8"/>
  <c r="L347" i="8"/>
  <c r="M347" i="8" s="1"/>
  <c r="M346" i="8" s="1"/>
  <c r="K346" i="8"/>
  <c r="L178" i="8"/>
  <c r="M178" i="8" s="1"/>
  <c r="K177" i="8"/>
  <c r="L291" i="8"/>
  <c r="M291" i="8" s="1"/>
  <c r="K290" i="8"/>
  <c r="L409" i="8"/>
  <c r="M409" i="8" s="1"/>
  <c r="K408" i="8"/>
  <c r="L308" i="8"/>
  <c r="M308" i="8" s="1"/>
  <c r="K18" i="8"/>
  <c r="L165" i="8"/>
  <c r="M165" i="8" s="1"/>
  <c r="K164" i="8"/>
  <c r="L46" i="8"/>
  <c r="M46" i="8" s="1"/>
  <c r="L349" i="8"/>
  <c r="M349" i="8" s="1"/>
  <c r="K348" i="8"/>
  <c r="L148" i="8"/>
  <c r="M148" i="8" s="1"/>
  <c r="K147" i="8"/>
  <c r="L131" i="8"/>
  <c r="M131" i="8" s="1"/>
  <c r="K130" i="8"/>
  <c r="L114" i="8"/>
  <c r="M114" i="8" s="1"/>
  <c r="K113" i="8"/>
  <c r="L97" i="8"/>
  <c r="M97" i="8" s="1"/>
  <c r="K96" i="8"/>
  <c r="L384" i="8"/>
  <c r="M384" i="8" s="1"/>
  <c r="K383" i="8"/>
  <c r="L214" i="8"/>
  <c r="M214" i="8" s="1"/>
  <c r="K213" i="8"/>
  <c r="K333" i="8"/>
  <c r="L230" i="8"/>
  <c r="M230" i="8" s="1"/>
  <c r="K229" i="8"/>
  <c r="L196" i="8"/>
  <c r="M196" i="8" s="1"/>
  <c r="K195" i="8"/>
  <c r="L397" i="8"/>
  <c r="M397" i="8" s="1"/>
  <c r="K396" i="8"/>
  <c r="L261" i="8"/>
  <c r="M261" i="8" s="1"/>
  <c r="K260" i="8"/>
  <c r="L276" i="8"/>
  <c r="M276" i="8" s="1"/>
  <c r="K275" i="8"/>
  <c r="L71" i="8"/>
  <c r="M71" i="8" s="1"/>
  <c r="K70" i="8"/>
  <c r="L245" i="8"/>
  <c r="M245" i="8" s="1"/>
  <c r="K244" i="8"/>
  <c r="M143" i="8"/>
  <c r="M314" i="8"/>
  <c r="M262" i="8"/>
  <c r="M206" i="8"/>
  <c r="M175" i="8"/>
  <c r="M418" i="8"/>
  <c r="M294" i="8"/>
  <c r="M154" i="8"/>
  <c r="M233" i="8"/>
  <c r="M122" i="8"/>
  <c r="M405" i="8"/>
  <c r="M159" i="8"/>
  <c r="M356" i="8"/>
  <c r="M321" i="8"/>
  <c r="M115" i="8"/>
  <c r="M28" i="8"/>
  <c r="M378" i="8"/>
  <c r="M340" i="8"/>
  <c r="M142" i="8"/>
  <c r="M350" i="8"/>
  <c r="M329" i="8"/>
  <c r="M319" i="8"/>
  <c r="M216" i="8"/>
  <c r="M84" i="8"/>
  <c r="M220" i="8"/>
  <c r="M395" i="8"/>
  <c r="M56" i="8"/>
  <c r="M225" i="8"/>
  <c r="M35" i="8"/>
  <c r="L345" i="8"/>
  <c r="M345" i="8" s="1"/>
  <c r="M134" i="8"/>
  <c r="M47" i="8"/>
  <c r="M270" i="8"/>
  <c r="M223" i="8"/>
  <c r="M190" i="8"/>
  <c r="M364" i="8"/>
  <c r="M38" i="8"/>
  <c r="M149" i="8"/>
  <c r="M269" i="8"/>
  <c r="M34" i="8"/>
  <c r="M85" i="8"/>
  <c r="M420" i="8"/>
  <c r="M398" i="8"/>
  <c r="M387" i="8"/>
  <c r="M377" i="8"/>
  <c r="M222" i="8"/>
  <c r="M179" i="8"/>
  <c r="M21" i="8"/>
  <c r="M317" i="8"/>
  <c r="M189" i="8"/>
  <c r="M86" i="8"/>
  <c r="M77" i="8"/>
  <c r="L253" i="8"/>
  <c r="M253" i="8" s="1"/>
  <c r="M129" i="8"/>
  <c r="M25" i="8"/>
  <c r="M360" i="8"/>
  <c r="M41" i="8"/>
  <c r="M90" i="8"/>
  <c r="M280" i="8"/>
  <c r="M289" i="8"/>
  <c r="M27" i="8"/>
  <c r="M394" i="8"/>
  <c r="M370" i="8"/>
  <c r="M324" i="8"/>
  <c r="M243" i="8"/>
  <c r="M161" i="8"/>
  <c r="M95" i="8"/>
  <c r="L412" i="8"/>
  <c r="M412" i="8" s="1"/>
  <c r="L204" i="8"/>
  <c r="M204" i="8" s="1"/>
  <c r="L108" i="8"/>
  <c r="M108" i="8" s="1"/>
  <c r="M68" i="8"/>
  <c r="M30" i="8"/>
  <c r="M32" i="8"/>
  <c r="M404" i="8"/>
  <c r="M357" i="8"/>
  <c r="M326" i="8"/>
  <c r="M302" i="8"/>
  <c r="M266" i="8"/>
  <c r="M40" i="8"/>
  <c r="M334" i="8"/>
  <c r="M309" i="8"/>
  <c r="M102" i="8"/>
  <c r="M73" i="8"/>
  <c r="M64" i="8"/>
  <c r="M121" i="8"/>
  <c r="M296" i="8"/>
  <c r="M138" i="8"/>
  <c r="M325" i="8"/>
  <c r="M371" i="8"/>
  <c r="M209" i="8"/>
  <c r="M202" i="8"/>
  <c r="M163" i="8"/>
  <c r="M156" i="8"/>
  <c r="M136" i="8"/>
  <c r="M69" i="8"/>
  <c r="M120" i="8"/>
  <c r="M254" i="8"/>
  <c r="M227" i="8"/>
  <c r="M338" i="8"/>
  <c r="M313" i="8"/>
  <c r="M298" i="8"/>
  <c r="M273" i="8"/>
  <c r="M217" i="8"/>
  <c r="M150" i="8"/>
  <c r="M116" i="8"/>
  <c r="M410" i="8"/>
  <c r="M31" i="8"/>
  <c r="M201" i="8"/>
  <c r="M248" i="8"/>
  <c r="M67" i="8"/>
  <c r="M48" i="8"/>
  <c r="M399" i="8"/>
  <c r="M391" i="8"/>
  <c r="M382" i="8"/>
  <c r="M342" i="8"/>
  <c r="M312" i="8"/>
  <c r="M264" i="8"/>
  <c r="M249" i="8"/>
  <c r="M200" i="8"/>
  <c r="M184" i="8"/>
  <c r="M78" i="8"/>
  <c r="M60" i="8"/>
  <c r="M388" i="8"/>
  <c r="M330" i="8"/>
  <c r="M188" i="8"/>
  <c r="L366" i="8"/>
  <c r="M366" i="8" s="1"/>
  <c r="L318" i="8"/>
  <c r="M318" i="8" s="1"/>
  <c r="M207" i="8"/>
  <c r="L144" i="8"/>
  <c r="M144" i="8" s="1"/>
  <c r="M297" i="8"/>
  <c r="L180" i="8"/>
  <c r="M180" i="8" s="1"/>
  <c r="L92" i="8"/>
  <c r="M92" i="8" s="1"/>
  <c r="M218" i="8"/>
  <c r="L341" i="8"/>
  <c r="M341" i="8" s="1"/>
  <c r="L59" i="8"/>
  <c r="M59" i="8" s="1"/>
  <c r="M303" i="8"/>
  <c r="L379" i="8"/>
  <c r="M379" i="8" s="1"/>
  <c r="M224" i="8"/>
  <c r="L99" i="8"/>
  <c r="M99" i="8" s="1"/>
  <c r="L50" i="8"/>
  <c r="M50" i="8" s="1"/>
  <c r="M42" i="8"/>
  <c r="M316" i="8"/>
  <c r="M271" i="8"/>
  <c r="M158" i="8"/>
  <c r="M386" i="8"/>
  <c r="M400" i="8"/>
  <c r="L199" i="8"/>
  <c r="M199" i="8" s="1"/>
  <c r="L118" i="8"/>
  <c r="M118" i="8" s="1"/>
  <c r="L310" i="8"/>
  <c r="M310" i="8" s="1"/>
  <c r="M151" i="8"/>
  <c r="M265" i="8"/>
  <c r="L232" i="8"/>
  <c r="M232" i="8" s="1"/>
  <c r="M124" i="8"/>
  <c r="L285" i="8"/>
  <c r="M285" i="8" s="1"/>
  <c r="L414" i="8"/>
  <c r="M414" i="8" s="1"/>
  <c r="L246" i="8"/>
  <c r="M246" i="8" s="1"/>
  <c r="L172" i="8"/>
  <c r="M172" i="8" s="1"/>
  <c r="M252" i="8"/>
  <c r="M36" i="8"/>
  <c r="M29" i="8"/>
  <c r="M407" i="8"/>
  <c r="M328" i="8"/>
  <c r="M79" i="8"/>
  <c r="M205" i="8"/>
  <c r="M137" i="8"/>
  <c r="M413" i="8"/>
  <c r="M231" i="8"/>
  <c r="M103" i="8"/>
  <c r="M63" i="8"/>
  <c r="M320" i="8"/>
  <c r="M295" i="8"/>
  <c r="M263" i="8"/>
  <c r="M176" i="8"/>
  <c r="M135" i="8"/>
  <c r="M344" i="8"/>
  <c r="M288" i="8"/>
  <c r="M183" i="8"/>
  <c r="M128" i="8"/>
  <c r="M52" i="8"/>
  <c r="M39" i="8"/>
  <c r="M33" i="8"/>
  <c r="M416" i="8"/>
  <c r="M375" i="8"/>
  <c r="M362" i="8"/>
  <c r="M343" i="8"/>
  <c r="M339" i="8"/>
  <c r="M300" i="8"/>
  <c r="M287" i="8"/>
  <c r="M281" i="8"/>
  <c r="M268" i="8"/>
  <c r="M241" i="8"/>
  <c r="M234" i="8"/>
  <c r="M221" i="8"/>
  <c r="M208" i="8"/>
  <c r="M182" i="8"/>
  <c r="M168" i="8"/>
  <c r="M140" i="8"/>
  <c r="M127" i="8"/>
  <c r="M101" i="8"/>
  <c r="M94" i="8"/>
  <c r="M88" i="8"/>
  <c r="M76" i="8"/>
  <c r="M61" i="8"/>
  <c r="M55" i="8"/>
  <c r="M215" i="8"/>
  <c r="M160" i="8"/>
  <c r="M167" i="8"/>
  <c r="M112" i="8"/>
  <c r="M87" i="8"/>
  <c r="M54" i="8"/>
  <c r="M311" i="8"/>
  <c r="M304" i="8"/>
  <c r="M272" i="8"/>
  <c r="M80" i="8"/>
  <c r="M406" i="8"/>
  <c r="M327" i="8"/>
  <c r="M365" i="8"/>
  <c r="M256" i="8"/>
  <c r="M381" i="8"/>
  <c r="M374" i="8"/>
  <c r="M240" i="8"/>
  <c r="M247" i="8"/>
  <c r="M119" i="8"/>
  <c r="M337" i="8"/>
  <c r="M279" i="8"/>
  <c r="M192" i="8"/>
  <c r="M392" i="8"/>
  <c r="M376" i="8"/>
  <c r="M358" i="8"/>
  <c r="M322" i="8"/>
  <c r="M274" i="8"/>
  <c r="M258" i="8"/>
  <c r="M242" i="8"/>
  <c r="M226" i="8"/>
  <c r="M210" i="8"/>
  <c r="M194" i="8"/>
  <c r="M162" i="8"/>
  <c r="M146" i="8"/>
  <c r="M98" i="8"/>
  <c r="M82" i="8"/>
  <c r="M65" i="8"/>
  <c r="M417" i="8"/>
  <c r="M401" i="8"/>
  <c r="M385" i="8"/>
  <c r="M369" i="8"/>
  <c r="M331" i="8"/>
  <c r="M315" i="8"/>
  <c r="M299" i="8"/>
  <c r="M283" i="8"/>
  <c r="M267" i="8"/>
  <c r="M251" i="8"/>
  <c r="M235" i="8"/>
  <c r="M219" i="8"/>
  <c r="M203" i="8"/>
  <c r="M187" i="8"/>
  <c r="M171" i="8"/>
  <c r="M155" i="8"/>
  <c r="M139" i="8"/>
  <c r="M123" i="8"/>
  <c r="M107" i="8"/>
  <c r="M91" i="8"/>
  <c r="M75" i="8"/>
  <c r="M58" i="8"/>
  <c r="M37" i="8"/>
  <c r="M26" i="8"/>
  <c r="L19" i="8"/>
  <c r="M19" i="8" s="1"/>
  <c r="L14" i="8"/>
  <c r="M14" i="8" s="1"/>
  <c r="M12" i="8"/>
  <c r="M9" i="8"/>
  <c r="J12" i="10"/>
  <c r="M8" i="8"/>
  <c r="L13" i="8"/>
  <c r="M13" i="8" s="1"/>
  <c r="M16" i="8"/>
  <c r="K12" i="10"/>
  <c r="L346" i="8" l="1"/>
  <c r="M44" i="8"/>
  <c r="L44" i="8" s="1"/>
  <c r="M7" i="8"/>
  <c r="M383" i="8"/>
  <c r="L383" i="8" s="1"/>
  <c r="M389" i="8"/>
  <c r="L389" i="8" s="1"/>
  <c r="M396" i="8"/>
  <c r="L396" i="8" s="1"/>
  <c r="M96" i="8"/>
  <c r="L96" i="8" s="1"/>
  <c r="M229" i="8"/>
  <c r="L229" i="8" s="1"/>
  <c r="M333" i="8"/>
  <c r="L333" i="8" s="1"/>
  <c r="M275" i="8"/>
  <c r="L275" i="8" s="1"/>
  <c r="M260" i="8"/>
  <c r="L260" i="8" s="1"/>
  <c r="M290" i="8"/>
  <c r="L290" i="8" s="1"/>
  <c r="M195" i="8"/>
  <c r="L195" i="8" s="1"/>
  <c r="M306" i="8"/>
  <c r="L306" i="8" s="1"/>
  <c r="M213" i="8"/>
  <c r="L213" i="8" s="1"/>
  <c r="M177" i="8"/>
  <c r="L177" i="8" s="1"/>
  <c r="M348" i="8"/>
  <c r="L348" i="8" s="1"/>
  <c r="L421" i="8"/>
  <c r="M70" i="8"/>
  <c r="L70" i="8" s="1"/>
  <c r="M113" i="8"/>
  <c r="L113" i="8" s="1"/>
  <c r="M164" i="8"/>
  <c r="L164" i="8" s="1"/>
  <c r="M147" i="8"/>
  <c r="L147" i="8" s="1"/>
  <c r="M18" i="8"/>
  <c r="M244" i="8"/>
  <c r="L244" i="8" s="1"/>
  <c r="M408" i="8"/>
  <c r="L408" i="8" s="1"/>
  <c r="M130" i="8"/>
  <c r="L130" i="8" s="1"/>
  <c r="M352" i="8"/>
  <c r="L352" i="8" s="1"/>
  <c r="L12" i="10"/>
  <c r="L18" i="8" l="1"/>
</calcChain>
</file>

<file path=xl/sharedStrings.xml><?xml version="1.0" encoding="utf-8"?>
<sst xmlns="http://schemas.openxmlformats.org/spreadsheetml/2006/main" count="2577" uniqueCount="801">
  <si>
    <t>№ п/п</t>
  </si>
  <si>
    <t>3</t>
  </si>
  <si>
    <t>4</t>
  </si>
  <si>
    <t>5</t>
  </si>
  <si>
    <t>Спецификация №1</t>
  </si>
  <si>
    <t>Спецификация №2</t>
  </si>
  <si>
    <t>м</t>
  </si>
  <si>
    <t>1.1</t>
  </si>
  <si>
    <t>2.1</t>
  </si>
  <si>
    <t>шт</t>
  </si>
  <si>
    <t>3.1</t>
  </si>
  <si>
    <t>4.1</t>
  </si>
  <si>
    <t>5.1</t>
  </si>
  <si>
    <t>шт.</t>
  </si>
  <si>
    <t>Производитель</t>
  </si>
  <si>
    <t>Парт-номер</t>
  </si>
  <si>
    <t>Наименование оборудования</t>
  </si>
  <si>
    <t>Ед. изм</t>
  </si>
  <si>
    <t>Кол-во</t>
  </si>
  <si>
    <t>НДС, %</t>
  </si>
  <si>
    <t>Цена за ед.,
без НДС, в руб.</t>
  </si>
  <si>
    <t>Сумма
без НДС, в руб.</t>
  </si>
  <si>
    <t>Сумма
НДС, в руб.</t>
  </si>
  <si>
    <t>Сумма,
с НДС, в руб.</t>
  </si>
  <si>
    <t>Доставка по адресу: Филиал ПАО «РусГидро» – «Камская ГЭС». Пермский край, г. Пермь, ул. Соликамская, 329</t>
  </si>
  <si>
    <t>Шкафы</t>
  </si>
  <si>
    <t>ШСО ЦОД №1 (ЦОД №2)</t>
  </si>
  <si>
    <t>Шкаф в сборе согластно конструкторской документации</t>
  </si>
  <si>
    <t>1.2</t>
  </si>
  <si>
    <t>ШПТК ЦОД №1 (ЦОД №2)</t>
  </si>
  <si>
    <t>1.3</t>
  </si>
  <si>
    <t>Система гарантированного питания ЦОД №1 (ЦОД №2)</t>
  </si>
  <si>
    <t>1.4</t>
  </si>
  <si>
    <t>ШС 1А (2А, 3А, 4А)</t>
  </si>
  <si>
    <t>1.5</t>
  </si>
  <si>
    <t>ШС 1В (2В, 3В, 4В)</t>
  </si>
  <si>
    <t>1.6</t>
  </si>
  <si>
    <t>ШС 5А</t>
  </si>
  <si>
    <t>1.7</t>
  </si>
  <si>
    <t>ШС 5В</t>
  </si>
  <si>
    <t>1.8</t>
  </si>
  <si>
    <t>ШС 6А/6В</t>
  </si>
  <si>
    <t>1.9</t>
  </si>
  <si>
    <t>ШС 7А</t>
  </si>
  <si>
    <t>1.10</t>
  </si>
  <si>
    <t>ШС 7В</t>
  </si>
  <si>
    <t>Модернизация существующих шкафов</t>
  </si>
  <si>
    <t>ГАУ ГА 1-23. Шкаф ШкАЩУ-1-23 (существующий)</t>
  </si>
  <si>
    <t>комп</t>
  </si>
  <si>
    <t>2.1.1</t>
  </si>
  <si>
    <t>Eltex</t>
  </si>
  <si>
    <t>MES3500I-08P</t>
  </si>
  <si>
    <t xml:space="preserve">Промышленный L2 коммутатор </t>
  </si>
  <si>
    <t>2.1.4</t>
  </si>
  <si>
    <t>ООО «КВ Системы»</t>
  </si>
  <si>
    <t>КАН-Д120Ц24Н</t>
  </si>
  <si>
    <t xml:space="preserve">Источники питания  вход: 1-фазн. (85В AC...264В AC)/(100В DC...372В DC), выход: 24 В DC / 5 A.  </t>
  </si>
  <si>
    <t>2.1.5</t>
  </si>
  <si>
    <t>2.1.6</t>
  </si>
  <si>
    <t>КЭАЗ</t>
  </si>
  <si>
    <t>Выключатель автоматический КЭАЗ OptiDin ВМ63-2C6-УХЛ3</t>
  </si>
  <si>
    <t>2.1.7</t>
  </si>
  <si>
    <t>Модуль свободных контактов (1 переключающий контакт), OptiDin BM63-МСК1,</t>
  </si>
  <si>
    <t>2.1.8</t>
  </si>
  <si>
    <t>Выключатель автоматический КЭАЗ OptiDin ВМ63-2C6-DC-УХЛ3</t>
  </si>
  <si>
    <t>2.1.9</t>
  </si>
  <si>
    <t>2.1.10</t>
  </si>
  <si>
    <t>Degson</t>
  </si>
  <si>
    <t>Клемма с индикациeй для предохранителя DC4-HE-LD24-01P-13-00Z(H)</t>
  </si>
  <si>
    <t>2.1.11</t>
  </si>
  <si>
    <t>Торцевая крышка D-DC4-HE-01P-13-00A(H)</t>
  </si>
  <si>
    <t>2.1.12</t>
  </si>
  <si>
    <t>Маркировка клемм, 1…10, ширина 8мм, полоса по 10 полей, ZB8-10P-19-01A(H),</t>
  </si>
  <si>
    <t>2.1.13</t>
  </si>
  <si>
    <t>Держатель маркировки для концевого стопора E-PC DLM2-01P-17-00Z(H),</t>
  </si>
  <si>
    <t>2.1.14</t>
  </si>
  <si>
    <t>Концевой стопор E-PC-01P-11-00Z(H),</t>
  </si>
  <si>
    <t>2.1.15</t>
  </si>
  <si>
    <t>NTSS</t>
  </si>
  <si>
    <t>Патч-корд NTSS PREMIUM 2xRJ45/8P8C, T568B FTP 28 AWG CAT6A LSZH 1 метр, серый</t>
  </si>
  <si>
    <t>2.1.16</t>
  </si>
  <si>
    <t>Снабкаб.</t>
  </si>
  <si>
    <t>ПуГВнг(А)-LS 1Х1,0 красный</t>
  </si>
  <si>
    <t>Провод установочный,</t>
  </si>
  <si>
    <t>2.1.17</t>
  </si>
  <si>
    <t>ПуГВнг(А)-LS 1Х1,0 синий</t>
  </si>
  <si>
    <t>2.1.18</t>
  </si>
  <si>
    <t>ПуГВнг(А)-LS 1Х1,5 белый</t>
  </si>
  <si>
    <t>2.1.19</t>
  </si>
  <si>
    <t>ПуГВнг(А)-LS 1Х1,5 голубой</t>
  </si>
  <si>
    <t>2.1.20</t>
  </si>
  <si>
    <t>ПуГВнг(А)-LS 1Х1,5 красный</t>
  </si>
  <si>
    <t>2.1.21</t>
  </si>
  <si>
    <t>ПуГВнг(А)-LS 1Х1,5 синий</t>
  </si>
  <si>
    <t>2.1.22</t>
  </si>
  <si>
    <t>ПуГВнг(А)-LS 1Х1,5 желто-зеленый</t>
  </si>
  <si>
    <t>2.1.23</t>
  </si>
  <si>
    <t>ПуГВнг(А)-LS 1Х2,5 желто-зеленый</t>
  </si>
  <si>
    <t>2.1.24</t>
  </si>
  <si>
    <t>НШвИ 1,0-12 EKF</t>
  </si>
  <si>
    <t>Наконечник штыревой втулочный,</t>
  </si>
  <si>
    <t>2.1.25</t>
  </si>
  <si>
    <t>НШвИ 1,5-12 EKF</t>
  </si>
  <si>
    <t>НШвИ 2,5-12 EKF</t>
  </si>
  <si>
    <t>2.2</t>
  </si>
  <si>
    <t>Шкаф ЦС Блока 1-4 (существующий)</t>
  </si>
  <si>
    <t>2.2.1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</si>
  <si>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</si>
  <si>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</si>
  <si>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</si>
  <si>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</si>
  <si>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</si>
  <si>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</si>
  <si>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</si>
  <si>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</si>
  <si>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</si>
  <si>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полосы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</si>
  <si>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</si>
  <si>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</si>
  <si>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</si>
  <si>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</si>
  <si>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</si>
  <si>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</si>
  <si>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</si>
  <si>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</si>
  <si>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</si>
  <si>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</si>
  <si>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</si>
  <si>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</si>
  <si>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</si>
  <si>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2.3</t>
  </si>
  <si>
    <t>Шкаф САУ МНУ 1-8 (существующий)</t>
  </si>
  <si>
    <t>2.3.1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</si>
  <si>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</si>
  <si>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</si>
  <si>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</si>
  <si>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</si>
  <si>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</si>
  <si>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</si>
  <si>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</si>
  <si>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</si>
  <si>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</si>
  <si>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</si>
  <si>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</si>
  <si>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</si>
  <si>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</si>
  <si>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</si>
  <si>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</si>
  <si>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2.3.19</t>
  </si>
  <si>
    <t>2.3.20</t>
  </si>
  <si>
    <t>2.3.21</t>
  </si>
  <si>
    <t>2.3.22</t>
  </si>
  <si>
    <t>2.3.23</t>
  </si>
  <si>
    <t>2.3.24</t>
  </si>
  <si>
    <t>2.3.25</t>
  </si>
  <si>
    <t>2.4</t>
  </si>
  <si>
    <t>Шкаф МИП Блока 1 (существующий)</t>
  </si>
  <si>
    <t>2.4.1</t>
  </si>
  <si>
    <t>Энергосервис</t>
  </si>
  <si>
    <t>ESM-HV100-220-A2E2FS2-02A-M1</t>
  </si>
  <si>
    <t xml:space="preserve">Многофункциональный измерительный прибор </t>
  </si>
  <si>
    <t>2.4.2</t>
  </si>
  <si>
    <t>ЭНМВ-1-4E8(24)/4P-220-A2E4x2</t>
  </si>
  <si>
    <t>Модуль ввода-вывода</t>
  </si>
  <si>
    <t>2.4.3</t>
  </si>
  <si>
    <t>ЭНМВ-1-16(24)/3R-220-A2E4x2</t>
  </si>
  <si>
    <t>2.4.4</t>
  </si>
  <si>
    <t>2.4.5</t>
  </si>
  <si>
    <t>Клемма пружинная для установки предохранителя 5x20мм 4мм2. Цвет: черный DS4-HE-01P-13-00Z(H),</t>
  </si>
  <si>
    <t>2.4.6</t>
  </si>
  <si>
    <t>Маркировка по центру клемм, полоса цифр 1…10, ширина 6 мм, ZB6-10P-19-09Z(H),</t>
  </si>
  <si>
    <t>2.4.7</t>
  </si>
  <si>
    <t>Маркировка по центру клемм, полоса цифр 1…10, ширина 5,2 мм, ZB5-10P-19-40Z(H),</t>
  </si>
  <si>
    <t>2.4.8</t>
  </si>
  <si>
    <t>Держатель маркировки для концевого стопора E-PC, DLM2-01P-17-00Z(H)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</si>
  <si>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</si>
  <si>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</si>
  <si>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</si>
  <si>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</si>
  <si>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</si>
  <si>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</si>
  <si>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</si>
  <si>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</si>
  <si>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2.5</t>
  </si>
  <si>
    <t>Шкаф МИП Блока 2 (существующий)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</si>
  <si>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</si>
  <si>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</si>
  <si>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</si>
  <si>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</si>
  <si>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</si>
  <si>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</si>
  <si>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</si>
  <si>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</si>
  <si>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</si>
  <si>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</si>
  <si>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</si>
  <si>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</si>
  <si>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</si>
  <si>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</si>
  <si>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</si>
  <si>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</si>
  <si>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2.6</t>
  </si>
  <si>
    <t>Шкаф МИП Блока 3 (существующий)</t>
  </si>
  <si>
    <t>крмп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</si>
  <si>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</si>
  <si>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</si>
  <si>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</si>
  <si>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</si>
  <si>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</si>
  <si>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</si>
  <si>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</si>
  <si>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</si>
  <si>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</si>
  <si>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</si>
  <si>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2.6.11</t>
  </si>
  <si>
    <t>2.6.12</t>
  </si>
  <si>
    <t>2.6.13</t>
  </si>
  <si>
    <t>2.6.14</t>
  </si>
  <si>
    <t>2.6.15</t>
  </si>
  <si>
    <t>2.6.16</t>
  </si>
  <si>
    <t>2.7</t>
  </si>
  <si>
    <t>Шкаф МИП Блока 4 (существующий)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</si>
  <si>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</si>
  <si>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</si>
  <si>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</si>
  <si>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</si>
  <si>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</si>
  <si>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</si>
  <si>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</si>
  <si>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</si>
  <si>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2.7.9</t>
  </si>
  <si>
    <t>2.7.10</t>
  </si>
  <si>
    <t>2.7.11</t>
  </si>
  <si>
    <t>2.7.12</t>
  </si>
  <si>
    <t>2.7.13</t>
  </si>
  <si>
    <t>2.7.14</t>
  </si>
  <si>
    <t>2.7.15</t>
  </si>
  <si>
    <t>2.7.16</t>
  </si>
  <si>
    <t>2.8</t>
  </si>
  <si>
    <t>Шкаф МИП ГЩУ НВП (существующий)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</si>
  <si>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</si>
  <si>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</si>
  <si>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</si>
  <si>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</si>
  <si>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</si>
  <si>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</si>
  <si>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</si>
  <si>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</si>
  <si>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</si>
  <si>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</si>
  <si>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2.8.11</t>
  </si>
  <si>
    <t>2.8.12</t>
  </si>
  <si>
    <t>2.9</t>
  </si>
  <si>
    <t>Шкаф МИП КРУ 10 кВ п/б (существующий)</t>
  </si>
  <si>
    <t>2.9.1</t>
  </si>
  <si>
    <t>2.9.2</t>
  </si>
  <si>
    <t>2.9.3</t>
  </si>
  <si>
    <t>NTSS-DPC-PM-9-LC/U-LC/U-3.0-20-A</t>
  </si>
  <si>
    <t>Армированный шнур оптический NTSS PREMIUM dpc LC/UPC-LC/UPC 9/125 3.0мм 20м LSZH (патч-корд)</t>
  </si>
  <si>
    <t>2.9.4</t>
  </si>
  <si>
    <t>NTSS-WFOB-PM-48-2LC/U-9-SP1.5G4A</t>
  </si>
  <si>
    <t>Кросс настенный NTSS PREMIUM, предсобранный, 48 портов LC/UPC duplex, 9/125 мкм</t>
  </si>
  <si>
    <t>2.9.5</t>
  </si>
  <si>
    <t>2.9.6</t>
  </si>
  <si>
    <t>2.9.7</t>
  </si>
  <si>
    <t>2.9.8</t>
  </si>
  <si>
    <t>2.9.9</t>
  </si>
  <si>
    <t>2.9.10</t>
  </si>
  <si>
    <t>2.9.11</t>
  </si>
  <si>
    <t>2.9.12</t>
  </si>
  <si>
    <t>2.9.13</t>
  </si>
  <si>
    <t>2.9.14</t>
  </si>
  <si>
    <t>2.9.15</t>
  </si>
  <si>
    <t>2.9.16</t>
  </si>
  <si>
    <t>2.9.17</t>
  </si>
  <si>
    <t>2.10</t>
  </si>
  <si>
    <t>Шкаф МИП КРУ 10 кВ л/б (существующий)</t>
  </si>
  <si>
    <t>2.10.1</t>
  </si>
  <si>
    <t>2.10.2</t>
  </si>
  <si>
    <t>2.10.3</t>
  </si>
  <si>
    <t>2.10.4</t>
  </si>
  <si>
    <t>2.10.5</t>
  </si>
  <si>
    <t>2.10.6</t>
  </si>
  <si>
    <t>2.10.7</t>
  </si>
  <si>
    <t>2.10.8</t>
  </si>
  <si>
    <t>2.10.9</t>
  </si>
  <si>
    <t>2.10.10</t>
  </si>
  <si>
    <t>2.10.11</t>
  </si>
  <si>
    <t>2.10.12</t>
  </si>
  <si>
    <t>2.10.13</t>
  </si>
  <si>
    <t>2.10.14</t>
  </si>
  <si>
    <t>2.10.15</t>
  </si>
  <si>
    <t>2.10.16</t>
  </si>
  <si>
    <t>2.10.17</t>
  </si>
  <si>
    <t>2.11</t>
  </si>
  <si>
    <t>Шкаф МИП МПУ ОРУ 110 (существующий)</t>
  </si>
  <si>
    <t>2.11.1</t>
  </si>
  <si>
    <t>2.11.2</t>
  </si>
  <si>
    <t xml:space="preserve">ЭНМВ-1-8E8(24)/0-220-A2E4x2 M0 </t>
  </si>
  <si>
    <t>2.11.3</t>
  </si>
  <si>
    <t>ЭНМИ-3-24-2Д</t>
  </si>
  <si>
    <t>Светодиодные семисегментные индикаторы с управлением индикацией</t>
  </si>
  <si>
    <t>2.11.4</t>
  </si>
  <si>
    <t>CCRJ05</t>
  </si>
  <si>
    <t>патч-корд UTP, RJ45-RJ45, 0,5 м</t>
  </si>
  <si>
    <t>2.11.5</t>
  </si>
  <si>
    <t>2.11.6</t>
  </si>
  <si>
    <t>2.11.7</t>
  </si>
  <si>
    <t>2.11.8</t>
  </si>
  <si>
    <t>2.11.9</t>
  </si>
  <si>
    <t>2.11.10</t>
  </si>
  <si>
    <t>2.11.11</t>
  </si>
  <si>
    <t>2.11.12</t>
  </si>
  <si>
    <t>2.11.13</t>
  </si>
  <si>
    <t>2.11.14</t>
  </si>
  <si>
    <t>2.11.15</t>
  </si>
  <si>
    <t>2.12</t>
  </si>
  <si>
    <t>Шкаф МИП МПУ ОРУ 220 (существующий)</t>
  </si>
  <si>
    <t>2.12.1</t>
  </si>
  <si>
    <t>2.12.2</t>
  </si>
  <si>
    <t>2.12.3</t>
  </si>
  <si>
    <t>2.12.4</t>
  </si>
  <si>
    <t>2.12.5</t>
  </si>
  <si>
    <t>2.12.6</t>
  </si>
  <si>
    <t>2.12.7</t>
  </si>
  <si>
    <t>2.12.8</t>
  </si>
  <si>
    <t>2.12.9</t>
  </si>
  <si>
    <t>2.12.10</t>
  </si>
  <si>
    <t>2.12.11</t>
  </si>
  <si>
    <t>2.12.12</t>
  </si>
  <si>
    <t>2.12.13</t>
  </si>
  <si>
    <t>2.12.14</t>
  </si>
  <si>
    <t>2.13</t>
  </si>
  <si>
    <t>Шкаф МИП МПУ ОРУ 10 (существующий)</t>
  </si>
  <si>
    <t>2.13.1</t>
  </si>
  <si>
    <t>2.13.2</t>
  </si>
  <si>
    <t>2.13.3</t>
  </si>
  <si>
    <t>2.13.4</t>
  </si>
  <si>
    <t>2.13.5</t>
  </si>
  <si>
    <t>2.13.6</t>
  </si>
  <si>
    <t>2.13.7</t>
  </si>
  <si>
    <t>2.13.8</t>
  </si>
  <si>
    <t>2.13.9</t>
  </si>
  <si>
    <t>2.13.10</t>
  </si>
  <si>
    <t>2.13.11</t>
  </si>
  <si>
    <t>2.13.12</t>
  </si>
  <si>
    <t>2.13.13</t>
  </si>
  <si>
    <t>2.13.14</t>
  </si>
  <si>
    <t>2.13.15</t>
  </si>
  <si>
    <t>2.14</t>
  </si>
  <si>
    <t>Шкаф Цепей напряжения 110 сш (существующий)</t>
  </si>
  <si>
    <t>2.14.1</t>
  </si>
  <si>
    <t>2.14.2</t>
  </si>
  <si>
    <t>2.14.3</t>
  </si>
  <si>
    <t>2.14.4</t>
  </si>
  <si>
    <t>2.14.5</t>
  </si>
  <si>
    <t>2.14.6</t>
  </si>
  <si>
    <t>2.14.7</t>
  </si>
  <si>
    <t>2.14.8</t>
  </si>
  <si>
    <t>2.14.9</t>
  </si>
  <si>
    <t>2.14.10</t>
  </si>
  <si>
    <t>2.14.11</t>
  </si>
  <si>
    <t>2.14.12</t>
  </si>
  <si>
    <t>2.14.13</t>
  </si>
  <si>
    <t>2.14.14</t>
  </si>
  <si>
    <t>2.15</t>
  </si>
  <si>
    <t>Шкаф Цепей напряжения 220 (существующий)</t>
  </si>
  <si>
    <t>2.15.1</t>
  </si>
  <si>
    <t>2.15.2</t>
  </si>
  <si>
    <t>2.15.3</t>
  </si>
  <si>
    <t>2.15.4</t>
  </si>
  <si>
    <t>2.15.5</t>
  </si>
  <si>
    <t>2.15.6</t>
  </si>
  <si>
    <t>2.15.7</t>
  </si>
  <si>
    <t>2.15.8</t>
  </si>
  <si>
    <t>2.15.9</t>
  </si>
  <si>
    <t>2.15.10</t>
  </si>
  <si>
    <t>2.15.11</t>
  </si>
  <si>
    <t>2.15.12</t>
  </si>
  <si>
    <t>2.15.13</t>
  </si>
  <si>
    <t>2.15.14</t>
  </si>
  <si>
    <t>2.16</t>
  </si>
  <si>
    <t>Шкаф МИП Туннель ГЭС ОРУ п/б (существующий)</t>
  </si>
  <si>
    <t>2.16.1</t>
  </si>
  <si>
    <t>2.16.2</t>
  </si>
  <si>
    <t>2.16.3</t>
  </si>
  <si>
    <t>2.16.4</t>
  </si>
  <si>
    <t>2.16.5</t>
  </si>
  <si>
    <t>2.16.6</t>
  </si>
  <si>
    <t>2.16.7</t>
  </si>
  <si>
    <t>2.16.8</t>
  </si>
  <si>
    <t>2.16.9</t>
  </si>
  <si>
    <t>2.16.10</t>
  </si>
  <si>
    <t>2.16.11</t>
  </si>
  <si>
    <t>2.16.12</t>
  </si>
  <si>
    <t>2.16.13</t>
  </si>
  <si>
    <t>2.16.14</t>
  </si>
  <si>
    <t>2.16.15</t>
  </si>
  <si>
    <t>NTSS-WFOB-PM-16-2LC/U-9-SP1.5G1A</t>
  </si>
  <si>
    <t>Кросс настенный NTSS PREMIUM, предсобранный, 16 портов LC/UPC duplex, 9/125 мкм</t>
  </si>
  <si>
    <t>2.17</t>
  </si>
  <si>
    <t>Шкаф СУМТО 3Т, 4Т</t>
  </si>
  <si>
    <t>2.17.1</t>
  </si>
  <si>
    <t>YARUS NETWORKS</t>
  </si>
  <si>
    <t>2.17.2</t>
  </si>
  <si>
    <t>2.17.3</t>
  </si>
  <si>
    <t>2.17.4</t>
  </si>
  <si>
    <t>КАН-МД40</t>
  </si>
  <si>
    <t xml:space="preserve">Модуль диодной развязки, КАН-МД40, </t>
  </si>
  <si>
    <t>2.17.5</t>
  </si>
  <si>
    <t>Выключатель автоматический OptiDin ВМ63-2C10-УХЛ3</t>
  </si>
  <si>
    <t>2.17.6</t>
  </si>
  <si>
    <t>2.17.7</t>
  </si>
  <si>
    <t>Перемычка DFB10-6.2-16-00A(H) для клемм DS, 10П, 4мм2, красный</t>
  </si>
  <si>
    <t>2.17.8</t>
  </si>
  <si>
    <t>Торцевая крышка D-DS4-HE-01P-13-00Z(H)</t>
  </si>
  <si>
    <t>2.17.9</t>
  </si>
  <si>
    <t>2.17.10</t>
  </si>
  <si>
    <t>Клемма проходная 3-х контактная Push-in, Сечение: 0,14-2,5 мм2, Цвет: серый, DS2.5-TW-01P-11-00Z(H),</t>
  </si>
  <si>
    <t>2.17.11</t>
  </si>
  <si>
    <t>Перемычка DFB2-5.2-16-00A(H) для клемм DS, 2П, 2.5 мм2, красный,</t>
  </si>
  <si>
    <t>2.17.12</t>
  </si>
  <si>
    <t>Торцевая крышка D-DS2.5-TW-01P-11-00A(H),</t>
  </si>
  <si>
    <t>2.17.13</t>
  </si>
  <si>
    <t>2.17.14</t>
  </si>
  <si>
    <t>2.17.15</t>
  </si>
  <si>
    <t>2.17.16</t>
  </si>
  <si>
    <t>DKC</t>
  </si>
  <si>
    <t>02140R</t>
  </si>
  <si>
    <t>Дин-рейка перфорированная 35х7мм,  L=2000мм,</t>
  </si>
  <si>
    <t>2.17.17</t>
  </si>
  <si>
    <t>2.17.18</t>
  </si>
  <si>
    <t>2.17.19</t>
  </si>
  <si>
    <t>2.17.20</t>
  </si>
  <si>
    <t>2.17.21</t>
  </si>
  <si>
    <t>2.17.22</t>
  </si>
  <si>
    <t>2.17.23</t>
  </si>
  <si>
    <t>2.17.24</t>
  </si>
  <si>
    <t>2.17.25</t>
  </si>
  <si>
    <t>АРМЫ ВУ АСУТП</t>
  </si>
  <si>
    <t>АРМ, в составе:</t>
  </si>
  <si>
    <t>ООО Новый Ай Ти Проект</t>
  </si>
  <si>
    <t>Д51И</t>
  </si>
  <si>
    <t xml:space="preserve">ПК ГРАВИТОН Д51И i5-10400/16GB/SSD512GB/FP_2xUSB2.0/4хRj45/450W/K+M/WR3), 23.8" AOC X24P1 </t>
  </si>
  <si>
    <t>Сетевой адаптер ExeGate EXE-I350-T4V2 (PCI-E x4 v2.1, порты 4xRJ45 (медные), 10/100/1000Mbps, Gigabit NIC Intel Chipset NHI350AM4) </t>
  </si>
  <si>
    <t>LREC9714HF-4SFP</t>
  </si>
  <si>
    <t>Сетевая карта PCIe x4 4-портовый Gigabit Ethernet серверный адаптер на базе Intel I350 (4 x SFP)</t>
  </si>
  <si>
    <t>OMT-1G020</t>
  </si>
  <si>
    <t>Оптический приемопередатчик SFP, 1G, 20км, SM, DDM, 1310нм, LC</t>
  </si>
  <si>
    <t>ООО "ГК Бештау"</t>
  </si>
  <si>
    <t>М2701/2К</t>
  </si>
  <si>
    <t>Монитор 27″, 2560 x 1440 QHD 75 Гц, антибликовое покрытие, 1000:1, 250 кд/м², VESA 100x100, 2 динамика по 6 Вт, 1 х HDMI v2.0, 1 х DisplayPort v1.2, 1 х Mini-Jack 3.5 мм</t>
  </si>
  <si>
    <t>NTSS-WFOBМн-4-2LC/U-9-SP1.5G0AY</t>
  </si>
  <si>
    <t>Кросс NTSS оптический настенный Мини, укомплектованный, 4 порта LC/UPC duplex, 9/125 мкм (сплошная панель, ложемент, пигтейлы, КДЗС, адаптеры) серый RAL 7035</t>
  </si>
  <si>
    <t>NTSS-DPC-PM-9-LC/U-LC/U-3.0-10-A</t>
  </si>
  <si>
    <t>Армированный шнур оптический NTSS PREMIUM dpc LC/UPC-LC/UPC 9/125 3.0мм 10м LSZH (патч-корд)</t>
  </si>
  <si>
    <t>NTSS-PC-PM-FTP-RJ45-6A-5.0-LSZH-GY</t>
  </si>
  <si>
    <t>Патч-корд NTSS PREMIUM 2xRJ45/8P8C, T568B FTP CAT6A LSZH 5 метра, серый</t>
  </si>
  <si>
    <t>Сетевой фильтр PILOT L, 1.8м, белый</t>
  </si>
  <si>
    <t>RNW5E2WH</t>
  </si>
  <si>
    <t>Универсальная розетка CAT5E Keystone, 2 порта</t>
  </si>
  <si>
    <t>3.2</t>
  </si>
  <si>
    <t>Инженерная станция АСУ ТП, в составе:</t>
  </si>
  <si>
    <t>3.2.1</t>
  </si>
  <si>
    <t>Н17И-Т</t>
  </si>
  <si>
    <t>Ноутбук «Гравитон» Н17И-Т (i5-1135G7)</t>
  </si>
  <si>
    <t>3.3</t>
  </si>
  <si>
    <t>СОЕВ</t>
  </si>
  <si>
    <t>3.3.1</t>
  </si>
  <si>
    <t>NetXpert NXI-3000-EM-HSR/PRP-2SFP-0.5U</t>
  </si>
  <si>
    <t>Интерфейсный модуль для коммутатора NetXpert NXI-3040/3050-M, 2 портa 1000Base-SFP с поддержкой протоколов HSR/PRP, 0.5U</t>
  </si>
  <si>
    <t>3.3.2</t>
  </si>
  <si>
    <t>ЗИП</t>
  </si>
  <si>
    <t>ЗИП, в составе:</t>
  </si>
  <si>
    <t>4.1.1</t>
  </si>
  <si>
    <t>4.1.2</t>
  </si>
  <si>
    <t>4.1.5</t>
  </si>
  <si>
    <t>4.1.6</t>
  </si>
  <si>
    <t>4.1.7</t>
  </si>
  <si>
    <t>OMT-1G0K5</t>
  </si>
  <si>
    <t>Оптический приемопередатчик SFP, 1G, 0,55км, MM, DDM, 850нм, LC</t>
  </si>
  <si>
    <t>4.1.10</t>
  </si>
  <si>
    <t>OMD-1GA</t>
  </si>
  <si>
    <t>Медный приемопередатчик SFP, 10/100/1000BASE-T, RJ-45</t>
  </si>
  <si>
    <t>4.1.11</t>
  </si>
  <si>
    <t>4.1.12</t>
  </si>
  <si>
    <t>4.1.13</t>
  </si>
  <si>
    <t>MES5300-24</t>
  </si>
  <si>
    <t>Коммутатор 24 порта SFP+, 4 порта QSFP</t>
  </si>
  <si>
    <t>4.1.14</t>
  </si>
  <si>
    <t>4.1.15</t>
  </si>
  <si>
    <t>FH-DP4T30QQ01</t>
  </si>
  <si>
    <t>Кабель QSFP  Direct Attached Cable (DAC), дальность 1м</t>
  </si>
  <si>
    <t>4.1.16</t>
  </si>
  <si>
    <t>FH-ST2</t>
  </si>
  <si>
    <t>Модуль трансивера SFP 10/100/1000 BASE-T, RJ45</t>
  </si>
  <si>
    <t>4.1.17</t>
  </si>
  <si>
    <t>FH-SP311TCDL20</t>
  </si>
  <si>
    <t>Модуль трансивера SFP+ 10G 2 волокна,1310 nm, LC, DDM, 20 км</t>
  </si>
  <si>
    <t>4.1.18</t>
  </si>
  <si>
    <t>4.1.19</t>
  </si>
  <si>
    <t>ESM-HV100-220-A2E2FS2-02A-М1</t>
  </si>
  <si>
    <t>4.1.20</t>
  </si>
  <si>
    <t>4.1.21</t>
  </si>
  <si>
    <t>4.1.22</t>
  </si>
  <si>
    <t>4.1.23</t>
  </si>
  <si>
    <t>4.1.24</t>
  </si>
  <si>
    <t>AMD</t>
  </si>
  <si>
    <t>R5SL512G</t>
  </si>
  <si>
    <t>SSD Накопитель 2.5" 512GB AMD Radeon R5 Client SSD R5SL512G SATA 6Gb/s, 3D TLC</t>
  </si>
  <si>
    <t>4.1.25</t>
  </si>
  <si>
    <t>4.1.26</t>
  </si>
  <si>
    <t>4.1.27</t>
  </si>
  <si>
    <t>8P8C-SH-C7(1.5)-TWP</t>
  </si>
  <si>
    <t>Коннектор RJ-45(8P8C) под витую пару, категория 6a/7/7a, экранированный, универсальный (для одножильного и многожильного кабеля), для проводников с толщиной по изоляции до 1,50 мм, со вставкой</t>
  </si>
  <si>
    <t>4.1.28</t>
  </si>
  <si>
    <t>CAP-8-GY</t>
  </si>
  <si>
    <t>Изолирующий колпачок для разъемов RJ-45, серый, d-8 мм</t>
  </si>
  <si>
    <t>4.1.29</t>
  </si>
  <si>
    <t>ATEN</t>
  </si>
  <si>
    <t>KVM консоль</t>
  </si>
  <si>
    <t>4.1.30</t>
  </si>
  <si>
    <t>NTSS-PC-PM-FTP-RJ45-6A-0.5-LSZH-GY</t>
  </si>
  <si>
    <t>Патч-корд NTSS PREMIUM 2xRJ45/8P8C, T568B FTP CAT6A LSZH 0,5 метра, серый</t>
  </si>
  <si>
    <t>NTSS-DPC-PM-50-LC/U-LC/U-3.0-1</t>
  </si>
  <si>
    <t>Шнур оптический NTSS PREMIUM dpc LC/UPC-LC/UPC 50/125 3.0мм 1м LSZH (патч-корд)</t>
  </si>
  <si>
    <t>NTSS-DPC-9-LC/U-LC/U-3.0-1-BL</t>
  </si>
  <si>
    <t>Шнур оптический NTSS dpc LC/UPC-LC/UPC 9/125 3.0мм 1м черный LSZH (патч-корд)</t>
  </si>
  <si>
    <t>4.2</t>
  </si>
  <si>
    <t>ЗИП Серверов виртуализации, в составе:</t>
  </si>
  <si>
    <t>4.2.1</t>
  </si>
  <si>
    <t>SSD 480GB SATA 1DWPD</t>
  </si>
  <si>
    <t>4.2.2</t>
  </si>
  <si>
    <t>32 ГБ DDR4 ECC REG</t>
  </si>
  <si>
    <t>4.2.3</t>
  </si>
  <si>
    <t>Сетевой адаптер 2x 10Gb SFP+</t>
  </si>
  <si>
    <t>4.2.4</t>
  </si>
  <si>
    <t>FH-DP1T30SS03</t>
  </si>
  <si>
    <t>Кабель SFP+ Direct Attached Cable (DAC), дальность 3м</t>
  </si>
  <si>
    <t>4.2.5</t>
  </si>
  <si>
    <t>ACD CR0800</t>
  </si>
  <si>
    <t>Блок питания 800W для корпуса 2U</t>
  </si>
  <si>
    <t>4.3</t>
  </si>
  <si>
    <t>ЗИП ПАК хранения информации, в составе:     </t>
  </si>
  <si>
    <t>4.3.1</t>
  </si>
  <si>
    <t>4.3.2</t>
  </si>
  <si>
    <t>SSD 3840GB SAS 1DWPD</t>
  </si>
  <si>
    <t>4.3.3</t>
  </si>
  <si>
    <t>Сетевой адаптер 4x 10Gb SFP+</t>
  </si>
  <si>
    <t>4.3.4</t>
  </si>
  <si>
    <t>4.3.5</t>
  </si>
  <si>
    <t>4.3.6</t>
  </si>
  <si>
    <t xml:space="preserve">132-41200-0700A1 </t>
  </si>
  <si>
    <t>Блок питания 1200W</t>
  </si>
  <si>
    <t>4.4</t>
  </si>
  <si>
    <t>ЗИП Системы резервного копирования, в составе:</t>
  </si>
  <si>
    <t>4.4.1</t>
  </si>
  <si>
    <t>4.4.2</t>
  </si>
  <si>
    <t>HDD 8000GB NL-SAS 7200RPM 3.5"</t>
  </si>
  <si>
    <t>4.4.3</t>
  </si>
  <si>
    <t>4.4.4</t>
  </si>
  <si>
    <t>4.4.5</t>
  </si>
  <si>
    <t>4.4.6</t>
  </si>
  <si>
    <t>4.5</t>
  </si>
  <si>
    <t>4.6</t>
  </si>
  <si>
    <t>Кабельная продукция</t>
  </si>
  <si>
    <t>4.5.1</t>
  </si>
  <si>
    <t>ДПД-НГ(А)-HF-48У (6Х8)-7КН</t>
  </si>
  <si>
    <t>км</t>
  </si>
  <si>
    <t>4.5.2</t>
  </si>
  <si>
    <t>ДПД-НГ(А)-HF-32У (4Х8)-7КН</t>
  </si>
  <si>
    <t>4.5.3</t>
  </si>
  <si>
    <t>ДПД-НГ(А)-HF-24У (3Х8)-7КН</t>
  </si>
  <si>
    <t>4.5.4</t>
  </si>
  <si>
    <t>ДПД-НГ(А)-HF-16У (2Х8)-7КН</t>
  </si>
  <si>
    <t>4.5.5</t>
  </si>
  <si>
    <t>ДПД-НГ(А)-HF-12У (2Х6)-7КН</t>
  </si>
  <si>
    <t>4.5.6</t>
  </si>
  <si>
    <t>ДПД-НГ(А)-HF-08У (1Х8)-7КН</t>
  </si>
  <si>
    <t>4.5.7</t>
  </si>
  <si>
    <t>ДПД-НГ(А)-HF-04У (1Х4)-7КН</t>
  </si>
  <si>
    <t>4.5.8</t>
  </si>
  <si>
    <t>ITK Кабель RS-485 нг(А)-LS серый 2*2*0,78</t>
  </si>
  <si>
    <t>4.5.9</t>
  </si>
  <si>
    <t>S/FTP Cat6A 4*2*0,57</t>
  </si>
  <si>
    <t>4.5.10</t>
  </si>
  <si>
    <t>ВВГЭнг(А)-LS 3*4</t>
  </si>
  <si>
    <t>4.5.11</t>
  </si>
  <si>
    <t>ВВГЭнг(А)-LS 3*6</t>
  </si>
  <si>
    <t>4.5.12</t>
  </si>
  <si>
    <t>ВВГЭнг(А)-LS 3*10</t>
  </si>
  <si>
    <t>Коммутаторы Redbox ПОБИ</t>
  </si>
  <si>
    <t>4.6.1</t>
  </si>
  <si>
    <t>Корунд-4о-8Т 4 x 1000Base-X 8 x 1000Base-T</t>
  </si>
  <si>
    <t>Программное обеспечение</t>
  </si>
  <si>
    <t>ПО для АРМ в составе:</t>
  </si>
  <si>
    <t>5.1.1</t>
  </si>
  <si>
    <t>ООО "РусБИТех- Астра"</t>
  </si>
  <si>
    <t>OS2101X8618DIGADDWS01- PO36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</si>
  <si>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электронный, для рабочей станции и лицензия на Программный комплекс "ALD Pro" РДЦП.10101-01 на 1 управляемое устройство, способ передачи электронный, на срок действия исключительного права, с включенными обновлениями Тип 2 на 36 мес.</t>
  </si>
  <si>
    <t>5.1.2</t>
  </si>
  <si>
    <t>ООО "Киберпротект"</t>
  </si>
  <si>
    <t>Кибер Бэкап Расширенная редакция для рабочей станции Linux ФСТЭК</t>
  </si>
  <si>
    <t>5.1.3</t>
  </si>
  <si>
    <t>ООО "Новые Облачные Технологии"</t>
  </si>
  <si>
    <t>5.2</t>
  </si>
  <si>
    <t>Программное обеспечение серверов виртуализации, в составе:</t>
  </si>
  <si>
    <t>5.2.1</t>
  </si>
  <si>
    <t>ООО «Даком М»</t>
  </si>
  <si>
    <t>VE-VMKIT</t>
  </si>
  <si>
    <t>SpaceVM KIT (SpaceVM, 4 физических сервера)</t>
  </si>
  <si>
    <t>VE-VM-StandartKIT-B-Y3-D</t>
  </si>
  <si>
    <t>Сертификат на сервисное обслуживание Standart KIT (SpaceVM KIT, SpaceVM Plus KIT,  3 года)</t>
  </si>
  <si>
    <t>ООО "Сигма-Софт Автоматизация"</t>
  </si>
  <si>
    <t>Опросный лист SCADA</t>
  </si>
  <si>
    <t>Программный комплекс SCADA</t>
  </si>
  <si>
    <t>Лицензия на Программный комплекс "ALD Pro" РДЦП.10101-02 (ФСТЭК) на 1 контроллер домена, на 8 управляемых устройств и операционную систему специального назначения
«Astra Linux Special Edition» для 64-х разрядной платформы на базе процессорной архитектуры x86-64 РУСБ.10015-01 (ФСТЭК) для 8 серверов, способ передачи
электронный, на срок действия исключительного права, с включенными обновлениями Тип 1 на 36 мес.</t>
  </si>
  <si>
    <t>OS2101X8618DIG000VS01- SO36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</si>
  <si>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
электронный, для 1 виртуального сервера, на срок действия исключительного права, с включенными обновлениями Тип 1 на 36 мес.</t>
  </si>
  <si>
    <t>Кибер Бэкап Расширенная редакция для платформы виртуализации</t>
  </si>
  <si>
    <t>5.3</t>
  </si>
  <si>
    <t>Программное обеспечение сервера резервного копирования</t>
  </si>
  <si>
    <t>5.3.1</t>
  </si>
  <si>
    <t>OS2101X8618DIGSKTSR01- PO36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</si>
  <si>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электронный, серверная до 2 сокетов, на срок действия исключительного права, с
включенными обновлениями Тип 2 на 36 мес.</t>
  </si>
  <si>
    <t>5.3.2</t>
  </si>
  <si>
    <t>Кибер Бэкап Расширенная редакция для физического сервера</t>
  </si>
  <si>
    <t>5.3.3</t>
  </si>
  <si>
    <t>5.3.4</t>
  </si>
  <si>
    <t>5.4</t>
  </si>
  <si>
    <t>Антивирусное программное обеспечение</t>
  </si>
  <si>
    <t>5.4.1</t>
  </si>
  <si>
    <t>АО "Лаборатория Касперского"</t>
  </si>
  <si>
    <t>Kaspersky Industrial CyberSecurity for Nodes, Workstation, Enterprise Russian Edition. 5000+ Node 3 year Base License - Лицензия (25 устр.)</t>
  </si>
  <si>
    <t>5.4.2</t>
  </si>
  <si>
    <t>Kaspersky Industrial CyberSecurity for Nodes, Server, Enterprise Russian Edition. 5000+ Node 3 year Base License - Лицензия (25 устр.)</t>
  </si>
  <si>
    <t>Приложение № 3 к Сводному сметному расчету</t>
  </si>
  <si>
    <t>Спецификация №03</t>
  </si>
  <si>
    <t>№</t>
  </si>
  <si>
    <t>Тип</t>
  </si>
  <si>
    <t>Вендор, страна происхождения</t>
  </si>
  <si>
    <t>Код продукта</t>
  </si>
  <si>
    <t>Описание</t>
  </si>
  <si>
    <t>Ед.
изм.</t>
  </si>
  <si>
    <t>Цена за ед.,
без НДС</t>
  </si>
  <si>
    <t>Сумма,
без НДС</t>
  </si>
  <si>
    <t>Сумма
НДС</t>
  </si>
  <si>
    <t>Сумма,
с НДС</t>
  </si>
  <si>
    <t>Адрес поставки: Филиал ПАО «РусГидро» – «Камская ГЭС», 614030, г. Пермь, ул. Соликамская, 329, Камская ГЭС</t>
  </si>
  <si>
    <t>Подсистема коммутации и межсетевого экранирования</t>
  </si>
  <si>
    <t>Подсистема терминального доступа для сегмента сети ПОБИ</t>
  </si>
  <si>
    <t>ООО «Новый Ай Ти Проект»</t>
  </si>
  <si>
    <t>Подсистема антивирусной защиты:</t>
  </si>
  <si>
    <t>Подсистема сбора и односторонней ретрансляции копии технологического трафика:</t>
  </si>
  <si>
    <t>Цифровые решения</t>
  </si>
  <si>
    <t>DSI-EVO-S-B01</t>
  </si>
  <si>
    <t>Сертификат на стандартную техническую поддержку с расширенной заменой оборудования в режиме 8x5 на 1 год (DSI-EVO-S-B01)</t>
  </si>
  <si>
    <t>АО «АМТ-Груп»</t>
  </si>
  <si>
    <t>AMTID-SRV-HW-BKT-GLD-1Y</t>
  </si>
  <si>
    <t>Сертификат на техническую поддержку уровня Gold для InfoDiode RACK single (AMTID-SRV-HW-BKT-GLD-1Y )</t>
  </si>
  <si>
    <t>Подсистема анализа защищенности:</t>
  </si>
  <si>
    <t>Н15И-ТП</t>
  </si>
  <si>
    <t>Ноутбук Гравитон Н15И-ТП  15.6"/1920x1080/i3-1125G4/8GBDDR4/256GBSSD_М.2/Wi-Fi+BT/WR3</t>
  </si>
  <si>
    <t>Подсистема шифрования с СО</t>
  </si>
  <si>
    <t>С-Терра СиЭсПи</t>
  </si>
  <si>
    <t>G-100-5.0-5077-3-ST-M-KC3</t>
  </si>
  <si>
    <t>Аппаратный комплекс для ПАК «С-Терра Шлюз». Версия 5.0 исполнение "3М5" - «С-Терра Шлюз SТM KC3» (G-100-5.0-5077-3-ST-M-KC3)</t>
  </si>
  <si>
    <t>материал</t>
  </si>
  <si>
    <t>ИТОГО:</t>
  </si>
  <si>
    <t>Приложение № 4 к Сводному сметному расчету</t>
  </si>
  <si>
    <t>Спецификация №04</t>
  </si>
  <si>
    <t>ГК Astra Linux</t>
  </si>
  <si>
    <t>DSI-EVO-L-DD</t>
  </si>
  <si>
    <t>Неисключительная лицензия на функцию удаления дублирующихся пакетов. ВПО брокера сетевых пакетов DS Integrity (DSI-EVO-L-DD)</t>
  </si>
  <si>
    <t>DSI-EVO-L-FLOW</t>
  </si>
  <si>
    <t>Неисключительная лицензия на функцию sFlow. ВПО брокера сетевых пакетов DS Integrity (DSI-EVO-L-FLOW)</t>
  </si>
  <si>
    <t>АО НПО «Эшелон»</t>
  </si>
  <si>
    <t>LIC-100-5.0-10-ST-М-KC3</t>
  </si>
  <si>
    <t>Лицензия на право использования ПО Программно-аппаратного комплекса «С-Терра Шлюз». Версия 5.0, исполнение "3М5" - «С-Терра Шлюз ST KC3» (LIC-100-5.0-10-ST-М-KC3)</t>
  </si>
  <si>
    <t>Итого стоимость ПО:</t>
  </si>
  <si>
    <t>Итого стоимость сертификатов на техническую поддержку:</t>
  </si>
  <si>
    <t>Шкаф</t>
  </si>
  <si>
    <t>Прочее</t>
  </si>
  <si>
    <t>Nateks</t>
  </si>
  <si>
    <t>ExeGate</t>
  </si>
  <si>
    <t>LR-Link</t>
  </si>
  <si>
    <t>АО «Ангстрем-Телеком»</t>
  </si>
  <si>
    <t>5.1.4</t>
  </si>
  <si>
    <t>X5-STD-CF-3NDNL-A</t>
  </si>
  <si>
    <t>МойОфис Стандартный, сертифицированный ФСТЭК. Лицензия Корпоративная на устройство, без ограничения срока действия с правом на получение обновлений в течение 3 лет.</t>
  </si>
  <si>
    <t>X4-STD-CF-DVDNL-S</t>
  </si>
  <si>
    <t>Установочный комплект, включающий DVD -носитель с дистрибутивом сертифицированного ФСТЭК программного обеспечения МойОфис Стандартный и комплект документации.</t>
  </si>
  <si>
    <t>Сертификат на сопровождение ПО Кибер Бэкап Расширенная редакция для рабочей станции Linux</t>
  </si>
  <si>
    <t>Сертификат на сопровождение ПО Кибер Бэкап Расширенная редакция для рабочей станции Linux – Продление на 2 года</t>
  </si>
  <si>
    <t>Базовый пакет для сертифицированной версии программного комплекса Кибер Бэкап Расширенная редакция для рабочей станции Linux</t>
  </si>
  <si>
    <t>CB4337workstALinuxCert</t>
  </si>
  <si>
    <t>5.1.5</t>
  </si>
  <si>
    <t>5.1.6</t>
  </si>
  <si>
    <t>5.1.7</t>
  </si>
  <si>
    <t>CB4337virtACert</t>
  </si>
  <si>
    <t>Базовый пакет для сертифицированной версии программного комплекса Кибер Бэкап Расширенная редакция для платформы виртуализации</t>
  </si>
  <si>
    <t>CB4337servACert</t>
  </si>
  <si>
    <t>5.3.5</t>
  </si>
  <si>
    <t xml:space="preserve"> CL5708M-ATA-RG</t>
  </si>
  <si>
    <t>EW-MES3500I-08P-3Y</t>
  </si>
  <si>
    <t>Сертификат на продление гарантийного обслуживания, MES3500I-08P, до 3 лет</t>
  </si>
  <si>
    <t>EW-MES5300-24-3Y</t>
  </si>
  <si>
    <t>Сертификат на продление гарантийного обслуживания, MES5300-24, до 3 лет</t>
  </si>
  <si>
    <t>PM165-220/12</t>
  </si>
  <si>
    <t>Модуль питания PM165-220/12</t>
  </si>
  <si>
    <t>NTSS-PC-PM-FTP-RJ45-6A-1.0-LSZH-GY</t>
  </si>
  <si>
    <t>YN-SI3500AE-4G2S-4GC-20GE DD RMG</t>
  </si>
  <si>
    <t>Промышленный коммутатор L2 YN-SI3500AE RMG
(4 x 100/1000/2.5GE SFP, 4 x COMBO FE/GE SFP/RJ-45,
20 x 10/100/1000BASE-T RJ-45), PTP (IEEE 1588v2 E2E TC),
питание 18 – 60В DC, -40…+85°C</t>
  </si>
  <si>
    <t>YN-SI5500AE-4GX-8GS-4GC-20GE HH RMG</t>
  </si>
  <si>
    <t>Промышленный коммутатор L3 YN-SI5500AE RMG
(4 x 100/1000/2.5GE/10GE SFP+, 8 x 100/1000BASE-X SFP,
4 x COMBO FE/GE SFP/RJ-45, 20 x 10/100/1000BASE-T RJ-45),
PTP (IEEE 1588v2 E2E/P2P TC/BC), питание 100 – 240В AC
или 100 – 240В DC, -40…+85°C × 335 мм</t>
  </si>
  <si>
    <t>YN-SI2700AE-4GX-8GE-HA RMG</t>
  </si>
  <si>
    <t>Промышленный коммутатор L3 YN-SI2700AE (4 × 1/10GBASE-X SFP+,  8 × 10/100/1000BASE-T RJ-45), поддержка HSR/PRP, питание 24 – 240В DC, или 100 – 240В AC, -40…+85°C</t>
  </si>
  <si>
    <t>Предохранитель 5х20 1A MSB 1A Klemsan 359003</t>
  </si>
  <si>
    <t>Klemsan</t>
  </si>
  <si>
    <t>Предохранитель 5х20 1.25A MSB 1.25A Klemsan 359012</t>
  </si>
  <si>
    <t>FPCLACNL</t>
  </si>
  <si>
    <t>FPCLACNL-S</t>
  </si>
  <si>
    <t>FPCLACRN2</t>
  </si>
  <si>
    <t>FVACNL</t>
  </si>
  <si>
    <t>Сертификат на сопровождение ПО Кибер Бэкап Расширенная редакция для платформы виртуализации</t>
  </si>
  <si>
    <t>FVACNL-S</t>
  </si>
  <si>
    <t>Сертификат на сопровождение ПО Кибер Бэкап Расширенная редакция для платформы виртуализации – Продление на 2 года</t>
  </si>
  <si>
    <t>FVACRN2</t>
  </si>
  <si>
    <t>FPACNL</t>
  </si>
  <si>
    <t>Сертификат на сопровождение ПО Кибер Бэкап Расширенная редакция для физического сервера</t>
  </si>
  <si>
    <t>FPACNL-S</t>
  </si>
  <si>
    <t>Сертификат на сопровождение ПО Кибер Бэкап Расширенная редакция для физического сервера – Продление на 2 года</t>
  </si>
  <si>
    <t>FPACRN2</t>
  </si>
  <si>
    <t>KL4941RAYF5</t>
  </si>
  <si>
    <t>KL4943RAYF5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</si>
  <si>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диск, серверная до 2 сокетов, на срок действия исключительного права, с включенными обновлениями Тип 1 на 36 мес.</t>
  </si>
  <si>
    <t>OS2101X8618DSKSKTSR01-SO36</t>
  </si>
  <si>
    <t>SCANER-VS-7-128-B-F</t>
  </si>
  <si>
    <t>Средство  анализа защищенности «Сканер-ВС». НПЕШ.00606-01. Лицензия на 128 IP адресов на 1 год (рег. № 231) Лицензия ПО «Сканер-ВС» на 1 год. 1 год обновления базы уязвимостей и технической поддержки. Сертификат ФСТЭК России по 4 уровню доверия.</t>
  </si>
  <si>
    <t>SCANER-VS-7-128-UP-B-F</t>
  </si>
  <si>
    <t>Средство анализа защищенности «Сканер-ВС». НПЕШ.00606-01. Продление лицензии на 128 IP адресов на 1 год (рег. № 231)</t>
  </si>
  <si>
    <t>Устройство сбора данных</t>
  </si>
  <si>
    <t>ЭНКС-3м-24-4 </t>
  </si>
  <si>
    <t xml:space="preserve">ЭНКС-3м-24-3 </t>
  </si>
  <si>
    <t>ООО "Инженерный центр "Энергосервис"</t>
  </si>
  <si>
    <t>2.1.2</t>
  </si>
  <si>
    <t>2.1.3</t>
  </si>
  <si>
    <t>2.2.2</t>
  </si>
  <si>
    <t>2.2.3</t>
  </si>
  <si>
    <t>2.3.2</t>
  </si>
  <si>
    <t>2.3.3</t>
  </si>
  <si>
    <t>4.1.3</t>
  </si>
  <si>
    <t>4.1.4</t>
  </si>
  <si>
    <t>4.1.8</t>
  </si>
  <si>
    <t>4.1.9</t>
  </si>
  <si>
    <t>4.4.7</t>
  </si>
  <si>
    <t>4.4.8</t>
  </si>
  <si>
    <t>4.4.9</t>
  </si>
  <si>
    <t>4.4.10</t>
  </si>
  <si>
    <t>4.4.11</t>
  </si>
  <si>
    <t>3.3.3</t>
  </si>
  <si>
    <t>3.3.4</t>
  </si>
  <si>
    <t>3.3.5</t>
  </si>
  <si>
    <t>3.3.6</t>
  </si>
  <si>
    <t>3.3.7</t>
  </si>
  <si>
    <t>3.3.8</t>
  </si>
  <si>
    <t>3.3.9</t>
  </si>
  <si>
    <t>3.3.10</t>
  </si>
  <si>
    <t>AD2101X8630DIG1D8SR01-SO36</t>
  </si>
  <si>
    <t>AD0101X8630DIG000MD01-PO36</t>
  </si>
  <si>
    <t>Лицензия на Программный комплекс "ALD Pro" РДЦП.10101-02 (ФСТЭК) на 1 управляемое устройство, способ передачи электронный, на срок действия исключительного права, с включенными обновлениями Тип 2 на 36 мес.</t>
  </si>
  <si>
    <t>5.5</t>
  </si>
  <si>
    <t>5.3.6</t>
  </si>
  <si>
    <t>5.3.7</t>
  </si>
  <si>
    <t>5.3.8</t>
  </si>
  <si>
    <t>5.3.9</t>
  </si>
  <si>
    <t>5.4.3</t>
  </si>
  <si>
    <t>5.4.4</t>
  </si>
  <si>
    <t>5.4.5</t>
  </si>
  <si>
    <t>5.5.1</t>
  </si>
  <si>
    <t>5.5.2</t>
  </si>
  <si>
    <t>Программный комплекс SCADA:</t>
  </si>
  <si>
    <t>3.3.11</t>
  </si>
  <si>
    <t>3.3.12</t>
  </si>
  <si>
    <t>Клавиатура «Гравитон» КВ-1, ТСЦМ.468315.001, проводная, черная, 104 клавиши, кабель 2м</t>
  </si>
  <si>
    <t>Компьютерная мышь «Гравитон» МС-1 ТСЦМ.466341.001, проводная, черная, 1000DPI, кабель 2м</t>
  </si>
  <si>
    <t>оборудование</t>
  </si>
  <si>
    <t>Шкаф ПОБИ</t>
  </si>
  <si>
    <t>63331287.501490.047.01.В4</t>
  </si>
  <si>
    <t>3.4</t>
  </si>
  <si>
    <t>сертификат</t>
  </si>
  <si>
    <t>лицензия</t>
  </si>
  <si>
    <t>Сертификат активации технической поддержки на 1 год (SCON-5.0-100-10)</t>
  </si>
  <si>
    <t>SCON-5.0-100-10</t>
  </si>
  <si>
    <t>Итого по материалам:</t>
  </si>
  <si>
    <t>Итого по оборудованию:</t>
  </si>
  <si>
    <t>Итого по ЗИП:</t>
  </si>
  <si>
    <t>Итого стоимость ПО</t>
  </si>
  <si>
    <t>Итого стоимость сертификатов</t>
  </si>
  <si>
    <t>Итого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</si>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</sst>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\-??_р_._-;_-@_-"/>
    <numFmt numFmtId="165" formatCode="0.000"/>
    <numFmt numFmtId="166" formatCode="#,##0.00;[Red]#,##0.00"/>
    <numFmt numFmtId="167" formatCode="_-* #,##0.00&quot;$&quot;_-;\-* #,##0.00&quot;$&quot;_-;_-* &quot;-&quot;??&quot;$&quot;_-;_-@_-"/>
    <numFmt numFmtId="168" formatCode="#,##0.00\ [$₽-419]"/>
  </numFmts>
  <fonts count="32"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1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1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i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9C0006"/>
      <name val="Calibri"/>
      <family val="2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7CE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FDEADA"/>
      </patternFill>
    </fill>
    <fill>
      <patternFill patternType="solid">
        <fgColor rgb="FFFDEADA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2F2F2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0" fontId="27" fillId="0" borderId="0"/>
    <xf numFmtId="0" fontId="3" fillId="0" borderId="0"/>
    <xf numFmtId="0" fontId="4" fillId="0" borderId="0"/>
    <xf numFmtId="0" fontId="5" fillId="0" borderId="0"/>
    <xf numFmtId="0" fontId="3" fillId="0" borderId="0" applyBorder="0" applyProtection="0"/>
    <xf numFmtId="0" fontId="6" fillId="0" borderId="0"/>
    <xf numFmtId="0" fontId="7" fillId="0" borderId="0"/>
    <xf numFmtId="0" fontId="4" fillId="0" borderId="0"/>
    <xf numFmtId="0" fontId="3" fillId="0" borderId="0" applyBorder="0" applyProtection="0"/>
    <xf numFmtId="0" fontId="4" fillId="0" borderId="0"/>
    <xf numFmtId="0" fontId="4" fillId="0" borderId="0"/>
    <xf numFmtId="0" fontId="7" fillId="0" borderId="0"/>
    <xf numFmtId="0" fontId="3" fillId="0" borderId="0" applyBorder="0" applyProtection="0"/>
    <xf numFmtId="0" fontId="8" fillId="0" borderId="0"/>
    <xf numFmtId="0" fontId="9" fillId="0" borderId="0"/>
    <xf numFmtId="0" fontId="10" fillId="0" borderId="0"/>
    <xf numFmtId="0" fontId="6" fillId="0" borderId="0"/>
    <xf numFmtId="0" fontId="3" fillId="0" borderId="0" applyBorder="0" applyProtection="0"/>
    <xf numFmtId="0" fontId="8" fillId="0" borderId="0"/>
    <xf numFmtId="0" fontId="2" fillId="0" borderId="0"/>
    <xf numFmtId="164" fontId="27" fillId="0" borderId="0" applyBorder="0" applyProtection="0"/>
    <xf numFmtId="0" fontId="25" fillId="2" borderId="0" applyBorder="0" applyProtection="0"/>
    <xf numFmtId="0" fontId="1" fillId="0" borderId="0"/>
    <xf numFmtId="0" fontId="30" fillId="0" borderId="0"/>
    <xf numFmtId="9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58">
    <xf numFmtId="0" fontId="0" fillId="0" borderId="0" xfId="0"/>
    <xf numFmtId="0" fontId="9" fillId="0" borderId="0" xfId="15" applyFont="1" applyBorder="1" applyAlignment="1" applyProtection="1"/>
    <xf numFmtId="0" fontId="9" fillId="0" borderId="0" xfId="15" applyFont="1" applyBorder="1" applyAlignment="1" applyProtection="1">
      <alignment horizontal="center" vertical="center" wrapText="1"/>
    </xf>
    <xf numFmtId="0" fontId="9" fillId="0" borderId="0" xfId="15" applyFont="1" applyBorder="1" applyAlignment="1" applyProtection="1">
      <alignment wrapText="1"/>
    </xf>
    <xf numFmtId="4" fontId="9" fillId="0" borderId="0" xfId="15" applyNumberFormat="1" applyFont="1" applyBorder="1" applyAlignment="1" applyProtection="1"/>
    <xf numFmtId="0" fontId="9" fillId="4" borderId="0" xfId="15" applyFont="1" applyFill="1" applyBorder="1" applyAlignment="1" applyProtection="1">
      <alignment horizontal="center" vertical="center" wrapText="1"/>
    </xf>
    <xf numFmtId="0" fontId="9" fillId="4" borderId="0" xfId="15" applyFont="1" applyFill="1" applyBorder="1" applyAlignment="1" applyProtection="1">
      <alignment wrapText="1"/>
    </xf>
    <xf numFmtId="0" fontId="9" fillId="4" borderId="0" xfId="15" applyFont="1" applyFill="1" applyBorder="1" applyAlignment="1" applyProtection="1"/>
    <xf numFmtId="0" fontId="11" fillId="4" borderId="0" xfId="15" applyFont="1" applyFill="1" applyBorder="1" applyAlignment="1" applyProtection="1">
      <alignment horizontal="center"/>
    </xf>
    <xf numFmtId="4" fontId="9" fillId="4" borderId="0" xfId="15" applyNumberFormat="1" applyFont="1" applyFill="1" applyBorder="1" applyAlignment="1" applyProtection="1"/>
    <xf numFmtId="0" fontId="12" fillId="0" borderId="3" xfId="15" applyFont="1" applyBorder="1" applyAlignment="1" applyProtection="1">
      <alignment horizontal="center" vertical="center" wrapText="1"/>
    </xf>
    <xf numFmtId="4" fontId="12" fillId="0" borderId="3" xfId="15" applyNumberFormat="1" applyFont="1" applyBorder="1" applyAlignment="1" applyProtection="1">
      <alignment horizontal="center" vertical="center" wrapText="1"/>
    </xf>
    <xf numFmtId="0" fontId="12" fillId="5" borderId="8" xfId="15" applyFont="1" applyFill="1" applyBorder="1" applyAlignment="1" applyProtection="1">
      <alignment horizontal="left" vertical="center"/>
    </xf>
    <xf numFmtId="0" fontId="12" fillId="5" borderId="3" xfId="15" applyFont="1" applyFill="1" applyBorder="1" applyAlignment="1" applyProtection="1">
      <alignment horizontal="center" vertical="center" wrapText="1"/>
    </xf>
    <xf numFmtId="4" fontId="12" fillId="5" borderId="3" xfId="15" applyNumberFormat="1" applyFont="1" applyFill="1" applyBorder="1" applyAlignment="1" applyProtection="1">
      <alignment horizontal="center" vertical="center" wrapText="1"/>
    </xf>
    <xf numFmtId="0" fontId="13" fillId="3" borderId="0" xfId="15" applyFont="1" applyFill="1" applyBorder="1" applyAlignment="1" applyProtection="1"/>
    <xf numFmtId="49" fontId="14" fillId="3" borderId="3" xfId="1" applyNumberFormat="1" applyFont="1" applyFill="1" applyBorder="1" applyAlignment="1" applyProtection="1">
      <alignment horizontal="center" vertical="center" wrapText="1"/>
    </xf>
    <xf numFmtId="1" fontId="14" fillId="3" borderId="9" xfId="1" applyNumberFormat="1" applyFont="1" applyFill="1" applyBorder="1" applyAlignment="1" applyProtection="1">
      <alignment horizontal="center" vertical="center" wrapText="1"/>
    </xf>
    <xf numFmtId="9" fontId="14" fillId="3" borderId="9" xfId="1" applyNumberFormat="1" applyFont="1" applyFill="1" applyBorder="1" applyAlignment="1" applyProtection="1">
      <alignment horizontal="center" vertical="center" wrapText="1"/>
    </xf>
    <xf numFmtId="0" fontId="14" fillId="3" borderId="9" xfId="1" applyFont="1" applyFill="1" applyBorder="1" applyAlignment="1" applyProtection="1">
      <alignment horizontal="center" vertical="center" wrapText="1"/>
    </xf>
    <xf numFmtId="4" fontId="14" fillId="3" borderId="9" xfId="1" applyNumberFormat="1" applyFont="1" applyFill="1" applyBorder="1" applyAlignment="1" applyProtection="1">
      <alignment horizontal="center" vertical="center" wrapText="1"/>
    </xf>
    <xf numFmtId="0" fontId="15" fillId="3" borderId="3" xfId="9" applyFont="1" applyFill="1" applyBorder="1" applyAlignment="1" applyProtection="1">
      <alignment vertical="center" wrapText="1"/>
    </xf>
    <xf numFmtId="0" fontId="16" fillId="3" borderId="3" xfId="9" applyFont="1" applyFill="1" applyBorder="1" applyAlignment="1" applyProtection="1">
      <alignment vertical="center" wrapText="1"/>
    </xf>
    <xf numFmtId="0" fontId="9" fillId="3" borderId="0" xfId="15" applyFont="1" applyFill="1" applyBorder="1" applyAlignment="1" applyProtection="1"/>
    <xf numFmtId="49" fontId="17" fillId="0" borderId="3" xfId="8" applyNumberFormat="1" applyFont="1" applyBorder="1" applyAlignment="1" applyProtection="1">
      <alignment horizontal="center" vertical="center" wrapText="1"/>
      <protection locked="0"/>
    </xf>
    <xf numFmtId="0" fontId="17" fillId="0" borderId="3" xfId="8" applyFont="1" applyBorder="1" applyAlignment="1" applyProtection="1">
      <alignment horizontal="center" vertical="center" wrapText="1"/>
      <protection locked="0"/>
    </xf>
    <xf numFmtId="0" fontId="17" fillId="0" borderId="3" xfId="8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</xf>
    <xf numFmtId="9" fontId="17" fillId="0" borderId="3" xfId="8" applyNumberFormat="1" applyFont="1" applyBorder="1" applyAlignment="1" applyProtection="1">
      <alignment horizontal="center" vertical="center" wrapText="1"/>
      <protection locked="0"/>
    </xf>
    <xf numFmtId="4" fontId="17" fillId="0" borderId="3" xfId="0" applyNumberFormat="1" applyFont="1" applyBorder="1" applyAlignment="1" applyProtection="1">
      <alignment horizontal="right" vertical="center"/>
    </xf>
    <xf numFmtId="4" fontId="18" fillId="0" borderId="3" xfId="15" applyNumberFormat="1" applyFont="1" applyBorder="1" applyAlignment="1" applyProtection="1">
      <alignment horizontal="right" vertical="center"/>
    </xf>
    <xf numFmtId="9" fontId="17" fillId="3" borderId="3" xfId="8" applyNumberFormat="1" applyFont="1" applyFill="1" applyBorder="1" applyAlignment="1" applyProtection="1">
      <alignment horizontal="center" vertical="center" wrapText="1"/>
      <protection locked="0"/>
    </xf>
    <xf numFmtId="4" fontId="18" fillId="3" borderId="3" xfId="15" applyNumberFormat="1" applyFont="1" applyFill="1" applyBorder="1" applyAlignment="1" applyProtection="1">
      <alignment horizontal="right" vertical="center"/>
    </xf>
    <xf numFmtId="49" fontId="17" fillId="6" borderId="3" xfId="8" applyNumberFormat="1" applyFont="1" applyFill="1" applyBorder="1" applyAlignment="1" applyProtection="1">
      <alignment horizontal="center" vertical="center" wrapText="1"/>
      <protection locked="0"/>
    </xf>
    <xf numFmtId="0" fontId="17" fillId="6" borderId="3" xfId="8" applyFont="1" applyFill="1" applyBorder="1" applyAlignment="1" applyProtection="1">
      <alignment horizontal="center" vertical="center" wrapText="1"/>
      <protection locked="0"/>
    </xf>
    <xf numFmtId="49" fontId="17" fillId="0" borderId="3" xfId="0" applyNumberFormat="1" applyFont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left" vertical="center" wrapText="1"/>
    </xf>
    <xf numFmtId="0" fontId="17" fillId="0" borderId="3" xfId="10" applyFont="1" applyBorder="1" applyAlignment="1" applyProtection="1">
      <alignment horizontal="center" vertical="center" wrapText="1"/>
    </xf>
    <xf numFmtId="0" fontId="13" fillId="6" borderId="0" xfId="15" applyFont="1" applyFill="1" applyBorder="1" applyAlignment="1" applyProtection="1"/>
    <xf numFmtId="9" fontId="17" fillId="0" borderId="3" xfId="0" applyNumberFormat="1" applyFont="1" applyBorder="1" applyAlignment="1" applyProtection="1">
      <alignment horizontal="center" vertical="center" wrapText="1"/>
    </xf>
    <xf numFmtId="4" fontId="12" fillId="0" borderId="3" xfId="15" applyNumberFormat="1" applyFont="1" applyBorder="1" applyAlignment="1" applyProtection="1">
      <alignment horizontal="right" vertical="center"/>
    </xf>
    <xf numFmtId="49" fontId="14" fillId="6" borderId="3" xfId="8" applyNumberFormat="1" applyFont="1" applyFill="1" applyBorder="1" applyAlignment="1" applyProtection="1">
      <alignment horizontal="center" vertical="center" wrapText="1"/>
      <protection locked="0"/>
    </xf>
    <xf numFmtId="0" fontId="14" fillId="6" borderId="3" xfId="8" applyFont="1" applyFill="1" applyBorder="1" applyAlignment="1" applyProtection="1">
      <alignment horizontal="left" vertical="center" wrapText="1"/>
      <protection locked="0"/>
    </xf>
    <xf numFmtId="0" fontId="14" fillId="6" borderId="3" xfId="0" applyFont="1" applyFill="1" applyBorder="1" applyAlignment="1" applyProtection="1">
      <alignment horizontal="center" vertical="center" wrapText="1"/>
    </xf>
    <xf numFmtId="0" fontId="14" fillId="6" borderId="3" xfId="8" applyFont="1" applyFill="1" applyBorder="1" applyAlignment="1" applyProtection="1">
      <alignment horizontal="center" vertical="center" wrapText="1"/>
      <protection locked="0"/>
    </xf>
    <xf numFmtId="4" fontId="12" fillId="6" borderId="3" xfId="9" applyNumberFormat="1" applyFont="1" applyFill="1" applyBorder="1" applyAlignment="1" applyProtection="1">
      <alignment horizontal="right" vertical="center" wrapText="1"/>
    </xf>
    <xf numFmtId="0" fontId="9" fillId="6" borderId="0" xfId="15" applyFont="1" applyFill="1" applyBorder="1" applyAlignment="1" applyProtection="1"/>
    <xf numFmtId="0" fontId="13" fillId="0" borderId="0" xfId="15" applyFont="1" applyBorder="1" applyAlignment="1" applyProtection="1"/>
    <xf numFmtId="9" fontId="14" fillId="6" borderId="3" xfId="0" applyNumberFormat="1" applyFont="1" applyFill="1" applyBorder="1" applyAlignment="1" applyProtection="1">
      <alignment horizontal="center" vertical="center" wrapText="1"/>
    </xf>
    <xf numFmtId="4" fontId="20" fillId="6" borderId="3" xfId="0" applyNumberFormat="1" applyFont="1" applyFill="1" applyBorder="1" applyAlignment="1" applyProtection="1">
      <alignment horizontal="right" vertical="center"/>
    </xf>
    <xf numFmtId="4" fontId="12" fillId="6" borderId="3" xfId="15" applyNumberFormat="1" applyFont="1" applyFill="1" applyBorder="1" applyAlignment="1" applyProtection="1">
      <alignment horizontal="right" vertical="center"/>
    </xf>
    <xf numFmtId="9" fontId="20" fillId="6" borderId="3" xfId="0" applyNumberFormat="1" applyFont="1" applyFill="1" applyBorder="1" applyAlignment="1" applyProtection="1">
      <alignment horizontal="center" vertical="center" wrapText="1"/>
    </xf>
    <xf numFmtId="0" fontId="21" fillId="0" borderId="0" xfId="16" applyFont="1" applyAlignment="1" applyProtection="1"/>
    <xf numFmtId="0" fontId="22" fillId="0" borderId="0" xfId="16" applyFont="1" applyAlignment="1" applyProtection="1"/>
    <xf numFmtId="49" fontId="20" fillId="0" borderId="3" xfId="16" applyNumberFormat="1" applyFont="1" applyBorder="1" applyAlignment="1" applyProtection="1">
      <alignment horizontal="center" vertical="top" wrapText="1"/>
    </xf>
    <xf numFmtId="0" fontId="20" fillId="0" borderId="3" xfId="16" applyFont="1" applyBorder="1" applyAlignment="1" applyProtection="1">
      <alignment horizontal="center" vertical="top" wrapText="1"/>
    </xf>
    <xf numFmtId="9" fontId="20" fillId="0" borderId="3" xfId="16" applyNumberFormat="1" applyFont="1" applyBorder="1" applyAlignment="1" applyProtection="1">
      <alignment horizontal="center" vertical="top" wrapText="1"/>
    </xf>
    <xf numFmtId="4" fontId="20" fillId="0" borderId="3" xfId="16" applyNumberFormat="1" applyFont="1" applyBorder="1" applyAlignment="1" applyProtection="1">
      <alignment horizontal="center" vertical="top" wrapText="1"/>
    </xf>
    <xf numFmtId="49" fontId="23" fillId="0" borderId="5" xfId="16" applyNumberFormat="1" applyFont="1" applyBorder="1" applyAlignment="1" applyProtection="1">
      <alignment vertical="top"/>
    </xf>
    <xf numFmtId="49" fontId="23" fillId="0" borderId="2" xfId="16" applyNumberFormat="1" applyFont="1" applyBorder="1" applyAlignment="1" applyProtection="1">
      <alignment vertical="top"/>
    </xf>
    <xf numFmtId="0" fontId="22" fillId="0" borderId="2" xfId="16" applyFont="1" applyBorder="1" applyAlignment="1" applyProtection="1"/>
    <xf numFmtId="0" fontId="22" fillId="0" borderId="6" xfId="16" applyFont="1" applyBorder="1" applyAlignment="1" applyProtection="1"/>
    <xf numFmtId="0" fontId="20" fillId="0" borderId="8" xfId="16" applyFont="1" applyBorder="1" applyAlignment="1" applyProtection="1">
      <alignment horizontal="center"/>
    </xf>
    <xf numFmtId="0" fontId="20" fillId="0" borderId="4" xfId="16" applyFont="1" applyBorder="1" applyAlignment="1" applyProtection="1"/>
    <xf numFmtId="0" fontId="22" fillId="0" borderId="4" xfId="16" applyFont="1" applyBorder="1" applyAlignment="1" applyProtection="1"/>
    <xf numFmtId="0" fontId="22" fillId="0" borderId="10" xfId="16" applyFont="1" applyBorder="1" applyAlignment="1" applyProtection="1"/>
    <xf numFmtId="49" fontId="5" fillId="0" borderId="3" xfId="16" applyNumberFormat="1" applyFont="1" applyBorder="1" applyAlignment="1" applyProtection="1">
      <alignment horizontal="center" vertical="top"/>
    </xf>
    <xf numFmtId="0" fontId="5" fillId="0" borderId="3" xfId="16" applyFont="1" applyBorder="1" applyAlignment="1" applyProtection="1">
      <alignment horizontal="center" vertical="top"/>
    </xf>
    <xf numFmtId="9" fontId="5" fillId="0" borderId="3" xfId="16" applyNumberFormat="1" applyFont="1" applyBorder="1" applyAlignment="1" applyProtection="1">
      <alignment horizontal="center" vertical="top"/>
    </xf>
    <xf numFmtId="4" fontId="5" fillId="0" borderId="3" xfId="16" applyNumberFormat="1" applyFont="1" applyBorder="1" applyAlignment="1" applyProtection="1">
      <alignment vertical="top"/>
    </xf>
    <xf numFmtId="0" fontId="5" fillId="0" borderId="3" xfId="16" applyFont="1" applyBorder="1" applyAlignment="1" applyProtection="1">
      <alignment horizontal="left" vertical="top" wrapText="1"/>
    </xf>
    <xf numFmtId="0" fontId="20" fillId="0" borderId="3" xfId="16" applyFont="1" applyBorder="1" applyAlignment="1" applyProtection="1">
      <alignment horizontal="center"/>
    </xf>
    <xf numFmtId="0" fontId="20" fillId="0" borderId="3" xfId="16" applyFont="1" applyBorder="1" applyAlignment="1" applyProtection="1"/>
    <xf numFmtId="0" fontId="20" fillId="0" borderId="11" xfId="16" applyFont="1" applyBorder="1" applyAlignment="1" applyProtection="1"/>
    <xf numFmtId="0" fontId="5" fillId="0" borderId="10" xfId="16" applyFont="1" applyBorder="1" applyAlignment="1" applyProtection="1">
      <alignment horizontal="center" vertical="top"/>
    </xf>
    <xf numFmtId="1" fontId="5" fillId="0" borderId="3" xfId="16" applyNumberFormat="1" applyFont="1" applyBorder="1" applyAlignment="1" applyProtection="1">
      <alignment horizontal="center" vertical="top"/>
    </xf>
    <xf numFmtId="0" fontId="20" fillId="0" borderId="7" xfId="16" applyFont="1" applyBorder="1" applyAlignment="1" applyProtection="1"/>
    <xf numFmtId="0" fontId="20" fillId="0" borderId="1" xfId="16" applyFont="1" applyBorder="1" applyAlignment="1" applyProtection="1"/>
    <xf numFmtId="0" fontId="24" fillId="0" borderId="8" xfId="16" applyFont="1" applyBorder="1" applyAlignment="1" applyProtection="1"/>
    <xf numFmtId="0" fontId="24" fillId="0" borderId="4" xfId="16" applyFont="1" applyBorder="1" applyAlignment="1" applyProtection="1"/>
    <xf numFmtId="4" fontId="20" fillId="0" borderId="3" xfId="16" applyNumberFormat="1" applyFont="1" applyBorder="1" applyAlignment="1" applyProtection="1"/>
    <xf numFmtId="49" fontId="26" fillId="0" borderId="8" xfId="22" applyNumberFormat="1" applyFont="1" applyFill="1" applyBorder="1" applyAlignment="1" applyProtection="1">
      <alignment horizontal="right" vertical="center"/>
    </xf>
    <xf numFmtId="49" fontId="26" fillId="0" borderId="4" xfId="22" applyNumberFormat="1" applyFont="1" applyFill="1" applyBorder="1" applyAlignment="1" applyProtection="1">
      <alignment horizontal="right" vertical="center"/>
    </xf>
    <xf numFmtId="4" fontId="26" fillId="0" borderId="3" xfId="22" applyNumberFormat="1" applyFont="1" applyFill="1" applyBorder="1" applyAlignment="1" applyProtection="1">
      <alignment horizontal="center" vertical="center" wrapText="1"/>
    </xf>
    <xf numFmtId="49" fontId="26" fillId="0" borderId="8" xfId="22" applyNumberFormat="1" applyFont="1" applyFill="1" applyBorder="1" applyAlignment="1" applyProtection="1">
      <alignment vertical="center"/>
    </xf>
    <xf numFmtId="49" fontId="26" fillId="0" borderId="4" xfId="22" applyNumberFormat="1" applyFont="1" applyFill="1" applyBorder="1" applyAlignment="1" applyProtection="1">
      <alignment vertical="center"/>
    </xf>
    <xf numFmtId="4" fontId="21" fillId="0" borderId="0" xfId="16" applyNumberFormat="1" applyFont="1" applyAlignment="1" applyProtection="1"/>
    <xf numFmtId="4" fontId="17" fillId="0" borderId="3" xfId="0" applyNumberFormat="1" applyFont="1" applyFill="1" applyBorder="1" applyAlignment="1" applyProtection="1">
      <alignment horizontal="right" vertical="center"/>
    </xf>
    <xf numFmtId="9" fontId="19" fillId="0" borderId="3" xfId="0" applyNumberFormat="1" applyFont="1" applyFill="1" applyBorder="1" applyAlignment="1" applyProtection="1">
      <alignment horizontal="center" vertical="center"/>
    </xf>
    <xf numFmtId="0" fontId="14" fillId="3" borderId="3" xfId="1" applyNumberFormat="1" applyFont="1" applyFill="1" applyBorder="1" applyAlignment="1" applyProtection="1">
      <alignment horizontal="center" vertical="center" wrapText="1"/>
    </xf>
    <xf numFmtId="49" fontId="17" fillId="0" borderId="3" xfId="0" applyNumberFormat="1" applyFont="1" applyFill="1" applyBorder="1" applyAlignment="1" applyProtection="1">
      <alignment horizontal="center" vertical="center"/>
    </xf>
    <xf numFmtId="0" fontId="17" fillId="0" borderId="3" xfId="1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left" vertical="center" wrapText="1"/>
    </xf>
    <xf numFmtId="9" fontId="17" fillId="0" borderId="3" xfId="8" applyNumberFormat="1" applyFont="1" applyFill="1" applyBorder="1" applyAlignment="1" applyProtection="1">
      <alignment horizontal="center" vertical="center" wrapText="1"/>
      <protection locked="0"/>
    </xf>
    <xf numFmtId="166" fontId="20" fillId="8" borderId="3" xfId="8" applyNumberFormat="1" applyFont="1" applyFill="1" applyBorder="1" applyAlignment="1" applyProtection="1">
      <alignment horizontal="center" vertical="center" wrapText="1"/>
      <protection locked="0"/>
    </xf>
    <xf numFmtId="49" fontId="17" fillId="8" borderId="3" xfId="8" applyNumberFormat="1" applyFont="1" applyFill="1" applyBorder="1" applyAlignment="1" applyProtection="1">
      <alignment horizontal="center" vertical="center" wrapText="1"/>
      <protection locked="0"/>
    </xf>
    <xf numFmtId="0" fontId="17" fillId="8" borderId="3" xfId="8" applyFont="1" applyFill="1" applyBorder="1" applyAlignment="1" applyProtection="1">
      <alignment horizontal="center" vertical="center" wrapText="1"/>
      <protection locked="0"/>
    </xf>
    <xf numFmtId="0" fontId="17" fillId="8" borderId="3" xfId="8" applyFont="1" applyFill="1" applyBorder="1" applyAlignment="1" applyProtection="1">
      <alignment horizontal="left" vertical="center" wrapText="1"/>
      <protection locked="0"/>
    </xf>
    <xf numFmtId="0" fontId="17" fillId="8" borderId="3" xfId="0" applyFont="1" applyFill="1" applyBorder="1" applyAlignment="1" applyProtection="1">
      <alignment horizontal="center" vertical="center" wrapText="1"/>
    </xf>
    <xf numFmtId="9" fontId="17" fillId="8" borderId="3" xfId="8" applyNumberFormat="1" applyFont="1" applyFill="1" applyBorder="1" applyAlignment="1" applyProtection="1">
      <alignment horizontal="center" vertical="center" wrapText="1"/>
      <protection locked="0"/>
    </xf>
    <xf numFmtId="4" fontId="17" fillId="8" borderId="3" xfId="0" applyNumberFormat="1" applyFont="1" applyFill="1" applyBorder="1" applyAlignment="1" applyProtection="1">
      <alignment horizontal="right" vertical="center"/>
    </xf>
    <xf numFmtId="4" fontId="18" fillId="8" borderId="3" xfId="15" applyNumberFormat="1" applyFont="1" applyFill="1" applyBorder="1" applyAlignment="1" applyProtection="1">
      <alignment horizontal="right" vertical="center"/>
    </xf>
    <xf numFmtId="0" fontId="19" fillId="0" borderId="3" xfId="0" applyFont="1" applyFill="1" applyBorder="1" applyAlignment="1" applyProtection="1">
      <alignment horizontal="center" vertical="center"/>
    </xf>
    <xf numFmtId="0" fontId="19" fillId="0" borderId="3" xfId="0" applyFont="1" applyFill="1" applyBorder="1" applyAlignment="1" applyProtection="1">
      <alignment horizontal="left" vertical="center" wrapText="1"/>
    </xf>
    <xf numFmtId="9" fontId="17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vertical="center" wrapText="1"/>
    </xf>
    <xf numFmtId="0" fontId="17" fillId="0" borderId="9" xfId="10" applyFont="1" applyFill="1" applyBorder="1" applyAlignment="1" applyProtection="1">
      <alignment horizontal="center" vertical="center" wrapText="1"/>
    </xf>
    <xf numFmtId="0" fontId="17" fillId="0" borderId="9" xfId="0" applyFont="1" applyFill="1" applyBorder="1" applyAlignment="1" applyProtection="1">
      <alignment horizontal="center" vertical="center" wrapText="1"/>
    </xf>
    <xf numFmtId="0" fontId="17" fillId="0" borderId="9" xfId="0" applyFont="1" applyFill="1" applyBorder="1" applyAlignment="1" applyProtection="1">
      <alignment horizontal="left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4" fontId="19" fillId="0" borderId="3" xfId="8" applyNumberFormat="1" applyFont="1" applyFill="1" applyBorder="1" applyAlignment="1" applyProtection="1">
      <alignment horizontal="center" vertical="center"/>
    </xf>
    <xf numFmtId="165" fontId="17" fillId="0" borderId="3" xfId="0" applyNumberFormat="1" applyFont="1" applyFill="1" applyBorder="1" applyAlignment="1" applyProtection="1">
      <alignment horizontal="center" vertical="center" wrapText="1"/>
    </xf>
    <xf numFmtId="0" fontId="29" fillId="0" borderId="3" xfId="0" applyFont="1" applyFill="1" applyBorder="1" applyAlignment="1" applyProtection="1">
      <alignment horizontal="left" vertical="center" wrapText="1"/>
    </xf>
    <xf numFmtId="4" fontId="29" fillId="0" borderId="3" xfId="8" applyNumberFormat="1" applyFont="1" applyFill="1" applyBorder="1" applyAlignment="1" applyProtection="1">
      <alignment horizontal="center" vertical="center"/>
    </xf>
    <xf numFmtId="4" fontId="19" fillId="0" borderId="3" xfId="15" applyNumberFormat="1" applyFont="1" applyFill="1" applyBorder="1" applyAlignment="1" applyProtection="1">
      <alignment horizontal="right" vertical="center"/>
    </xf>
    <xf numFmtId="4" fontId="19" fillId="0" borderId="3" xfId="15" applyNumberFormat="1" applyFont="1" applyBorder="1" applyAlignment="1" applyProtection="1">
      <alignment horizontal="right" vertical="center"/>
    </xf>
    <xf numFmtId="168" fontId="31" fillId="0" borderId="3" xfId="23" applyNumberFormat="1" applyFont="1" applyFill="1" applyBorder="1" applyAlignment="1">
      <alignment horizontal="right" vertical="center"/>
    </xf>
    <xf numFmtId="4" fontId="18" fillId="0" borderId="3" xfId="15" applyNumberFormat="1" applyFont="1" applyFill="1" applyBorder="1" applyAlignment="1" applyProtection="1">
      <alignment horizontal="right" vertical="center"/>
    </xf>
    <xf numFmtId="49" fontId="5" fillId="0" borderId="3" xfId="16" applyNumberFormat="1" applyFont="1" applyFill="1" applyBorder="1" applyAlignment="1" applyProtection="1">
      <alignment horizontal="left" vertical="top"/>
    </xf>
    <xf numFmtId="0" fontId="5" fillId="0" borderId="3" xfId="16" applyFont="1" applyFill="1" applyBorder="1" applyAlignment="1" applyProtection="1">
      <alignment horizontal="left" vertical="top" wrapText="1"/>
    </xf>
    <xf numFmtId="0" fontId="5" fillId="0" borderId="3" xfId="16" applyFont="1" applyFill="1" applyBorder="1" applyAlignment="1" applyProtection="1">
      <alignment horizontal="center" vertical="top"/>
    </xf>
    <xf numFmtId="4" fontId="5" fillId="0" borderId="3" xfId="16" applyNumberFormat="1" applyFont="1" applyFill="1" applyBorder="1" applyAlignment="1" applyProtection="1">
      <alignment horizontal="center" vertical="center"/>
    </xf>
    <xf numFmtId="4" fontId="18" fillId="0" borderId="3" xfId="15" applyNumberFormat="1" applyFont="1" applyFill="1" applyBorder="1" applyAlignment="1" applyProtection="1">
      <alignment horizontal="center" vertical="center"/>
    </xf>
    <xf numFmtId="0" fontId="20" fillId="0" borderId="3" xfId="16" applyFont="1" applyFill="1" applyBorder="1" applyAlignment="1" applyProtection="1"/>
    <xf numFmtId="0" fontId="20" fillId="0" borderId="7" xfId="16" applyFont="1" applyFill="1" applyBorder="1" applyAlignment="1" applyProtection="1"/>
    <xf numFmtId="0" fontId="20" fillId="0" borderId="1" xfId="16" applyFont="1" applyFill="1" applyBorder="1" applyAlignment="1" applyProtection="1"/>
    <xf numFmtId="0" fontId="9" fillId="4" borderId="0" xfId="15" applyFont="1" applyFill="1" applyBorder="1" applyAlignment="1" applyProtection="1">
      <alignment horizontal="center"/>
    </xf>
    <xf numFmtId="0" fontId="19" fillId="0" borderId="3" xfId="0" applyFont="1" applyFill="1" applyBorder="1" applyAlignment="1" applyProtection="1">
      <alignment horizontal="center" vertical="center" wrapText="1"/>
    </xf>
    <xf numFmtId="0" fontId="9" fillId="0" borderId="0" xfId="15" applyFont="1" applyBorder="1" applyAlignment="1" applyProtection="1">
      <alignment horizontal="center"/>
    </xf>
    <xf numFmtId="49" fontId="5" fillId="0" borderId="3" xfId="16" applyNumberFormat="1" applyFont="1" applyBorder="1" applyAlignment="1" applyProtection="1">
      <alignment horizontal="center" vertical="center"/>
    </xf>
    <xf numFmtId="49" fontId="5" fillId="0" borderId="3" xfId="16" applyNumberFormat="1" applyFont="1" applyFill="1" applyBorder="1" applyAlignment="1" applyProtection="1">
      <alignment horizontal="left" vertical="center"/>
    </xf>
    <xf numFmtId="49" fontId="5" fillId="0" borderId="3" xfId="16" applyNumberFormat="1" applyFont="1" applyFill="1" applyBorder="1" applyAlignment="1" applyProtection="1">
      <alignment horizontal="left" vertical="center" wrapText="1"/>
    </xf>
    <xf numFmtId="0" fontId="5" fillId="0" borderId="3" xfId="16" applyFont="1" applyFill="1" applyBorder="1" applyAlignment="1" applyProtection="1">
      <alignment horizontal="center" vertical="center"/>
    </xf>
    <xf numFmtId="0" fontId="20" fillId="0" borderId="3" xfId="16" applyFont="1" applyFill="1" applyBorder="1" applyAlignment="1" applyProtection="1">
      <alignment vertical="center"/>
    </xf>
    <xf numFmtId="1" fontId="5" fillId="0" borderId="3" xfId="16" applyNumberFormat="1" applyFont="1" applyFill="1" applyBorder="1" applyAlignment="1" applyProtection="1">
      <alignment horizontal="center" vertical="center"/>
    </xf>
    <xf numFmtId="0" fontId="20" fillId="0" borderId="1" xfId="16" applyFont="1" applyFill="1" applyBorder="1" applyAlignment="1" applyProtection="1">
      <alignment vertical="center"/>
    </xf>
    <xf numFmtId="0" fontId="5" fillId="0" borderId="3" xfId="16" applyFont="1" applyFill="1" applyBorder="1" applyAlignment="1" applyProtection="1">
      <alignment horizontal="left" vertical="center" wrapText="1"/>
    </xf>
    <xf numFmtId="4" fontId="18" fillId="0" borderId="3" xfId="15" applyNumberFormat="1" applyFont="1" applyBorder="1" applyAlignment="1" applyProtection="1">
      <alignment horizontal="center" vertical="center"/>
    </xf>
    <xf numFmtId="0" fontId="20" fillId="0" borderId="3" xfId="16" applyFont="1" applyBorder="1" applyAlignment="1" applyProtection="1">
      <alignment horizontal="center" vertical="center"/>
    </xf>
    <xf numFmtId="0" fontId="5" fillId="0" borderId="3" xfId="16" applyFont="1" applyFill="1" applyBorder="1" applyAlignment="1" applyProtection="1">
      <alignment vertical="center" wrapText="1"/>
    </xf>
    <xf numFmtId="0" fontId="20" fillId="0" borderId="3" xfId="16" applyFont="1" applyBorder="1" applyAlignment="1" applyProtection="1">
      <alignment vertical="center"/>
    </xf>
    <xf numFmtId="49" fontId="5" fillId="0" borderId="3" xfId="16" applyNumberFormat="1" applyFont="1" applyBorder="1" applyAlignment="1" applyProtection="1">
      <alignment horizontal="left" vertical="center"/>
    </xf>
    <xf numFmtId="0" fontId="5" fillId="0" borderId="3" xfId="16" applyFont="1" applyBorder="1" applyAlignment="1" applyProtection="1">
      <alignment horizontal="left" vertical="center" wrapText="1"/>
    </xf>
    <xf numFmtId="0" fontId="5" fillId="0" borderId="10" xfId="16" applyFont="1" applyFill="1" applyBorder="1" applyAlignment="1" applyProtection="1">
      <alignment horizontal="center" vertical="center" wrapText="1"/>
    </xf>
    <xf numFmtId="0" fontId="5" fillId="0" borderId="3" xfId="16" applyFont="1" applyFill="1" applyBorder="1" applyAlignment="1" applyProtection="1">
      <alignment horizontal="center" vertical="center" wrapText="1"/>
    </xf>
    <xf numFmtId="0" fontId="5" fillId="0" borderId="3" xfId="16" applyFont="1" applyBorder="1" applyAlignment="1" applyProtection="1">
      <alignment horizontal="center" vertical="center" wrapText="1"/>
    </xf>
    <xf numFmtId="0" fontId="11" fillId="4" borderId="0" xfId="15" applyFont="1" applyFill="1" applyBorder="1" applyAlignment="1" applyProtection="1">
      <alignment horizontal="right" vertical="center"/>
    </xf>
    <xf numFmtId="0" fontId="12" fillId="7" borderId="3" xfId="15" applyFont="1" applyFill="1" applyBorder="1" applyAlignment="1" applyProtection="1">
      <alignment horizontal="right" indent="1"/>
    </xf>
    <xf numFmtId="0" fontId="12" fillId="0" borderId="8" xfId="15" applyFont="1" applyBorder="1" applyAlignment="1" applyProtection="1">
      <alignment horizontal="right"/>
    </xf>
    <xf numFmtId="0" fontId="12" fillId="0" borderId="4" xfId="15" applyFont="1" applyBorder="1" applyAlignment="1" applyProtection="1">
      <alignment horizontal="right"/>
    </xf>
    <xf numFmtId="0" fontId="12" fillId="0" borderId="10" xfId="15" applyFont="1" applyBorder="1" applyAlignment="1" applyProtection="1">
      <alignment horizontal="right"/>
    </xf>
    <xf numFmtId="0" fontId="22" fillId="0" borderId="0" xfId="16" applyFont="1" applyBorder="1" applyAlignment="1" applyProtection="1">
      <alignment horizontal="center"/>
    </xf>
    <xf numFmtId="0" fontId="20" fillId="0" borderId="0" xfId="16" applyFont="1" applyBorder="1" applyAlignment="1" applyProtection="1">
      <alignment horizontal="center"/>
    </xf>
    <xf numFmtId="0" fontId="17" fillId="0" borderId="0" xfId="16" applyFont="1" applyBorder="1" applyAlignment="1" applyProtection="1">
      <alignment horizontal="left" vertical="top" wrapText="1"/>
    </xf>
    <xf numFmtId="49" fontId="20" fillId="0" borderId="10" xfId="22" applyNumberFormat="1" applyFont="1" applyFill="1" applyBorder="1" applyAlignment="1" applyProtection="1">
      <alignment horizontal="right" vertical="center"/>
    </xf>
    <xf numFmtId="49" fontId="20" fillId="0" borderId="8" xfId="22" applyNumberFormat="1" applyFont="1" applyFill="1" applyBorder="1" applyAlignment="1" applyProtection="1">
      <alignment horizontal="right" vertical="center"/>
    </xf>
    <xf numFmtId="0" fontId="20" fillId="0" borderId="10" xfId="16" applyFont="1" applyBorder="1" applyAlignment="1" applyProtection="1">
      <alignment horizontal="center"/>
    </xf>
  </cellXfs>
  <cellStyles count="29">
    <cellStyle name="Excel Built-in Bad" xfId="22"/>
    <cellStyle name="Normal_MAIN" xfId="1"/>
    <cellStyle name="Денежный 2" xfId="26"/>
    <cellStyle name="Обычный" xfId="0" builtinId="0"/>
    <cellStyle name="Обычный 10 2 2" xfId="2"/>
    <cellStyle name="Обычный 10 6" xfId="3"/>
    <cellStyle name="Обычный 11" xfId="4"/>
    <cellStyle name="Обычный 12 2" xfId="5"/>
    <cellStyle name="Обычный 12 3" xfId="6"/>
    <cellStyle name="Обычный 13" xfId="7"/>
    <cellStyle name="Обычный 2" xfId="8"/>
    <cellStyle name="Обычный 2 2" xfId="9"/>
    <cellStyle name="Обычный 2 2 2" xfId="10"/>
    <cellStyle name="Обычный 2 2 2 2" xfId="11"/>
    <cellStyle name="Обычный 2 2 3" xfId="12"/>
    <cellStyle name="Обычный 2 2 4" xfId="13"/>
    <cellStyle name="Обычный 2 3" xfId="24"/>
    <cellStyle name="Обычный 21" xfId="14"/>
    <cellStyle name="Обычный 3" xfId="15"/>
    <cellStyle name="Обычный 3 2" xfId="16"/>
    <cellStyle name="Обычный 4" xfId="17"/>
    <cellStyle name="Обычный 4 2" xfId="28"/>
    <cellStyle name="Обычный 5" xfId="18"/>
    <cellStyle name="Обычный 6" xfId="23"/>
    <cellStyle name="Обычный 7" xfId="19"/>
    <cellStyle name="Процентный 2" xfId="25"/>
    <cellStyle name="Процентный 3" xfId="27"/>
    <cellStyle name="Стиль 1 2" xfId="20"/>
    <cellStyle name="Финансовый 2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DEADA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ia\wd\W:\DOCUME~1\ZuevaVM\LOCALS~1\Temp\Rar$DI01.312\&#1046;&#1080;&#1043;&#1069;&#1057;-&#1050;&#1040;&#1057;&#1059;&#1058;&#1055;2010_&#1057;&#1052;&#1057;_&#1056;&#1072;&#1089;&#1095;&#1077;&#1090;_201004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ia\wd\W:\01_&#1055;&#1088;&#1086;&#1077;&#1082;&#1090;&#1099;\03_&#1050;&#1072;&#1084;&#1089;&#1082;&#1072;&#1103;_&#1043;&#1069;&#1057;\&#1047;&#1072;&#1084;&#1077;&#1085;&#1072;_&#1079;&#1072;&#1097;&#1080;&#1090;_&#1042;&#1051;_&#1042;&#1083;&#1072;&#1076;&#1080;&#1084;&#1080;&#1088;&#1089;&#1082;&#1072;&#1103;-2\!new_&#1050;&#1072;&#1084;&#1043;&#1069;&#1057;_&#1042;&#1083;&#1072;&#1076;&#1080;&#1084;&#1080;&#1088;&#1089;&#1082;&#1072;&#1103;2_&#1057;&#1052;&#1057;_&#1056;&#1072;&#1089;&#1095;&#1077;&#1090;_2108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Св табл стоим"/>
      <sheetName val="График выполнения"/>
      <sheetName val="График оплаты"/>
      <sheetName val="Календ план дог"/>
      <sheetName val="Расчет работы"/>
      <sheetName val="Проект Расчет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Св табл стоим"/>
      <sheetName val="Календарный план дог"/>
      <sheetName val="СМР"/>
      <sheetName val="Поставка"/>
      <sheetName val="Расчет работ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F2F2"/>
  </sheetPr>
  <dimension ref="A1:M425"/>
  <sheetViews>
    <sheetView tabSelected="1" topLeftCell="B406" zoomScale="55" zoomScaleNormal="55" workbookViewId="0">
      <selection activeCell="E439" sqref="E439"/>
    </sheetView>
  </sheetViews>
  <sheetFormatPr defaultColWidth="9.1796875" defaultRowHeight="14"/>
  <cols>
    <col min="1" max="1" width="2.453125" style="1" hidden="1" customWidth="1"/>
    <col min="2" max="2" width="22" style="2" customWidth="1"/>
    <col min="3" max="4" width="23.7265625" style="3" customWidth="1"/>
    <col min="5" max="5" width="69.7265625" style="1" customWidth="1"/>
    <col min="6" max="6" width="30.54296875" style="129" customWidth="1"/>
    <col min="7" max="7" width="7" style="1" customWidth="1"/>
    <col min="8" max="8" width="7.26953125" style="1" customWidth="1"/>
    <col min="9" max="9" width="11.7265625" style="1" customWidth="1"/>
    <col min="10" max="10" width="14.7265625" style="4" customWidth="1"/>
    <col min="11" max="11" width="18" style="1" customWidth="1"/>
    <col min="12" max="12" width="22.26953125" style="1" customWidth="1"/>
    <col min="13" max="13" width="20.453125" style="1" customWidth="1"/>
  </cols>
  <sheetData>
    <row r="1" spans="1:13" ht="13.5" customHeight="1">
      <c r="B1" s="5"/>
      <c r="C1" s="6"/>
      <c r="D1" s="6"/>
      <c r="E1" s="7"/>
      <c r="F1" s="127"/>
      <c r="G1" s="7"/>
      <c r="H1" s="7"/>
      <c r="I1" s="7"/>
      <c r="J1" s="147"/>
      <c r="K1" s="147"/>
      <c r="L1" s="147"/>
      <c r="M1" s="147"/>
    </row>
    <row r="2" spans="1:13" ht="18">
      <c r="B2" s="5"/>
      <c r="C2" s="6"/>
      <c r="D2" s="6"/>
      <c r="E2" s="8" t="s">
        <v>4</v>
      </c>
      <c r="F2" s="8"/>
      <c r="G2" s="7"/>
      <c r="H2" s="7"/>
      <c r="I2" s="7"/>
      <c r="J2" s="9"/>
      <c r="K2" s="7"/>
      <c r="L2" s="7"/>
      <c r="M2" s="7"/>
    </row>
    <row r="3" spans="1:13">
      <c r="B3" s="5"/>
      <c r="C3" s="6"/>
      <c r="D3" s="6"/>
      <c r="E3" s="7"/>
      <c r="F3" s="127"/>
      <c r="G3" s="7"/>
      <c r="H3" s="7"/>
      <c r="I3" s="7"/>
      <c r="J3" s="9"/>
      <c r="K3" s="7"/>
      <c r="L3" s="7"/>
      <c r="M3" s="7"/>
    </row>
    <row r="4" spans="1:13" ht="53.25" customHeight="1">
      <c r="B4" s="10" t="s">
        <v>0</v>
      </c>
      <c r="C4" s="10" t="s">
        <v>14</v>
      </c>
      <c r="D4" s="10" t="s">
        <v>15</v>
      </c>
      <c r="E4" s="10" t="s">
        <v>16</v>
      </c>
      <c r="F4" s="10"/>
      <c r="G4" s="10" t="s">
        <v>17</v>
      </c>
      <c r="H4" s="10" t="s">
        <v>18</v>
      </c>
      <c r="I4" s="10" t="s">
        <v>19</v>
      </c>
      <c r="J4" s="11" t="s">
        <v>20</v>
      </c>
      <c r="K4" s="10" t="s">
        <v>21</v>
      </c>
      <c r="L4" s="10" t="s">
        <v>22</v>
      </c>
      <c r="M4" s="10" t="s">
        <v>23</v>
      </c>
    </row>
    <row r="5" spans="1:13" ht="15">
      <c r="B5" s="12" t="s">
        <v>24</v>
      </c>
      <c r="C5" s="13"/>
      <c r="D5" s="13"/>
      <c r="E5" s="13"/>
      <c r="F5" s="13"/>
      <c r="G5" s="13"/>
      <c r="H5" s="13"/>
      <c r="I5" s="13"/>
      <c r="J5" s="14"/>
      <c r="K5" s="13"/>
      <c r="L5" s="13"/>
      <c r="M5" s="13"/>
    </row>
    <row r="6" spans="1:13" ht="18.75" customHeight="1">
      <c r="A6" s="15"/>
      <c r="B6" s="89">
        <v>1</v>
      </c>
      <c r="C6" s="17"/>
      <c r="D6" s="18"/>
      <c r="E6" s="19" t="s">
        <v>25</v>
      </c>
      <c r="F6" s="19"/>
      <c r="G6" s="19"/>
      <c r="H6" s="17"/>
      <c r="I6" s="17"/>
      <c r="J6" s="20"/>
      <c r="K6" s="21"/>
      <c r="L6" s="22"/>
      <c r="M6" s="21"/>
    </row>
    <row r="7" spans="1:13" ht="36" customHeight="1">
      <c r="A7" s="15"/>
      <c r="B7" s="24" t="s">
        <v>7</v>
      </c>
      <c r="C7" s="25" t="s">
        <v>681</v>
      </c>
      <c r="D7" s="25" t="s">
        <v>26</v>
      </c>
      <c r="E7" s="26" t="s">
        <v>27</v>
      </c>
      <c r="F7" s="25" t="s">
        <v>786</v>
      </c>
      <c r="G7" s="27" t="s">
        <v>9</v>
      </c>
      <c r="H7" s="25">
        <v>2</v>
      </c>
      <c r="I7" s="28">
        <v>0.22</v>
      </c>
      <c r="J7" s="87"/>
      <c r="K7" s="115">
        <f>J7*H7</f>
        <v>0</v>
      </c>
      <c r="L7" s="115">
        <f t="shared" ref="L7:L16" si="0">I7*K7</f>
        <v>0</v>
      </c>
      <c r="M7" s="115">
        <f t="shared" ref="M7:M16" si="1">K7+L7</f>
        <v>0</v>
      </c>
    </row>
    <row r="8" spans="1:13" ht="36" customHeight="1">
      <c r="A8" s="15"/>
      <c r="B8" s="24" t="s">
        <v>28</v>
      </c>
      <c r="C8" s="25" t="s">
        <v>681</v>
      </c>
      <c r="D8" s="25" t="s">
        <v>29</v>
      </c>
      <c r="E8" s="26" t="s">
        <v>27</v>
      </c>
      <c r="F8" s="25" t="s">
        <v>786</v>
      </c>
      <c r="G8" s="27" t="s">
        <v>9</v>
      </c>
      <c r="H8" s="25">
        <v>2</v>
      </c>
      <c r="I8" s="28">
        <v>0.22</v>
      </c>
      <c r="J8" s="87"/>
      <c r="K8" s="115">
        <f t="shared" ref="K8:K16" si="2">H8*J8</f>
        <v>0</v>
      </c>
      <c r="L8" s="115">
        <f t="shared" si="0"/>
        <v>0</v>
      </c>
      <c r="M8" s="115">
        <f t="shared" si="1"/>
        <v>0</v>
      </c>
    </row>
    <row r="9" spans="1:13" ht="36" customHeight="1">
      <c r="A9" s="15"/>
      <c r="B9" s="24" t="s">
        <v>30</v>
      </c>
      <c r="C9" s="25" t="s">
        <v>681</v>
      </c>
      <c r="D9" s="25"/>
      <c r="E9" s="26" t="s">
        <v>31</v>
      </c>
      <c r="F9" s="25" t="s">
        <v>786</v>
      </c>
      <c r="G9" s="27" t="s">
        <v>9</v>
      </c>
      <c r="H9" s="25">
        <v>2</v>
      </c>
      <c r="I9" s="28">
        <v>0.22</v>
      </c>
      <c r="J9" s="87"/>
      <c r="K9" s="115">
        <f t="shared" si="2"/>
        <v>0</v>
      </c>
      <c r="L9" s="115">
        <f t="shared" si="0"/>
        <v>0</v>
      </c>
      <c r="M9" s="115">
        <f t="shared" si="1"/>
        <v>0</v>
      </c>
    </row>
    <row r="10" spans="1:13" ht="36" customHeight="1">
      <c r="A10" s="15"/>
      <c r="B10" s="24" t="s">
        <v>32</v>
      </c>
      <c r="C10" s="25" t="s">
        <v>681</v>
      </c>
      <c r="D10" s="25" t="s">
        <v>33</v>
      </c>
      <c r="E10" s="26" t="s">
        <v>27</v>
      </c>
      <c r="F10" s="25" t="s">
        <v>786</v>
      </c>
      <c r="G10" s="27" t="s">
        <v>9</v>
      </c>
      <c r="H10" s="25">
        <v>4</v>
      </c>
      <c r="I10" s="28">
        <v>0.22</v>
      </c>
      <c r="J10" s="87"/>
      <c r="K10" s="115">
        <f t="shared" si="2"/>
        <v>0</v>
      </c>
      <c r="L10" s="115">
        <f t="shared" si="0"/>
        <v>0</v>
      </c>
      <c r="M10" s="115">
        <f t="shared" si="1"/>
        <v>0</v>
      </c>
    </row>
    <row r="11" spans="1:13" ht="36" customHeight="1">
      <c r="A11" s="15"/>
      <c r="B11" s="24" t="s">
        <v>34</v>
      </c>
      <c r="C11" s="25" t="s">
        <v>681</v>
      </c>
      <c r="D11" s="25" t="s">
        <v>35</v>
      </c>
      <c r="E11" s="26" t="s">
        <v>27</v>
      </c>
      <c r="F11" s="25" t="s">
        <v>786</v>
      </c>
      <c r="G11" s="27" t="s">
        <v>9</v>
      </c>
      <c r="H11" s="25">
        <v>4</v>
      </c>
      <c r="I11" s="28">
        <v>0.22</v>
      </c>
      <c r="J11" s="87"/>
      <c r="K11" s="115">
        <f t="shared" si="2"/>
        <v>0</v>
      </c>
      <c r="L11" s="115">
        <f t="shared" si="0"/>
        <v>0</v>
      </c>
      <c r="M11" s="115">
        <f t="shared" si="1"/>
        <v>0</v>
      </c>
    </row>
    <row r="12" spans="1:13" ht="36" customHeight="1">
      <c r="A12" s="15"/>
      <c r="B12" s="24" t="s">
        <v>36</v>
      </c>
      <c r="C12" s="25" t="s">
        <v>681</v>
      </c>
      <c r="D12" s="25" t="s">
        <v>37</v>
      </c>
      <c r="E12" s="26" t="s">
        <v>27</v>
      </c>
      <c r="F12" s="25" t="s">
        <v>786</v>
      </c>
      <c r="G12" s="27" t="s">
        <v>9</v>
      </c>
      <c r="H12" s="25">
        <v>1</v>
      </c>
      <c r="I12" s="28">
        <v>0.22</v>
      </c>
      <c r="J12" s="87"/>
      <c r="K12" s="115">
        <f t="shared" si="2"/>
        <v>0</v>
      </c>
      <c r="L12" s="115">
        <f t="shared" si="0"/>
        <v>0</v>
      </c>
      <c r="M12" s="115">
        <f t="shared" si="1"/>
        <v>0</v>
      </c>
    </row>
    <row r="13" spans="1:13" ht="36" customHeight="1">
      <c r="A13" s="15"/>
      <c r="B13" s="24" t="s">
        <v>38</v>
      </c>
      <c r="C13" s="25" t="s">
        <v>681</v>
      </c>
      <c r="D13" s="25" t="s">
        <v>39</v>
      </c>
      <c r="E13" s="26" t="s">
        <v>27</v>
      </c>
      <c r="F13" s="25" t="s">
        <v>786</v>
      </c>
      <c r="G13" s="27" t="s">
        <v>9</v>
      </c>
      <c r="H13" s="25">
        <v>1</v>
      </c>
      <c r="I13" s="28">
        <v>0.22</v>
      </c>
      <c r="J13" s="87"/>
      <c r="K13" s="115">
        <f t="shared" si="2"/>
        <v>0</v>
      </c>
      <c r="L13" s="115">
        <f t="shared" si="0"/>
        <v>0</v>
      </c>
      <c r="M13" s="115">
        <f t="shared" si="1"/>
        <v>0</v>
      </c>
    </row>
    <row r="14" spans="1:13" ht="36" customHeight="1">
      <c r="A14" s="15"/>
      <c r="B14" s="24" t="s">
        <v>40</v>
      </c>
      <c r="C14" s="25" t="s">
        <v>681</v>
      </c>
      <c r="D14" s="25" t="s">
        <v>41</v>
      </c>
      <c r="E14" s="26" t="s">
        <v>27</v>
      </c>
      <c r="F14" s="25" t="s">
        <v>786</v>
      </c>
      <c r="G14" s="27" t="s">
        <v>9</v>
      </c>
      <c r="H14" s="25">
        <v>2</v>
      </c>
      <c r="I14" s="28">
        <v>0.22</v>
      </c>
      <c r="J14" s="87"/>
      <c r="K14" s="115">
        <f t="shared" si="2"/>
        <v>0</v>
      </c>
      <c r="L14" s="115">
        <f t="shared" si="0"/>
        <v>0</v>
      </c>
      <c r="M14" s="115">
        <f t="shared" si="1"/>
        <v>0</v>
      </c>
    </row>
    <row r="15" spans="1:13" ht="36" customHeight="1">
      <c r="A15" s="15"/>
      <c r="B15" s="24" t="s">
        <v>42</v>
      </c>
      <c r="C15" s="25" t="s">
        <v>681</v>
      </c>
      <c r="D15" s="25" t="s">
        <v>43</v>
      </c>
      <c r="E15" s="26" t="s">
        <v>27</v>
      </c>
      <c r="F15" s="25" t="s">
        <v>786</v>
      </c>
      <c r="G15" s="27" t="s">
        <v>9</v>
      </c>
      <c r="H15" s="25">
        <v>1</v>
      </c>
      <c r="I15" s="28">
        <v>0.22</v>
      </c>
      <c r="J15" s="87"/>
      <c r="K15" s="115">
        <f t="shared" si="2"/>
        <v>0</v>
      </c>
      <c r="L15" s="115">
        <f t="shared" si="0"/>
        <v>0</v>
      </c>
      <c r="M15" s="115">
        <f t="shared" si="1"/>
        <v>0</v>
      </c>
    </row>
    <row r="16" spans="1:13" ht="36" customHeight="1">
      <c r="A16" s="15"/>
      <c r="B16" s="24" t="s">
        <v>44</v>
      </c>
      <c r="C16" s="25" t="s">
        <v>681</v>
      </c>
      <c r="D16" s="25" t="s">
        <v>45</v>
      </c>
      <c r="E16" s="26" t="s">
        <v>27</v>
      </c>
      <c r="F16" s="25" t="s">
        <v>786</v>
      </c>
      <c r="G16" s="27" t="s">
        <v>9</v>
      </c>
      <c r="H16" s="25">
        <v>1</v>
      </c>
      <c r="I16" s="28">
        <v>0.22</v>
      </c>
      <c r="J16" s="87"/>
      <c r="K16" s="115">
        <f t="shared" si="2"/>
        <v>0</v>
      </c>
      <c r="L16" s="115">
        <f t="shared" si="0"/>
        <v>0</v>
      </c>
      <c r="M16" s="115">
        <f t="shared" si="1"/>
        <v>0</v>
      </c>
    </row>
    <row r="17" spans="1:13" ht="36" customHeight="1">
      <c r="A17" s="15"/>
      <c r="B17" s="89">
        <v>2</v>
      </c>
      <c r="C17" s="17"/>
      <c r="D17" s="18"/>
      <c r="E17" s="19" t="s">
        <v>46</v>
      </c>
      <c r="F17" s="19"/>
      <c r="G17" s="19"/>
      <c r="H17" s="17"/>
      <c r="I17" s="31"/>
      <c r="J17" s="20"/>
      <c r="K17" s="32"/>
      <c r="L17" s="32"/>
      <c r="M17" s="32"/>
    </row>
    <row r="18" spans="1:13" ht="36" customHeight="1">
      <c r="A18" s="15"/>
      <c r="B18" s="96" t="s">
        <v>8</v>
      </c>
      <c r="C18" s="97"/>
      <c r="D18" s="97"/>
      <c r="E18" s="98" t="s">
        <v>47</v>
      </c>
      <c r="F18" s="97"/>
      <c r="G18" s="99" t="s">
        <v>48</v>
      </c>
      <c r="H18" s="97">
        <v>23</v>
      </c>
      <c r="I18" s="100"/>
      <c r="J18" s="101"/>
      <c r="K18" s="102">
        <f>SUM(K19:K43)*H18</f>
        <v>0</v>
      </c>
      <c r="L18" s="102">
        <f>M18-K18</f>
        <v>0</v>
      </c>
      <c r="M18" s="102">
        <f>SUM(M19:M43)*H18</f>
        <v>0</v>
      </c>
    </row>
    <row r="19" spans="1:13" ht="36" customHeight="1">
      <c r="A19" s="15"/>
      <c r="B19" s="90" t="s">
        <v>49</v>
      </c>
      <c r="C19" s="103" t="s">
        <v>50</v>
      </c>
      <c r="D19" s="103" t="s">
        <v>51</v>
      </c>
      <c r="E19" s="93" t="s">
        <v>52</v>
      </c>
      <c r="F19" s="92" t="s">
        <v>786</v>
      </c>
      <c r="G19" s="92" t="s">
        <v>9</v>
      </c>
      <c r="H19" s="103">
        <v>2</v>
      </c>
      <c r="I19" s="88">
        <v>0.22</v>
      </c>
      <c r="J19" s="87"/>
      <c r="K19" s="115">
        <f>J19*H19</f>
        <v>0</v>
      </c>
      <c r="L19" s="115">
        <f t="shared" ref="L19" si="3">I19*K19</f>
        <v>0</v>
      </c>
      <c r="M19" s="115">
        <f t="shared" ref="M19" si="4">K19+L19</f>
        <v>0</v>
      </c>
    </row>
    <row r="20" spans="1:13" ht="36" customHeight="1">
      <c r="A20" s="15"/>
      <c r="B20" s="35" t="s">
        <v>745</v>
      </c>
      <c r="C20" s="103" t="s">
        <v>50</v>
      </c>
      <c r="D20" s="103" t="s">
        <v>704</v>
      </c>
      <c r="E20" s="93" t="s">
        <v>705</v>
      </c>
      <c r="F20" s="92" t="s">
        <v>786</v>
      </c>
      <c r="G20" s="92" t="s">
        <v>9</v>
      </c>
      <c r="H20" s="103">
        <v>2</v>
      </c>
      <c r="I20" s="88">
        <v>0.22</v>
      </c>
      <c r="J20" s="87"/>
      <c r="K20" s="115">
        <f>J20*H20</f>
        <v>0</v>
      </c>
      <c r="L20" s="115">
        <f t="shared" ref="L20" si="5">I20*K20</f>
        <v>0</v>
      </c>
      <c r="M20" s="115">
        <f t="shared" ref="M20" si="6">K20+L20</f>
        <v>0</v>
      </c>
    </row>
    <row r="21" spans="1:13" ht="36" customHeight="1">
      <c r="A21" s="15"/>
      <c r="B21" s="90" t="s">
        <v>746</v>
      </c>
      <c r="C21" s="91" t="s">
        <v>54</v>
      </c>
      <c r="D21" s="92" t="s">
        <v>55</v>
      </c>
      <c r="E21" s="93" t="s">
        <v>56</v>
      </c>
      <c r="F21" s="92" t="s">
        <v>786</v>
      </c>
      <c r="G21" s="92" t="s">
        <v>9</v>
      </c>
      <c r="H21" s="92">
        <v>2</v>
      </c>
      <c r="I21" s="88">
        <v>0.22</v>
      </c>
      <c r="J21" s="87"/>
      <c r="K21" s="115">
        <f t="shared" ref="K21:K26" si="7">J21*H21</f>
        <v>0</v>
      </c>
      <c r="L21" s="115">
        <f t="shared" ref="L21:L27" si="8">I21*K21</f>
        <v>0</v>
      </c>
      <c r="M21" s="115">
        <f t="shared" ref="M21:M27" si="9">K21+L21</f>
        <v>0</v>
      </c>
    </row>
    <row r="22" spans="1:13" ht="36" customHeight="1">
      <c r="A22" s="15"/>
      <c r="B22" s="35" t="s">
        <v>53</v>
      </c>
      <c r="C22" s="91" t="s">
        <v>718</v>
      </c>
      <c r="D22" s="92">
        <v>359003</v>
      </c>
      <c r="E22" s="93" t="s">
        <v>717</v>
      </c>
      <c r="F22" s="92" t="s">
        <v>667</v>
      </c>
      <c r="G22" s="92" t="s">
        <v>9</v>
      </c>
      <c r="H22" s="92">
        <v>4</v>
      </c>
      <c r="I22" s="88">
        <v>0.22</v>
      </c>
      <c r="J22" s="87"/>
      <c r="K22" s="115">
        <f t="shared" si="7"/>
        <v>0</v>
      </c>
      <c r="L22" s="115">
        <f t="shared" si="8"/>
        <v>0</v>
      </c>
      <c r="M22" s="115">
        <f t="shared" si="9"/>
        <v>0</v>
      </c>
    </row>
    <row r="23" spans="1:13" ht="36" customHeight="1">
      <c r="A23" s="15"/>
      <c r="B23" s="90" t="s">
        <v>57</v>
      </c>
      <c r="C23" s="91" t="s">
        <v>59</v>
      </c>
      <c r="D23" s="92">
        <v>260611</v>
      </c>
      <c r="E23" s="93" t="s">
        <v>60</v>
      </c>
      <c r="F23" s="92" t="s">
        <v>786</v>
      </c>
      <c r="G23" s="92" t="s">
        <v>9</v>
      </c>
      <c r="H23" s="92">
        <v>1</v>
      </c>
      <c r="I23" s="88">
        <v>0.22</v>
      </c>
      <c r="J23" s="87"/>
      <c r="K23" s="115">
        <f t="shared" si="7"/>
        <v>0</v>
      </c>
      <c r="L23" s="115">
        <f t="shared" si="8"/>
        <v>0</v>
      </c>
      <c r="M23" s="115">
        <f t="shared" si="9"/>
        <v>0</v>
      </c>
    </row>
    <row r="24" spans="1:13" ht="36" customHeight="1">
      <c r="A24" s="15"/>
      <c r="B24" s="35" t="s">
        <v>58</v>
      </c>
      <c r="C24" s="91" t="s">
        <v>59</v>
      </c>
      <c r="D24" s="92">
        <v>249189</v>
      </c>
      <c r="E24" s="93" t="s">
        <v>62</v>
      </c>
      <c r="F24" s="92" t="s">
        <v>786</v>
      </c>
      <c r="G24" s="92" t="s">
        <v>9</v>
      </c>
      <c r="H24" s="92">
        <v>2</v>
      </c>
      <c r="I24" s="88">
        <v>0.22</v>
      </c>
      <c r="J24" s="87"/>
      <c r="K24" s="115">
        <f t="shared" si="7"/>
        <v>0</v>
      </c>
      <c r="L24" s="115">
        <f t="shared" si="8"/>
        <v>0</v>
      </c>
      <c r="M24" s="115">
        <f t="shared" si="9"/>
        <v>0</v>
      </c>
    </row>
    <row r="25" spans="1:13" ht="36" customHeight="1">
      <c r="A25" s="15"/>
      <c r="B25" s="90" t="s">
        <v>61</v>
      </c>
      <c r="C25" s="91" t="s">
        <v>59</v>
      </c>
      <c r="D25" s="92">
        <v>261245</v>
      </c>
      <c r="E25" s="93" t="s">
        <v>64</v>
      </c>
      <c r="F25" s="92" t="s">
        <v>786</v>
      </c>
      <c r="G25" s="92" t="s">
        <v>9</v>
      </c>
      <c r="H25" s="92">
        <v>1</v>
      </c>
      <c r="I25" s="88">
        <v>0.22</v>
      </c>
      <c r="J25" s="87"/>
      <c r="K25" s="115">
        <f t="shared" si="7"/>
        <v>0</v>
      </c>
      <c r="L25" s="115">
        <f t="shared" si="8"/>
        <v>0</v>
      </c>
      <c r="M25" s="115">
        <f t="shared" si="9"/>
        <v>0</v>
      </c>
    </row>
    <row r="26" spans="1:13" ht="36" customHeight="1">
      <c r="A26" s="15"/>
      <c r="B26" s="35" t="s">
        <v>63</v>
      </c>
      <c r="C26" s="91" t="s">
        <v>54</v>
      </c>
      <c r="D26" s="92" t="s">
        <v>55</v>
      </c>
      <c r="E26" s="93" t="s">
        <v>56</v>
      </c>
      <c r="F26" s="92" t="s">
        <v>786</v>
      </c>
      <c r="G26" s="92" t="s">
        <v>9</v>
      </c>
      <c r="H26" s="92">
        <v>2</v>
      </c>
      <c r="I26" s="88">
        <v>0.22</v>
      </c>
      <c r="J26" s="87"/>
      <c r="K26" s="115">
        <f t="shared" si="7"/>
        <v>0</v>
      </c>
      <c r="L26" s="115">
        <f t="shared" si="8"/>
        <v>0</v>
      </c>
      <c r="M26" s="115">
        <f t="shared" si="9"/>
        <v>0</v>
      </c>
    </row>
    <row r="27" spans="1:13" ht="36" customHeight="1">
      <c r="A27" s="15"/>
      <c r="B27" s="90" t="s">
        <v>65</v>
      </c>
      <c r="C27" s="91" t="s">
        <v>67</v>
      </c>
      <c r="D27" s="92">
        <v>11020000120</v>
      </c>
      <c r="E27" s="93" t="s">
        <v>68</v>
      </c>
      <c r="F27" s="92" t="s">
        <v>667</v>
      </c>
      <c r="G27" s="92" t="s">
        <v>9</v>
      </c>
      <c r="H27" s="92">
        <v>4</v>
      </c>
      <c r="I27" s="88">
        <v>0.22</v>
      </c>
      <c r="J27" s="87"/>
      <c r="K27" s="115">
        <f>J27*H27</f>
        <v>0</v>
      </c>
      <c r="L27" s="115">
        <f t="shared" si="8"/>
        <v>0</v>
      </c>
      <c r="M27" s="115">
        <f t="shared" si="9"/>
        <v>0</v>
      </c>
    </row>
    <row r="28" spans="1:13" ht="36" customHeight="1">
      <c r="A28" s="15"/>
      <c r="B28" s="35" t="s">
        <v>66</v>
      </c>
      <c r="C28" s="91" t="s">
        <v>67</v>
      </c>
      <c r="D28" s="92">
        <v>11060000231</v>
      </c>
      <c r="E28" s="93" t="s">
        <v>70</v>
      </c>
      <c r="F28" s="92" t="s">
        <v>667</v>
      </c>
      <c r="G28" s="92" t="s">
        <v>9</v>
      </c>
      <c r="H28" s="92">
        <v>2</v>
      </c>
      <c r="I28" s="88">
        <v>0.22</v>
      </c>
      <c r="J28" s="87"/>
      <c r="K28" s="115">
        <f t="shared" ref="K28:K39" si="10">J28*H28</f>
        <v>0</v>
      </c>
      <c r="L28" s="115">
        <f t="shared" ref="L28:L39" si="11">I28*K28</f>
        <v>0</v>
      </c>
      <c r="M28" s="115">
        <f t="shared" ref="M28:M39" si="12">K28+L28</f>
        <v>0</v>
      </c>
    </row>
    <row r="29" spans="1:13" ht="36" customHeight="1">
      <c r="A29" s="15"/>
      <c r="B29" s="90" t="s">
        <v>69</v>
      </c>
      <c r="C29" s="91" t="s">
        <v>67</v>
      </c>
      <c r="D29" s="92">
        <v>92118900579</v>
      </c>
      <c r="E29" s="93" t="s">
        <v>72</v>
      </c>
      <c r="F29" s="92" t="s">
        <v>667</v>
      </c>
      <c r="G29" s="92" t="s">
        <v>9</v>
      </c>
      <c r="H29" s="92">
        <v>2</v>
      </c>
      <c r="I29" s="88">
        <v>0.22</v>
      </c>
      <c r="J29" s="87"/>
      <c r="K29" s="115">
        <f t="shared" si="10"/>
        <v>0</v>
      </c>
      <c r="L29" s="115">
        <f t="shared" si="11"/>
        <v>0</v>
      </c>
      <c r="M29" s="115">
        <f t="shared" si="12"/>
        <v>0</v>
      </c>
    </row>
    <row r="30" spans="1:13" ht="36" customHeight="1">
      <c r="A30" s="15"/>
      <c r="B30" s="35" t="s">
        <v>71</v>
      </c>
      <c r="C30" s="91" t="s">
        <v>67</v>
      </c>
      <c r="D30" s="92">
        <v>11060000214</v>
      </c>
      <c r="E30" s="93" t="s">
        <v>74</v>
      </c>
      <c r="F30" s="92" t="s">
        <v>667</v>
      </c>
      <c r="G30" s="92" t="s">
        <v>9</v>
      </c>
      <c r="H30" s="92">
        <v>2</v>
      </c>
      <c r="I30" s="88">
        <v>0.22</v>
      </c>
      <c r="J30" s="87"/>
      <c r="K30" s="115">
        <f t="shared" si="10"/>
        <v>0</v>
      </c>
      <c r="L30" s="115">
        <f t="shared" si="11"/>
        <v>0</v>
      </c>
      <c r="M30" s="115">
        <f t="shared" si="12"/>
        <v>0</v>
      </c>
    </row>
    <row r="31" spans="1:13" ht="36" customHeight="1">
      <c r="A31" s="15"/>
      <c r="B31" s="90" t="s">
        <v>73</v>
      </c>
      <c r="C31" s="103" t="s">
        <v>67</v>
      </c>
      <c r="D31" s="92">
        <v>11060000073</v>
      </c>
      <c r="E31" s="93" t="s">
        <v>76</v>
      </c>
      <c r="F31" s="92" t="s">
        <v>667</v>
      </c>
      <c r="G31" s="92" t="s">
        <v>9</v>
      </c>
      <c r="H31" s="92">
        <v>10</v>
      </c>
      <c r="I31" s="88">
        <v>0.22</v>
      </c>
      <c r="J31" s="87"/>
      <c r="K31" s="115">
        <f t="shared" si="10"/>
        <v>0</v>
      </c>
      <c r="L31" s="115">
        <f t="shared" si="11"/>
        <v>0</v>
      </c>
      <c r="M31" s="115">
        <f t="shared" si="12"/>
        <v>0</v>
      </c>
    </row>
    <row r="32" spans="1:13" ht="36" customHeight="1">
      <c r="A32" s="15"/>
      <c r="B32" s="35" t="s">
        <v>75</v>
      </c>
      <c r="C32" s="91" t="s">
        <v>78</v>
      </c>
      <c r="D32" s="92" t="s">
        <v>710</v>
      </c>
      <c r="E32" s="104" t="s">
        <v>79</v>
      </c>
      <c r="F32" s="128" t="s">
        <v>786</v>
      </c>
      <c r="G32" s="92" t="s">
        <v>9</v>
      </c>
      <c r="H32" s="92">
        <v>2</v>
      </c>
      <c r="I32" s="88">
        <v>0.22</v>
      </c>
      <c r="J32" s="87"/>
      <c r="K32" s="115">
        <f t="shared" si="10"/>
        <v>0</v>
      </c>
      <c r="L32" s="115">
        <f t="shared" si="11"/>
        <v>0</v>
      </c>
      <c r="M32" s="115">
        <f t="shared" si="12"/>
        <v>0</v>
      </c>
    </row>
    <row r="33" spans="1:13" ht="36" customHeight="1">
      <c r="A33" s="15"/>
      <c r="B33" s="90" t="s">
        <v>77</v>
      </c>
      <c r="C33" s="91" t="s">
        <v>81</v>
      </c>
      <c r="D33" s="92" t="s">
        <v>82</v>
      </c>
      <c r="E33" s="93" t="s">
        <v>83</v>
      </c>
      <c r="F33" s="92" t="s">
        <v>667</v>
      </c>
      <c r="G33" s="92" t="s">
        <v>6</v>
      </c>
      <c r="H33" s="92">
        <v>35</v>
      </c>
      <c r="I33" s="88">
        <v>0.22</v>
      </c>
      <c r="J33" s="87"/>
      <c r="K33" s="115">
        <f t="shared" si="10"/>
        <v>0</v>
      </c>
      <c r="L33" s="115">
        <f t="shared" si="11"/>
        <v>0</v>
      </c>
      <c r="M33" s="115">
        <f t="shared" si="12"/>
        <v>0</v>
      </c>
    </row>
    <row r="34" spans="1:13" ht="36" customHeight="1">
      <c r="A34" s="15"/>
      <c r="B34" s="35" t="s">
        <v>80</v>
      </c>
      <c r="C34" s="91" t="s">
        <v>81</v>
      </c>
      <c r="D34" s="92" t="s">
        <v>85</v>
      </c>
      <c r="E34" s="93" t="s">
        <v>83</v>
      </c>
      <c r="F34" s="92" t="s">
        <v>667</v>
      </c>
      <c r="G34" s="92" t="s">
        <v>6</v>
      </c>
      <c r="H34" s="92">
        <v>25</v>
      </c>
      <c r="I34" s="88">
        <v>0.22</v>
      </c>
      <c r="J34" s="87"/>
      <c r="K34" s="115">
        <f t="shared" si="10"/>
        <v>0</v>
      </c>
      <c r="L34" s="115">
        <f t="shared" si="11"/>
        <v>0</v>
      </c>
      <c r="M34" s="115">
        <f t="shared" si="12"/>
        <v>0</v>
      </c>
    </row>
    <row r="35" spans="1:13" ht="36" customHeight="1">
      <c r="A35" s="15"/>
      <c r="B35" s="90" t="s">
        <v>84</v>
      </c>
      <c r="C35" s="91" t="s">
        <v>81</v>
      </c>
      <c r="D35" s="92" t="s">
        <v>87</v>
      </c>
      <c r="E35" s="93" t="s">
        <v>83</v>
      </c>
      <c r="F35" s="92" t="s">
        <v>667</v>
      </c>
      <c r="G35" s="92" t="s">
        <v>6</v>
      </c>
      <c r="H35" s="92">
        <v>15</v>
      </c>
      <c r="I35" s="88">
        <v>0.22</v>
      </c>
      <c r="J35" s="87"/>
      <c r="K35" s="115">
        <f t="shared" si="10"/>
        <v>0</v>
      </c>
      <c r="L35" s="115">
        <f t="shared" si="11"/>
        <v>0</v>
      </c>
      <c r="M35" s="115">
        <f t="shared" si="12"/>
        <v>0</v>
      </c>
    </row>
    <row r="36" spans="1:13" ht="36" customHeight="1">
      <c r="A36" s="15"/>
      <c r="B36" s="35" t="s">
        <v>86</v>
      </c>
      <c r="C36" s="91" t="s">
        <v>81</v>
      </c>
      <c r="D36" s="92" t="s">
        <v>89</v>
      </c>
      <c r="E36" s="93" t="s">
        <v>83</v>
      </c>
      <c r="F36" s="92" t="s">
        <v>667</v>
      </c>
      <c r="G36" s="92" t="s">
        <v>6</v>
      </c>
      <c r="H36" s="92">
        <v>15</v>
      </c>
      <c r="I36" s="88">
        <v>0.22</v>
      </c>
      <c r="J36" s="87"/>
      <c r="K36" s="115">
        <f t="shared" si="10"/>
        <v>0</v>
      </c>
      <c r="L36" s="115">
        <f t="shared" si="11"/>
        <v>0</v>
      </c>
      <c r="M36" s="115">
        <f t="shared" si="12"/>
        <v>0</v>
      </c>
    </row>
    <row r="37" spans="1:13" ht="36" customHeight="1">
      <c r="A37" s="15"/>
      <c r="B37" s="90" t="s">
        <v>88</v>
      </c>
      <c r="C37" s="91" t="s">
        <v>81</v>
      </c>
      <c r="D37" s="92" t="s">
        <v>91</v>
      </c>
      <c r="E37" s="93" t="s">
        <v>83</v>
      </c>
      <c r="F37" s="92" t="s">
        <v>667</v>
      </c>
      <c r="G37" s="92" t="s">
        <v>6</v>
      </c>
      <c r="H37" s="92">
        <v>15</v>
      </c>
      <c r="I37" s="88">
        <v>0.22</v>
      </c>
      <c r="J37" s="87"/>
      <c r="K37" s="115">
        <f t="shared" si="10"/>
        <v>0</v>
      </c>
      <c r="L37" s="115">
        <f t="shared" si="11"/>
        <v>0</v>
      </c>
      <c r="M37" s="115">
        <f t="shared" si="12"/>
        <v>0</v>
      </c>
    </row>
    <row r="38" spans="1:13" ht="36" customHeight="1">
      <c r="A38" s="15"/>
      <c r="B38" s="35" t="s">
        <v>90</v>
      </c>
      <c r="C38" s="91" t="s">
        <v>81</v>
      </c>
      <c r="D38" s="92" t="s">
        <v>93</v>
      </c>
      <c r="E38" s="93" t="s">
        <v>83</v>
      </c>
      <c r="F38" s="92" t="s">
        <v>667</v>
      </c>
      <c r="G38" s="92" t="s">
        <v>6</v>
      </c>
      <c r="H38" s="92">
        <v>15</v>
      </c>
      <c r="I38" s="88">
        <v>0.22</v>
      </c>
      <c r="J38" s="87"/>
      <c r="K38" s="115">
        <f t="shared" si="10"/>
        <v>0</v>
      </c>
      <c r="L38" s="115">
        <f t="shared" si="11"/>
        <v>0</v>
      </c>
      <c r="M38" s="115">
        <f t="shared" si="12"/>
        <v>0</v>
      </c>
    </row>
    <row r="39" spans="1:13" ht="36" customHeight="1">
      <c r="A39" s="15"/>
      <c r="B39" s="90" t="s">
        <v>92</v>
      </c>
      <c r="C39" s="91" t="s">
        <v>81</v>
      </c>
      <c r="D39" s="92" t="s">
        <v>95</v>
      </c>
      <c r="E39" s="93" t="s">
        <v>83</v>
      </c>
      <c r="F39" s="92" t="s">
        <v>667</v>
      </c>
      <c r="G39" s="92" t="s">
        <v>6</v>
      </c>
      <c r="H39" s="92">
        <v>20</v>
      </c>
      <c r="I39" s="88">
        <v>0.22</v>
      </c>
      <c r="J39" s="87"/>
      <c r="K39" s="115">
        <f t="shared" si="10"/>
        <v>0</v>
      </c>
      <c r="L39" s="115">
        <f t="shared" si="11"/>
        <v>0</v>
      </c>
      <c r="M39" s="115">
        <f t="shared" si="12"/>
        <v>0</v>
      </c>
    </row>
    <row r="40" spans="1:13" ht="36" customHeight="1">
      <c r="A40" s="15"/>
      <c r="B40" s="35" t="s">
        <v>94</v>
      </c>
      <c r="C40" s="91" t="s">
        <v>81</v>
      </c>
      <c r="D40" s="92" t="s">
        <v>97</v>
      </c>
      <c r="E40" s="93" t="s">
        <v>83</v>
      </c>
      <c r="F40" s="92" t="s">
        <v>667</v>
      </c>
      <c r="G40" s="92" t="s">
        <v>6</v>
      </c>
      <c r="H40" s="92">
        <v>20</v>
      </c>
      <c r="I40" s="88">
        <v>0.22</v>
      </c>
      <c r="J40" s="87"/>
      <c r="K40" s="115">
        <f t="shared" ref="K40:K73" si="13">J40*H40</f>
        <v>0</v>
      </c>
      <c r="L40" s="115">
        <f t="shared" ref="L40:L73" si="14">I40*K40</f>
        <v>0</v>
      </c>
      <c r="M40" s="115">
        <f t="shared" ref="M40:M73" si="15">K40+L40</f>
        <v>0</v>
      </c>
    </row>
    <row r="41" spans="1:13" ht="36" customHeight="1">
      <c r="A41" s="15"/>
      <c r="B41" s="90" t="s">
        <v>96</v>
      </c>
      <c r="C41" s="91" t="s">
        <v>682</v>
      </c>
      <c r="D41" s="92" t="s">
        <v>99</v>
      </c>
      <c r="E41" s="93" t="s">
        <v>100</v>
      </c>
      <c r="F41" s="92" t="s">
        <v>667</v>
      </c>
      <c r="G41" s="92" t="s">
        <v>9</v>
      </c>
      <c r="H41" s="92">
        <v>300</v>
      </c>
      <c r="I41" s="88">
        <v>0.22</v>
      </c>
      <c r="J41" s="87"/>
      <c r="K41" s="115">
        <f t="shared" si="13"/>
        <v>0</v>
      </c>
      <c r="L41" s="115">
        <f t="shared" si="14"/>
        <v>0</v>
      </c>
      <c r="M41" s="115">
        <f t="shared" si="15"/>
        <v>0</v>
      </c>
    </row>
    <row r="42" spans="1:13" ht="36" customHeight="1">
      <c r="A42" s="15"/>
      <c r="B42" s="35" t="s">
        <v>98</v>
      </c>
      <c r="C42" s="91" t="s">
        <v>682</v>
      </c>
      <c r="D42" s="92" t="s">
        <v>102</v>
      </c>
      <c r="E42" s="93" t="s">
        <v>100</v>
      </c>
      <c r="F42" s="92" t="s">
        <v>667</v>
      </c>
      <c r="G42" s="92" t="s">
        <v>9</v>
      </c>
      <c r="H42" s="92">
        <v>200</v>
      </c>
      <c r="I42" s="88">
        <v>0.22</v>
      </c>
      <c r="J42" s="87"/>
      <c r="K42" s="115">
        <f t="shared" si="13"/>
        <v>0</v>
      </c>
      <c r="L42" s="115">
        <f t="shared" si="14"/>
        <v>0</v>
      </c>
      <c r="M42" s="115">
        <f t="shared" si="15"/>
        <v>0</v>
      </c>
    </row>
    <row r="43" spans="1:13" ht="36" customHeight="1">
      <c r="A43" s="15"/>
      <c r="B43" s="90" t="s">
        <v>101</v>
      </c>
      <c r="C43" s="91" t="s">
        <v>682</v>
      </c>
      <c r="D43" s="92" t="s">
        <v>103</v>
      </c>
      <c r="E43" s="93" t="s">
        <v>100</v>
      </c>
      <c r="F43" s="92" t="s">
        <v>667</v>
      </c>
      <c r="G43" s="92" t="s">
        <v>9</v>
      </c>
      <c r="H43" s="92">
        <v>150</v>
      </c>
      <c r="I43" s="88">
        <v>0.22</v>
      </c>
      <c r="J43" s="87"/>
      <c r="K43" s="115">
        <f t="shared" si="13"/>
        <v>0</v>
      </c>
      <c r="L43" s="115">
        <f t="shared" si="14"/>
        <v>0</v>
      </c>
      <c r="M43" s="115">
        <f t="shared" si="15"/>
        <v>0</v>
      </c>
    </row>
    <row r="44" spans="1:13" ht="36" customHeight="1">
      <c r="A44" s="15"/>
      <c r="B44" s="96" t="s">
        <v>104</v>
      </c>
      <c r="C44" s="97"/>
      <c r="D44" s="97"/>
      <c r="E44" s="98" t="s">
        <v>105</v>
      </c>
      <c r="F44" s="97"/>
      <c r="G44" s="99" t="s">
        <v>48</v>
      </c>
      <c r="H44" s="97">
        <v>4</v>
      </c>
      <c r="I44" s="100"/>
      <c r="J44" s="101"/>
      <c r="K44" s="102">
        <f>SUM(K45:K69)*H44</f>
        <v>0</v>
      </c>
      <c r="L44" s="102">
        <f>M44-K44</f>
        <v>0</v>
      </c>
      <c r="M44" s="102">
        <f>SUM(M45:M69)*H44</f>
        <v>0</v>
      </c>
    </row>
    <row r="45" spans="1:13" ht="36" customHeight="1">
      <c r="A45" s="15"/>
      <c r="B45" s="90" t="s">
        <v>106</v>
      </c>
      <c r="C45" s="103" t="s">
        <v>50</v>
      </c>
      <c r="D45" s="103" t="s">
        <v>704</v>
      </c>
      <c r="E45" s="93" t="s">
        <v>705</v>
      </c>
      <c r="F45" s="92" t="s">
        <v>786</v>
      </c>
      <c r="G45" s="92" t="s">
        <v>9</v>
      </c>
      <c r="H45" s="103">
        <v>1</v>
      </c>
      <c r="I45" s="105">
        <v>0.22</v>
      </c>
      <c r="J45" s="87"/>
      <c r="K45" s="115">
        <f>J45*H45</f>
        <v>0</v>
      </c>
      <c r="L45" s="115">
        <f t="shared" ref="L45" si="16">I45*K45</f>
        <v>0</v>
      </c>
      <c r="M45" s="115">
        <f t="shared" ref="M45" si="17">K45+L45</f>
        <v>0</v>
      </c>
    </row>
    <row r="46" spans="1:13" ht="36" customHeight="1">
      <c r="A46" s="15"/>
      <c r="B46" s="90" t="s">
        <v>747</v>
      </c>
      <c r="C46" s="91" t="s">
        <v>50</v>
      </c>
      <c r="D46" s="92" t="s">
        <v>51</v>
      </c>
      <c r="E46" s="93" t="s">
        <v>52</v>
      </c>
      <c r="F46" s="92" t="s">
        <v>786</v>
      </c>
      <c r="G46" s="92" t="s">
        <v>9</v>
      </c>
      <c r="H46" s="92">
        <v>1</v>
      </c>
      <c r="I46" s="105">
        <v>0.22</v>
      </c>
      <c r="J46" s="87"/>
      <c r="K46" s="115">
        <f t="shared" si="13"/>
        <v>0</v>
      </c>
      <c r="L46" s="115">
        <f t="shared" si="14"/>
        <v>0</v>
      </c>
      <c r="M46" s="115">
        <f t="shared" si="15"/>
        <v>0</v>
      </c>
    </row>
    <row r="47" spans="1:13" ht="36" customHeight="1">
      <c r="A47" s="15"/>
      <c r="B47" s="90" t="s">
        <v>748</v>
      </c>
      <c r="C47" s="91" t="s">
        <v>54</v>
      </c>
      <c r="D47" s="92" t="s">
        <v>55</v>
      </c>
      <c r="E47" s="93" t="s">
        <v>56</v>
      </c>
      <c r="F47" s="92" t="s">
        <v>786</v>
      </c>
      <c r="G47" s="92" t="s">
        <v>9</v>
      </c>
      <c r="H47" s="92">
        <v>2</v>
      </c>
      <c r="I47" s="105">
        <v>0.22</v>
      </c>
      <c r="J47" s="87"/>
      <c r="K47" s="115">
        <f t="shared" si="13"/>
        <v>0</v>
      </c>
      <c r="L47" s="115">
        <f t="shared" si="14"/>
        <v>0</v>
      </c>
      <c r="M47" s="115">
        <f t="shared" si="15"/>
        <v>0</v>
      </c>
    </row>
    <row r="48" spans="1:13" ht="36" customHeight="1">
      <c r="A48" s="15"/>
      <c r="B48" s="90" t="s">
        <v>107</v>
      </c>
      <c r="C48" s="91" t="s">
        <v>718</v>
      </c>
      <c r="D48" s="92">
        <v>359003</v>
      </c>
      <c r="E48" s="93" t="s">
        <v>717</v>
      </c>
      <c r="F48" s="92" t="s">
        <v>667</v>
      </c>
      <c r="G48" s="92" t="s">
        <v>9</v>
      </c>
      <c r="H48" s="92">
        <v>2</v>
      </c>
      <c r="I48" s="105">
        <v>0.22</v>
      </c>
      <c r="J48" s="87"/>
      <c r="K48" s="115">
        <f t="shared" si="13"/>
        <v>0</v>
      </c>
      <c r="L48" s="115">
        <f t="shared" si="14"/>
        <v>0</v>
      </c>
      <c r="M48" s="115">
        <f t="shared" si="15"/>
        <v>0</v>
      </c>
    </row>
    <row r="49" spans="1:13" ht="36" customHeight="1">
      <c r="A49" s="15"/>
      <c r="B49" s="90" t="s">
        <v>108</v>
      </c>
      <c r="C49" s="91" t="s">
        <v>59</v>
      </c>
      <c r="D49" s="92">
        <v>260611</v>
      </c>
      <c r="E49" s="93" t="s">
        <v>60</v>
      </c>
      <c r="F49" s="92" t="s">
        <v>786</v>
      </c>
      <c r="G49" s="92" t="s">
        <v>9</v>
      </c>
      <c r="H49" s="92">
        <v>1</v>
      </c>
      <c r="I49" s="105">
        <v>0.22</v>
      </c>
      <c r="J49" s="87"/>
      <c r="K49" s="115">
        <f t="shared" si="13"/>
        <v>0</v>
      </c>
      <c r="L49" s="115">
        <f t="shared" si="14"/>
        <v>0</v>
      </c>
      <c r="M49" s="115">
        <f t="shared" si="15"/>
        <v>0</v>
      </c>
    </row>
    <row r="50" spans="1:13" ht="36" customHeight="1">
      <c r="A50" s="15"/>
      <c r="B50" s="90" t="s">
        <v>109</v>
      </c>
      <c r="C50" s="91" t="s">
        <v>59</v>
      </c>
      <c r="D50" s="92">
        <v>249189</v>
      </c>
      <c r="E50" s="93" t="s">
        <v>62</v>
      </c>
      <c r="F50" s="92" t="s">
        <v>786</v>
      </c>
      <c r="G50" s="92" t="s">
        <v>9</v>
      </c>
      <c r="H50" s="92">
        <v>2</v>
      </c>
      <c r="I50" s="105">
        <v>0.22</v>
      </c>
      <c r="J50" s="87"/>
      <c r="K50" s="115">
        <f t="shared" si="13"/>
        <v>0</v>
      </c>
      <c r="L50" s="115">
        <f t="shared" si="14"/>
        <v>0</v>
      </c>
      <c r="M50" s="115">
        <f t="shared" si="15"/>
        <v>0</v>
      </c>
    </row>
    <row r="51" spans="1:13" ht="36" customHeight="1">
      <c r="A51" s="15"/>
      <c r="B51" s="90" t="s">
        <v>110</v>
      </c>
      <c r="C51" s="91" t="s">
        <v>59</v>
      </c>
      <c r="D51" s="92">
        <v>261245</v>
      </c>
      <c r="E51" s="93" t="s">
        <v>64</v>
      </c>
      <c r="F51" s="92" t="s">
        <v>786</v>
      </c>
      <c r="G51" s="92" t="s">
        <v>9</v>
      </c>
      <c r="H51" s="92">
        <v>1</v>
      </c>
      <c r="I51" s="105">
        <v>0.22</v>
      </c>
      <c r="J51" s="87"/>
      <c r="K51" s="115">
        <f t="shared" si="13"/>
        <v>0</v>
      </c>
      <c r="L51" s="115">
        <f t="shared" si="14"/>
        <v>0</v>
      </c>
      <c r="M51" s="115">
        <f t="shared" si="15"/>
        <v>0</v>
      </c>
    </row>
    <row r="52" spans="1:13" ht="36" customHeight="1">
      <c r="A52" s="15"/>
      <c r="B52" s="90" t="s">
        <v>111</v>
      </c>
      <c r="C52" s="91" t="s">
        <v>54</v>
      </c>
      <c r="D52" s="92" t="s">
        <v>55</v>
      </c>
      <c r="E52" s="93" t="s">
        <v>56</v>
      </c>
      <c r="F52" s="92" t="s">
        <v>786</v>
      </c>
      <c r="G52" s="92" t="s">
        <v>9</v>
      </c>
      <c r="H52" s="92">
        <v>2</v>
      </c>
      <c r="I52" s="105">
        <v>0.22</v>
      </c>
      <c r="J52" s="87"/>
      <c r="K52" s="115">
        <f t="shared" si="13"/>
        <v>0</v>
      </c>
      <c r="L52" s="115">
        <f t="shared" si="14"/>
        <v>0</v>
      </c>
      <c r="M52" s="115">
        <f t="shared" si="15"/>
        <v>0</v>
      </c>
    </row>
    <row r="53" spans="1:13" ht="36" customHeight="1">
      <c r="A53" s="15"/>
      <c r="B53" s="90" t="s">
        <v>112</v>
      </c>
      <c r="C53" s="91" t="s">
        <v>67</v>
      </c>
      <c r="D53" s="92">
        <v>11020000120</v>
      </c>
      <c r="E53" s="93" t="s">
        <v>68</v>
      </c>
      <c r="F53" s="92" t="s">
        <v>667</v>
      </c>
      <c r="G53" s="92" t="s">
        <v>9</v>
      </c>
      <c r="H53" s="92">
        <v>2</v>
      </c>
      <c r="I53" s="105">
        <v>0.22</v>
      </c>
      <c r="J53" s="87"/>
      <c r="K53" s="115">
        <f t="shared" si="13"/>
        <v>0</v>
      </c>
      <c r="L53" s="115">
        <f t="shared" si="14"/>
        <v>0</v>
      </c>
      <c r="M53" s="115">
        <f t="shared" si="15"/>
        <v>0</v>
      </c>
    </row>
    <row r="54" spans="1:13" ht="36" customHeight="1">
      <c r="A54" s="15"/>
      <c r="B54" s="90" t="s">
        <v>113</v>
      </c>
      <c r="C54" s="91" t="s">
        <v>67</v>
      </c>
      <c r="D54" s="92">
        <v>11060000231</v>
      </c>
      <c r="E54" s="93" t="s">
        <v>70</v>
      </c>
      <c r="F54" s="92" t="s">
        <v>667</v>
      </c>
      <c r="G54" s="92" t="s">
        <v>9</v>
      </c>
      <c r="H54" s="92">
        <v>2</v>
      </c>
      <c r="I54" s="105">
        <v>0.22</v>
      </c>
      <c r="J54" s="87"/>
      <c r="K54" s="115">
        <f t="shared" si="13"/>
        <v>0</v>
      </c>
      <c r="L54" s="115">
        <f t="shared" si="14"/>
        <v>0</v>
      </c>
      <c r="M54" s="115">
        <f t="shared" si="15"/>
        <v>0</v>
      </c>
    </row>
    <row r="55" spans="1:13" ht="36" customHeight="1">
      <c r="A55" s="15"/>
      <c r="B55" s="90" t="s">
        <v>114</v>
      </c>
      <c r="C55" s="91" t="s">
        <v>67</v>
      </c>
      <c r="D55" s="92">
        <v>92118900579</v>
      </c>
      <c r="E55" s="93" t="s">
        <v>72</v>
      </c>
      <c r="F55" s="92" t="s">
        <v>667</v>
      </c>
      <c r="G55" s="92" t="s">
        <v>116</v>
      </c>
      <c r="H55" s="92">
        <v>2</v>
      </c>
      <c r="I55" s="105">
        <v>0.22</v>
      </c>
      <c r="J55" s="87"/>
      <c r="K55" s="115">
        <f t="shared" si="13"/>
        <v>0</v>
      </c>
      <c r="L55" s="115">
        <f t="shared" si="14"/>
        <v>0</v>
      </c>
      <c r="M55" s="115">
        <f t="shared" si="15"/>
        <v>0</v>
      </c>
    </row>
    <row r="56" spans="1:13" ht="36" customHeight="1">
      <c r="A56" s="15"/>
      <c r="B56" s="90" t="s">
        <v>115</v>
      </c>
      <c r="C56" s="91" t="s">
        <v>67</v>
      </c>
      <c r="D56" s="92">
        <v>11060000214</v>
      </c>
      <c r="E56" s="93" t="s">
        <v>74</v>
      </c>
      <c r="F56" s="92" t="s">
        <v>667</v>
      </c>
      <c r="G56" s="92" t="s">
        <v>9</v>
      </c>
      <c r="H56" s="92">
        <v>2</v>
      </c>
      <c r="I56" s="105">
        <v>0.22</v>
      </c>
      <c r="J56" s="87"/>
      <c r="K56" s="115">
        <f t="shared" si="13"/>
        <v>0</v>
      </c>
      <c r="L56" s="115">
        <f t="shared" si="14"/>
        <v>0</v>
      </c>
      <c r="M56" s="115">
        <f t="shared" si="15"/>
        <v>0</v>
      </c>
    </row>
    <row r="57" spans="1:13" ht="36" customHeight="1">
      <c r="A57" s="15"/>
      <c r="B57" s="90" t="s">
        <v>117</v>
      </c>
      <c r="C57" s="91" t="s">
        <v>67</v>
      </c>
      <c r="D57" s="92">
        <v>11060000073</v>
      </c>
      <c r="E57" s="93" t="s">
        <v>76</v>
      </c>
      <c r="F57" s="92" t="s">
        <v>667</v>
      </c>
      <c r="G57" s="92" t="s">
        <v>9</v>
      </c>
      <c r="H57" s="92">
        <v>10</v>
      </c>
      <c r="I57" s="105">
        <v>0.22</v>
      </c>
      <c r="J57" s="87"/>
      <c r="K57" s="115">
        <f t="shared" si="13"/>
        <v>0</v>
      </c>
      <c r="L57" s="115">
        <f t="shared" si="14"/>
        <v>0</v>
      </c>
      <c r="M57" s="115">
        <f t="shared" si="15"/>
        <v>0</v>
      </c>
    </row>
    <row r="58" spans="1:13" ht="36" customHeight="1">
      <c r="A58" s="15"/>
      <c r="B58" s="90" t="s">
        <v>118</v>
      </c>
      <c r="C58" s="91" t="s">
        <v>78</v>
      </c>
      <c r="D58" s="92" t="s">
        <v>710</v>
      </c>
      <c r="E58" s="93" t="s">
        <v>79</v>
      </c>
      <c r="F58" s="92" t="s">
        <v>786</v>
      </c>
      <c r="G58" s="92" t="s">
        <v>9</v>
      </c>
      <c r="H58" s="92">
        <v>1</v>
      </c>
      <c r="I58" s="105">
        <v>0.22</v>
      </c>
      <c r="J58" s="87"/>
      <c r="K58" s="115">
        <f t="shared" si="13"/>
        <v>0</v>
      </c>
      <c r="L58" s="115">
        <f t="shared" si="14"/>
        <v>0</v>
      </c>
      <c r="M58" s="115">
        <f t="shared" si="15"/>
        <v>0</v>
      </c>
    </row>
    <row r="59" spans="1:13" ht="36" customHeight="1">
      <c r="A59" s="15"/>
      <c r="B59" s="90" t="s">
        <v>119</v>
      </c>
      <c r="C59" s="91" t="s">
        <v>81</v>
      </c>
      <c r="D59" s="92" t="s">
        <v>82</v>
      </c>
      <c r="E59" s="93" t="s">
        <v>83</v>
      </c>
      <c r="F59" s="92" t="s">
        <v>667</v>
      </c>
      <c r="G59" s="92" t="s">
        <v>6</v>
      </c>
      <c r="H59" s="92">
        <v>35</v>
      </c>
      <c r="I59" s="105">
        <v>0.22</v>
      </c>
      <c r="J59" s="87"/>
      <c r="K59" s="115">
        <f t="shared" si="13"/>
        <v>0</v>
      </c>
      <c r="L59" s="115">
        <f t="shared" si="14"/>
        <v>0</v>
      </c>
      <c r="M59" s="115">
        <f t="shared" si="15"/>
        <v>0</v>
      </c>
    </row>
    <row r="60" spans="1:13" ht="36" customHeight="1">
      <c r="A60" s="15"/>
      <c r="B60" s="90" t="s">
        <v>120</v>
      </c>
      <c r="C60" s="91" t="s">
        <v>81</v>
      </c>
      <c r="D60" s="92" t="s">
        <v>85</v>
      </c>
      <c r="E60" s="93" t="s">
        <v>83</v>
      </c>
      <c r="F60" s="92" t="s">
        <v>667</v>
      </c>
      <c r="G60" s="92" t="s">
        <v>6</v>
      </c>
      <c r="H60" s="92">
        <v>25</v>
      </c>
      <c r="I60" s="105">
        <v>0.22</v>
      </c>
      <c r="J60" s="87"/>
      <c r="K60" s="115">
        <f t="shared" si="13"/>
        <v>0</v>
      </c>
      <c r="L60" s="115">
        <f t="shared" si="14"/>
        <v>0</v>
      </c>
      <c r="M60" s="115">
        <f t="shared" si="15"/>
        <v>0</v>
      </c>
    </row>
    <row r="61" spans="1:13" ht="36" customHeight="1">
      <c r="A61" s="15"/>
      <c r="B61" s="90" t="s">
        <v>121</v>
      </c>
      <c r="C61" s="91" t="s">
        <v>81</v>
      </c>
      <c r="D61" s="92" t="s">
        <v>87</v>
      </c>
      <c r="E61" s="93" t="s">
        <v>83</v>
      </c>
      <c r="F61" s="92" t="s">
        <v>667</v>
      </c>
      <c r="G61" s="92" t="s">
        <v>6</v>
      </c>
      <c r="H61" s="92">
        <v>15</v>
      </c>
      <c r="I61" s="105">
        <v>0.22</v>
      </c>
      <c r="J61" s="87"/>
      <c r="K61" s="115">
        <f t="shared" si="13"/>
        <v>0</v>
      </c>
      <c r="L61" s="115">
        <f t="shared" si="14"/>
        <v>0</v>
      </c>
      <c r="M61" s="115">
        <f t="shared" si="15"/>
        <v>0</v>
      </c>
    </row>
    <row r="62" spans="1:13" ht="36" customHeight="1">
      <c r="A62" s="15"/>
      <c r="B62" s="90" t="s">
        <v>122</v>
      </c>
      <c r="C62" s="91" t="s">
        <v>81</v>
      </c>
      <c r="D62" s="92" t="s">
        <v>89</v>
      </c>
      <c r="E62" s="93" t="s">
        <v>83</v>
      </c>
      <c r="F62" s="92" t="s">
        <v>667</v>
      </c>
      <c r="G62" s="92" t="s">
        <v>6</v>
      </c>
      <c r="H62" s="92">
        <v>15</v>
      </c>
      <c r="I62" s="105">
        <v>0.22</v>
      </c>
      <c r="J62" s="87"/>
      <c r="K62" s="115">
        <f t="shared" si="13"/>
        <v>0</v>
      </c>
      <c r="L62" s="115">
        <f t="shared" si="14"/>
        <v>0</v>
      </c>
      <c r="M62" s="115">
        <f t="shared" si="15"/>
        <v>0</v>
      </c>
    </row>
    <row r="63" spans="1:13" ht="36" customHeight="1">
      <c r="A63" s="15"/>
      <c r="B63" s="90" t="s">
        <v>123</v>
      </c>
      <c r="C63" s="91" t="s">
        <v>81</v>
      </c>
      <c r="D63" s="92" t="s">
        <v>91</v>
      </c>
      <c r="E63" s="93" t="s">
        <v>83</v>
      </c>
      <c r="F63" s="92" t="s">
        <v>667</v>
      </c>
      <c r="G63" s="92" t="s">
        <v>6</v>
      </c>
      <c r="H63" s="92">
        <v>15</v>
      </c>
      <c r="I63" s="105">
        <v>0.22</v>
      </c>
      <c r="J63" s="87"/>
      <c r="K63" s="115">
        <f t="shared" si="13"/>
        <v>0</v>
      </c>
      <c r="L63" s="115">
        <f t="shared" si="14"/>
        <v>0</v>
      </c>
      <c r="M63" s="115">
        <f t="shared" si="15"/>
        <v>0</v>
      </c>
    </row>
    <row r="64" spans="1:13" ht="36" customHeight="1">
      <c r="A64" s="15"/>
      <c r="B64" s="90" t="s">
        <v>124</v>
      </c>
      <c r="C64" s="91" t="s">
        <v>81</v>
      </c>
      <c r="D64" s="92" t="s">
        <v>93</v>
      </c>
      <c r="E64" s="93" t="s">
        <v>83</v>
      </c>
      <c r="F64" s="92" t="s">
        <v>667</v>
      </c>
      <c r="G64" s="92" t="s">
        <v>6</v>
      </c>
      <c r="H64" s="92">
        <v>15</v>
      </c>
      <c r="I64" s="105">
        <v>0.22</v>
      </c>
      <c r="J64" s="87"/>
      <c r="K64" s="115">
        <f t="shared" si="13"/>
        <v>0</v>
      </c>
      <c r="L64" s="115">
        <f t="shared" si="14"/>
        <v>0</v>
      </c>
      <c r="M64" s="115">
        <f t="shared" si="15"/>
        <v>0</v>
      </c>
    </row>
    <row r="65" spans="1:13" ht="36" customHeight="1">
      <c r="A65" s="15"/>
      <c r="B65" s="90" t="s">
        <v>125</v>
      </c>
      <c r="C65" s="91" t="s">
        <v>81</v>
      </c>
      <c r="D65" s="92" t="s">
        <v>95</v>
      </c>
      <c r="E65" s="93" t="s">
        <v>83</v>
      </c>
      <c r="F65" s="92" t="s">
        <v>667</v>
      </c>
      <c r="G65" s="92" t="s">
        <v>6</v>
      </c>
      <c r="H65" s="92">
        <v>20</v>
      </c>
      <c r="I65" s="105">
        <v>0.22</v>
      </c>
      <c r="J65" s="87"/>
      <c r="K65" s="115">
        <f t="shared" si="13"/>
        <v>0</v>
      </c>
      <c r="L65" s="115">
        <f t="shared" si="14"/>
        <v>0</v>
      </c>
      <c r="M65" s="115">
        <f t="shared" si="15"/>
        <v>0</v>
      </c>
    </row>
    <row r="66" spans="1:13" ht="36" customHeight="1">
      <c r="A66" s="15"/>
      <c r="B66" s="90" t="s">
        <v>126</v>
      </c>
      <c r="C66" s="91" t="s">
        <v>81</v>
      </c>
      <c r="D66" s="92" t="s">
        <v>97</v>
      </c>
      <c r="E66" s="93" t="s">
        <v>83</v>
      </c>
      <c r="F66" s="92" t="s">
        <v>667</v>
      </c>
      <c r="G66" s="92" t="s">
        <v>6</v>
      </c>
      <c r="H66" s="92">
        <v>20</v>
      </c>
      <c r="I66" s="105">
        <v>0.22</v>
      </c>
      <c r="J66" s="87"/>
      <c r="K66" s="115">
        <f t="shared" si="13"/>
        <v>0</v>
      </c>
      <c r="L66" s="115">
        <f t="shared" si="14"/>
        <v>0</v>
      </c>
      <c r="M66" s="115">
        <f t="shared" si="15"/>
        <v>0</v>
      </c>
    </row>
    <row r="67" spans="1:13" ht="36" customHeight="1">
      <c r="A67" s="15"/>
      <c r="B67" s="90" t="s">
        <v>127</v>
      </c>
      <c r="C67" s="91" t="s">
        <v>682</v>
      </c>
      <c r="D67" s="92" t="s">
        <v>99</v>
      </c>
      <c r="E67" s="93" t="s">
        <v>100</v>
      </c>
      <c r="F67" s="92" t="s">
        <v>667</v>
      </c>
      <c r="G67" s="92" t="s">
        <v>9</v>
      </c>
      <c r="H67" s="92">
        <v>300</v>
      </c>
      <c r="I67" s="105">
        <v>0.22</v>
      </c>
      <c r="J67" s="87"/>
      <c r="K67" s="115">
        <f t="shared" si="13"/>
        <v>0</v>
      </c>
      <c r="L67" s="115">
        <f t="shared" si="14"/>
        <v>0</v>
      </c>
      <c r="M67" s="115">
        <f t="shared" si="15"/>
        <v>0</v>
      </c>
    </row>
    <row r="68" spans="1:13" ht="36" customHeight="1">
      <c r="A68" s="15"/>
      <c r="B68" s="90" t="s">
        <v>128</v>
      </c>
      <c r="C68" s="91" t="s">
        <v>682</v>
      </c>
      <c r="D68" s="92" t="s">
        <v>102</v>
      </c>
      <c r="E68" s="93" t="s">
        <v>100</v>
      </c>
      <c r="F68" s="92" t="s">
        <v>667</v>
      </c>
      <c r="G68" s="92" t="s">
        <v>9</v>
      </c>
      <c r="H68" s="92">
        <v>200</v>
      </c>
      <c r="I68" s="105">
        <v>0.22</v>
      </c>
      <c r="J68" s="87"/>
      <c r="K68" s="115">
        <f t="shared" si="13"/>
        <v>0</v>
      </c>
      <c r="L68" s="115">
        <f t="shared" si="14"/>
        <v>0</v>
      </c>
      <c r="M68" s="115">
        <f t="shared" si="15"/>
        <v>0</v>
      </c>
    </row>
    <row r="69" spans="1:13" ht="36" customHeight="1">
      <c r="A69" s="15"/>
      <c r="B69" s="90" t="s">
        <v>129</v>
      </c>
      <c r="C69" s="91" t="s">
        <v>682</v>
      </c>
      <c r="D69" s="92" t="s">
        <v>103</v>
      </c>
      <c r="E69" s="93" t="s">
        <v>100</v>
      </c>
      <c r="F69" s="92" t="s">
        <v>667</v>
      </c>
      <c r="G69" s="92" t="s">
        <v>9</v>
      </c>
      <c r="H69" s="92">
        <v>150</v>
      </c>
      <c r="I69" s="105">
        <v>0.22</v>
      </c>
      <c r="J69" s="87"/>
      <c r="K69" s="115">
        <f t="shared" si="13"/>
        <v>0</v>
      </c>
      <c r="L69" s="115">
        <f t="shared" si="14"/>
        <v>0</v>
      </c>
      <c r="M69" s="115">
        <f t="shared" si="15"/>
        <v>0</v>
      </c>
    </row>
    <row r="70" spans="1:13" ht="36" customHeight="1">
      <c r="A70" s="15"/>
      <c r="B70" s="96" t="s">
        <v>130</v>
      </c>
      <c r="C70" s="97"/>
      <c r="D70" s="97"/>
      <c r="E70" s="98" t="s">
        <v>131</v>
      </c>
      <c r="F70" s="97"/>
      <c r="G70" s="99" t="s">
        <v>48</v>
      </c>
      <c r="H70" s="97">
        <v>8</v>
      </c>
      <c r="I70" s="100"/>
      <c r="J70" s="101"/>
      <c r="K70" s="102">
        <f>SUM(K71:K95)*H70</f>
        <v>0</v>
      </c>
      <c r="L70" s="102">
        <f>M70-K70</f>
        <v>0</v>
      </c>
      <c r="M70" s="102">
        <f>SUM(M71:M95)*H70</f>
        <v>0</v>
      </c>
    </row>
    <row r="71" spans="1:13" ht="36" customHeight="1">
      <c r="A71" s="15"/>
      <c r="B71" s="90" t="s">
        <v>132</v>
      </c>
      <c r="C71" s="91" t="s">
        <v>50</v>
      </c>
      <c r="D71" s="92" t="s">
        <v>51</v>
      </c>
      <c r="E71" s="93" t="s">
        <v>52</v>
      </c>
      <c r="F71" s="92" t="s">
        <v>786</v>
      </c>
      <c r="G71" s="92" t="s">
        <v>9</v>
      </c>
      <c r="H71" s="92">
        <v>2</v>
      </c>
      <c r="I71" s="105">
        <v>0.22</v>
      </c>
      <c r="J71" s="87"/>
      <c r="K71" s="115">
        <f t="shared" si="13"/>
        <v>0</v>
      </c>
      <c r="L71" s="115">
        <f t="shared" si="14"/>
        <v>0</v>
      </c>
      <c r="M71" s="115">
        <f t="shared" si="15"/>
        <v>0</v>
      </c>
    </row>
    <row r="72" spans="1:13" ht="36" customHeight="1">
      <c r="A72" s="15"/>
      <c r="B72" s="90" t="s">
        <v>749</v>
      </c>
      <c r="C72" s="103" t="s">
        <v>50</v>
      </c>
      <c r="D72" s="103" t="s">
        <v>704</v>
      </c>
      <c r="E72" s="93" t="s">
        <v>705</v>
      </c>
      <c r="F72" s="92" t="s">
        <v>786</v>
      </c>
      <c r="G72" s="92" t="s">
        <v>9</v>
      </c>
      <c r="H72" s="103">
        <v>2</v>
      </c>
      <c r="I72" s="105">
        <v>0.22</v>
      </c>
      <c r="J72" s="87"/>
      <c r="K72" s="115">
        <f>J72*H72</f>
        <v>0</v>
      </c>
      <c r="L72" s="115">
        <f t="shared" ref="L72" si="18">I72*K72</f>
        <v>0</v>
      </c>
      <c r="M72" s="115">
        <f t="shared" ref="M72" si="19">K72+L72</f>
        <v>0</v>
      </c>
    </row>
    <row r="73" spans="1:13" ht="36" customHeight="1">
      <c r="A73" s="15"/>
      <c r="B73" s="90" t="s">
        <v>750</v>
      </c>
      <c r="C73" s="91" t="s">
        <v>54</v>
      </c>
      <c r="D73" s="92" t="s">
        <v>55</v>
      </c>
      <c r="E73" s="93" t="s">
        <v>56</v>
      </c>
      <c r="F73" s="92" t="s">
        <v>786</v>
      </c>
      <c r="G73" s="92" t="s">
        <v>9</v>
      </c>
      <c r="H73" s="92">
        <v>2</v>
      </c>
      <c r="I73" s="105">
        <v>0.22</v>
      </c>
      <c r="J73" s="87"/>
      <c r="K73" s="115">
        <f t="shared" si="13"/>
        <v>0</v>
      </c>
      <c r="L73" s="115">
        <f t="shared" si="14"/>
        <v>0</v>
      </c>
      <c r="M73" s="115">
        <f t="shared" si="15"/>
        <v>0</v>
      </c>
    </row>
    <row r="74" spans="1:13" ht="36" customHeight="1">
      <c r="A74" s="15"/>
      <c r="B74" s="90" t="s">
        <v>133</v>
      </c>
      <c r="C74" s="91" t="s">
        <v>718</v>
      </c>
      <c r="D74" s="92">
        <v>359003</v>
      </c>
      <c r="E74" s="93" t="s">
        <v>717</v>
      </c>
      <c r="F74" s="92" t="s">
        <v>667</v>
      </c>
      <c r="G74" s="92" t="s">
        <v>9</v>
      </c>
      <c r="H74" s="92">
        <v>2</v>
      </c>
      <c r="I74" s="105">
        <v>0.22</v>
      </c>
      <c r="J74" s="87"/>
      <c r="K74" s="115">
        <f t="shared" ref="K74:K137" si="20">J74*H74</f>
        <v>0</v>
      </c>
      <c r="L74" s="115">
        <f t="shared" ref="L74:L137" si="21">I74*K74</f>
        <v>0</v>
      </c>
      <c r="M74" s="115">
        <f t="shared" ref="M74:M137" si="22">K74+L74</f>
        <v>0</v>
      </c>
    </row>
    <row r="75" spans="1:13" ht="36" customHeight="1">
      <c r="A75" s="15"/>
      <c r="B75" s="90" t="s">
        <v>134</v>
      </c>
      <c r="C75" s="91" t="s">
        <v>59</v>
      </c>
      <c r="D75" s="92">
        <v>260611</v>
      </c>
      <c r="E75" s="93" t="s">
        <v>60</v>
      </c>
      <c r="F75" s="92" t="s">
        <v>786</v>
      </c>
      <c r="G75" s="92" t="s">
        <v>9</v>
      </c>
      <c r="H75" s="92">
        <v>1</v>
      </c>
      <c r="I75" s="105">
        <v>0.22</v>
      </c>
      <c r="J75" s="87"/>
      <c r="K75" s="115">
        <f t="shared" si="20"/>
        <v>0</v>
      </c>
      <c r="L75" s="115">
        <f t="shared" si="21"/>
        <v>0</v>
      </c>
      <c r="M75" s="115">
        <f t="shared" si="22"/>
        <v>0</v>
      </c>
    </row>
    <row r="76" spans="1:13" ht="36" customHeight="1">
      <c r="A76" s="15"/>
      <c r="B76" s="90" t="s">
        <v>135</v>
      </c>
      <c r="C76" s="91" t="s">
        <v>59</v>
      </c>
      <c r="D76" s="92">
        <v>249189</v>
      </c>
      <c r="E76" s="93" t="s">
        <v>62</v>
      </c>
      <c r="F76" s="92" t="s">
        <v>786</v>
      </c>
      <c r="G76" s="92" t="s">
        <v>9</v>
      </c>
      <c r="H76" s="92">
        <v>2</v>
      </c>
      <c r="I76" s="105">
        <v>0.22</v>
      </c>
      <c r="J76" s="87"/>
      <c r="K76" s="115">
        <f t="shared" si="20"/>
        <v>0</v>
      </c>
      <c r="L76" s="115">
        <f t="shared" si="21"/>
        <v>0</v>
      </c>
      <c r="M76" s="115">
        <f t="shared" si="22"/>
        <v>0</v>
      </c>
    </row>
    <row r="77" spans="1:13" ht="36" customHeight="1">
      <c r="A77" s="15"/>
      <c r="B77" s="90" t="s">
        <v>136</v>
      </c>
      <c r="C77" s="91" t="s">
        <v>59</v>
      </c>
      <c r="D77" s="92">
        <v>261245</v>
      </c>
      <c r="E77" s="93" t="s">
        <v>64</v>
      </c>
      <c r="F77" s="92" t="s">
        <v>786</v>
      </c>
      <c r="G77" s="92" t="s">
        <v>9</v>
      </c>
      <c r="H77" s="92">
        <v>1</v>
      </c>
      <c r="I77" s="105">
        <v>0.22</v>
      </c>
      <c r="J77" s="87"/>
      <c r="K77" s="115">
        <f t="shared" si="20"/>
        <v>0</v>
      </c>
      <c r="L77" s="115">
        <f t="shared" si="21"/>
        <v>0</v>
      </c>
      <c r="M77" s="115">
        <f t="shared" si="22"/>
        <v>0</v>
      </c>
    </row>
    <row r="78" spans="1:13" ht="36" customHeight="1">
      <c r="A78" s="15"/>
      <c r="B78" s="90" t="s">
        <v>137</v>
      </c>
      <c r="C78" s="91" t="s">
        <v>54</v>
      </c>
      <c r="D78" s="92" t="s">
        <v>55</v>
      </c>
      <c r="E78" s="93" t="s">
        <v>56</v>
      </c>
      <c r="F78" s="92" t="s">
        <v>786</v>
      </c>
      <c r="G78" s="92" t="s">
        <v>9</v>
      </c>
      <c r="H78" s="92">
        <v>2</v>
      </c>
      <c r="I78" s="105">
        <v>0.22</v>
      </c>
      <c r="J78" s="87"/>
      <c r="K78" s="115">
        <f t="shared" si="20"/>
        <v>0</v>
      </c>
      <c r="L78" s="115">
        <f t="shared" si="21"/>
        <v>0</v>
      </c>
      <c r="M78" s="115">
        <f t="shared" si="22"/>
        <v>0</v>
      </c>
    </row>
    <row r="79" spans="1:13" ht="36" customHeight="1">
      <c r="A79" s="15"/>
      <c r="B79" s="90" t="s">
        <v>138</v>
      </c>
      <c r="C79" s="91" t="s">
        <v>67</v>
      </c>
      <c r="D79" s="92">
        <v>11020000120</v>
      </c>
      <c r="E79" s="93" t="s">
        <v>68</v>
      </c>
      <c r="F79" s="92" t="s">
        <v>667</v>
      </c>
      <c r="G79" s="92" t="s">
        <v>9</v>
      </c>
      <c r="H79" s="92">
        <v>2</v>
      </c>
      <c r="I79" s="105">
        <v>0.22</v>
      </c>
      <c r="J79" s="87"/>
      <c r="K79" s="115">
        <f t="shared" si="20"/>
        <v>0</v>
      </c>
      <c r="L79" s="115">
        <f t="shared" si="21"/>
        <v>0</v>
      </c>
      <c r="M79" s="115">
        <f t="shared" si="22"/>
        <v>0</v>
      </c>
    </row>
    <row r="80" spans="1:13" ht="36" customHeight="1">
      <c r="A80" s="15"/>
      <c r="B80" s="90" t="s">
        <v>139</v>
      </c>
      <c r="C80" s="91" t="s">
        <v>67</v>
      </c>
      <c r="D80" s="92">
        <v>11060000231</v>
      </c>
      <c r="E80" s="93" t="s">
        <v>70</v>
      </c>
      <c r="F80" s="92" t="s">
        <v>667</v>
      </c>
      <c r="G80" s="92" t="s">
        <v>9</v>
      </c>
      <c r="H80" s="92">
        <v>2</v>
      </c>
      <c r="I80" s="105">
        <v>0.22</v>
      </c>
      <c r="J80" s="87"/>
      <c r="K80" s="115">
        <f t="shared" si="20"/>
        <v>0</v>
      </c>
      <c r="L80" s="115">
        <f t="shared" si="21"/>
        <v>0</v>
      </c>
      <c r="M80" s="115">
        <f t="shared" si="22"/>
        <v>0</v>
      </c>
    </row>
    <row r="81" spans="1:13" ht="36" customHeight="1">
      <c r="A81" s="15"/>
      <c r="B81" s="90" t="s">
        <v>140</v>
      </c>
      <c r="C81" s="91" t="s">
        <v>67</v>
      </c>
      <c r="D81" s="92">
        <v>92118900579</v>
      </c>
      <c r="E81" s="93" t="s">
        <v>72</v>
      </c>
      <c r="F81" s="92" t="s">
        <v>667</v>
      </c>
      <c r="G81" s="92" t="s">
        <v>116</v>
      </c>
      <c r="H81" s="92">
        <v>2</v>
      </c>
      <c r="I81" s="105">
        <v>0.22</v>
      </c>
      <c r="J81" s="87"/>
      <c r="K81" s="115">
        <f t="shared" si="20"/>
        <v>0</v>
      </c>
      <c r="L81" s="115">
        <f t="shared" si="21"/>
        <v>0</v>
      </c>
      <c r="M81" s="115">
        <f t="shared" si="22"/>
        <v>0</v>
      </c>
    </row>
    <row r="82" spans="1:13" ht="36" customHeight="1">
      <c r="A82" s="15"/>
      <c r="B82" s="90" t="s">
        <v>141</v>
      </c>
      <c r="C82" s="91" t="s">
        <v>67</v>
      </c>
      <c r="D82" s="92">
        <v>11060000214</v>
      </c>
      <c r="E82" s="93" t="s">
        <v>74</v>
      </c>
      <c r="F82" s="92" t="s">
        <v>667</v>
      </c>
      <c r="G82" s="92" t="s">
        <v>9</v>
      </c>
      <c r="H82" s="92">
        <v>2</v>
      </c>
      <c r="I82" s="105">
        <v>0.22</v>
      </c>
      <c r="J82" s="87"/>
      <c r="K82" s="115">
        <f t="shared" si="20"/>
        <v>0</v>
      </c>
      <c r="L82" s="115">
        <f t="shared" si="21"/>
        <v>0</v>
      </c>
      <c r="M82" s="115">
        <f t="shared" si="22"/>
        <v>0</v>
      </c>
    </row>
    <row r="83" spans="1:13" ht="36" customHeight="1">
      <c r="A83" s="15"/>
      <c r="B83" s="90" t="s">
        <v>142</v>
      </c>
      <c r="C83" s="91" t="s">
        <v>67</v>
      </c>
      <c r="D83" s="92">
        <v>11060000073</v>
      </c>
      <c r="E83" s="93" t="s">
        <v>76</v>
      </c>
      <c r="F83" s="92" t="s">
        <v>667</v>
      </c>
      <c r="G83" s="92" t="s">
        <v>9</v>
      </c>
      <c r="H83" s="92">
        <v>10</v>
      </c>
      <c r="I83" s="105">
        <v>0.22</v>
      </c>
      <c r="J83" s="87"/>
      <c r="K83" s="115">
        <f t="shared" si="20"/>
        <v>0</v>
      </c>
      <c r="L83" s="115">
        <f t="shared" si="21"/>
        <v>0</v>
      </c>
      <c r="M83" s="115">
        <f t="shared" si="22"/>
        <v>0</v>
      </c>
    </row>
    <row r="84" spans="1:13" ht="36" customHeight="1">
      <c r="A84" s="15"/>
      <c r="B84" s="90" t="s">
        <v>143</v>
      </c>
      <c r="C84" s="91" t="s">
        <v>78</v>
      </c>
      <c r="D84" s="92" t="s">
        <v>710</v>
      </c>
      <c r="E84" s="93" t="s">
        <v>79</v>
      </c>
      <c r="F84" s="92" t="s">
        <v>786</v>
      </c>
      <c r="G84" s="92" t="s">
        <v>9</v>
      </c>
      <c r="H84" s="92">
        <v>1</v>
      </c>
      <c r="I84" s="105">
        <v>0.22</v>
      </c>
      <c r="J84" s="87"/>
      <c r="K84" s="115">
        <f t="shared" si="20"/>
        <v>0</v>
      </c>
      <c r="L84" s="115">
        <f t="shared" si="21"/>
        <v>0</v>
      </c>
      <c r="M84" s="115">
        <f t="shared" si="22"/>
        <v>0</v>
      </c>
    </row>
    <row r="85" spans="1:13" ht="36" customHeight="1">
      <c r="A85" s="15"/>
      <c r="B85" s="90" t="s">
        <v>144</v>
      </c>
      <c r="C85" s="91" t="s">
        <v>81</v>
      </c>
      <c r="D85" s="92" t="s">
        <v>82</v>
      </c>
      <c r="E85" s="93" t="s">
        <v>83</v>
      </c>
      <c r="F85" s="92" t="s">
        <v>667</v>
      </c>
      <c r="G85" s="92" t="s">
        <v>6</v>
      </c>
      <c r="H85" s="92">
        <v>35</v>
      </c>
      <c r="I85" s="105">
        <v>0.22</v>
      </c>
      <c r="J85" s="87"/>
      <c r="K85" s="115">
        <f t="shared" si="20"/>
        <v>0</v>
      </c>
      <c r="L85" s="115">
        <f t="shared" si="21"/>
        <v>0</v>
      </c>
      <c r="M85" s="115">
        <f t="shared" si="22"/>
        <v>0</v>
      </c>
    </row>
    <row r="86" spans="1:13" ht="36" customHeight="1">
      <c r="A86" s="15"/>
      <c r="B86" s="90" t="s">
        <v>145</v>
      </c>
      <c r="C86" s="91" t="s">
        <v>81</v>
      </c>
      <c r="D86" s="92" t="s">
        <v>85</v>
      </c>
      <c r="E86" s="93" t="s">
        <v>83</v>
      </c>
      <c r="F86" s="92" t="s">
        <v>667</v>
      </c>
      <c r="G86" s="92" t="s">
        <v>6</v>
      </c>
      <c r="H86" s="92">
        <v>25</v>
      </c>
      <c r="I86" s="105">
        <v>0.22</v>
      </c>
      <c r="J86" s="87"/>
      <c r="K86" s="115">
        <f t="shared" si="20"/>
        <v>0</v>
      </c>
      <c r="L86" s="115">
        <f t="shared" si="21"/>
        <v>0</v>
      </c>
      <c r="M86" s="115">
        <f t="shared" si="22"/>
        <v>0</v>
      </c>
    </row>
    <row r="87" spans="1:13" ht="36" customHeight="1">
      <c r="A87" s="15"/>
      <c r="B87" s="90" t="s">
        <v>146</v>
      </c>
      <c r="C87" s="91" t="s">
        <v>81</v>
      </c>
      <c r="D87" s="92" t="s">
        <v>87</v>
      </c>
      <c r="E87" s="93" t="s">
        <v>83</v>
      </c>
      <c r="F87" s="92" t="s">
        <v>667</v>
      </c>
      <c r="G87" s="92" t="s">
        <v>6</v>
      </c>
      <c r="H87" s="92">
        <v>15</v>
      </c>
      <c r="I87" s="105">
        <v>0.22</v>
      </c>
      <c r="J87" s="87"/>
      <c r="K87" s="115">
        <f t="shared" si="20"/>
        <v>0</v>
      </c>
      <c r="L87" s="115">
        <f t="shared" si="21"/>
        <v>0</v>
      </c>
      <c r="M87" s="115">
        <f t="shared" si="22"/>
        <v>0</v>
      </c>
    </row>
    <row r="88" spans="1:13" ht="36" customHeight="1">
      <c r="A88" s="15"/>
      <c r="B88" s="90" t="s">
        <v>147</v>
      </c>
      <c r="C88" s="91" t="s">
        <v>81</v>
      </c>
      <c r="D88" s="92" t="s">
        <v>89</v>
      </c>
      <c r="E88" s="93" t="s">
        <v>83</v>
      </c>
      <c r="F88" s="92" t="s">
        <v>667</v>
      </c>
      <c r="G88" s="92" t="s">
        <v>6</v>
      </c>
      <c r="H88" s="92">
        <v>15</v>
      </c>
      <c r="I88" s="105">
        <v>0.22</v>
      </c>
      <c r="J88" s="87"/>
      <c r="K88" s="115">
        <f t="shared" si="20"/>
        <v>0</v>
      </c>
      <c r="L88" s="115">
        <f t="shared" si="21"/>
        <v>0</v>
      </c>
      <c r="M88" s="115">
        <f t="shared" si="22"/>
        <v>0</v>
      </c>
    </row>
    <row r="89" spans="1:13" ht="36" customHeight="1">
      <c r="A89" s="15"/>
      <c r="B89" s="90" t="s">
        <v>148</v>
      </c>
      <c r="C89" s="91" t="s">
        <v>81</v>
      </c>
      <c r="D89" s="92" t="s">
        <v>91</v>
      </c>
      <c r="E89" s="93" t="s">
        <v>83</v>
      </c>
      <c r="F89" s="92" t="s">
        <v>667</v>
      </c>
      <c r="G89" s="92" t="s">
        <v>6</v>
      </c>
      <c r="H89" s="92">
        <v>15</v>
      </c>
      <c r="I89" s="105">
        <v>0.22</v>
      </c>
      <c r="J89" s="87"/>
      <c r="K89" s="115">
        <f t="shared" si="20"/>
        <v>0</v>
      </c>
      <c r="L89" s="115">
        <f t="shared" si="21"/>
        <v>0</v>
      </c>
      <c r="M89" s="115">
        <f t="shared" si="22"/>
        <v>0</v>
      </c>
    </row>
    <row r="90" spans="1:13" ht="36" customHeight="1">
      <c r="A90" s="15"/>
      <c r="B90" s="90" t="s">
        <v>149</v>
      </c>
      <c r="C90" s="91" t="s">
        <v>81</v>
      </c>
      <c r="D90" s="92" t="s">
        <v>93</v>
      </c>
      <c r="E90" s="93" t="s">
        <v>83</v>
      </c>
      <c r="F90" s="92" t="s">
        <v>667</v>
      </c>
      <c r="G90" s="92" t="s">
        <v>6</v>
      </c>
      <c r="H90" s="92">
        <v>15</v>
      </c>
      <c r="I90" s="105">
        <v>0.22</v>
      </c>
      <c r="J90" s="87"/>
      <c r="K90" s="115">
        <f t="shared" si="20"/>
        <v>0</v>
      </c>
      <c r="L90" s="115">
        <f t="shared" si="21"/>
        <v>0</v>
      </c>
      <c r="M90" s="115">
        <f t="shared" si="22"/>
        <v>0</v>
      </c>
    </row>
    <row r="91" spans="1:13" ht="36" customHeight="1">
      <c r="A91" s="15"/>
      <c r="B91" s="90" t="s">
        <v>150</v>
      </c>
      <c r="C91" s="91" t="s">
        <v>81</v>
      </c>
      <c r="D91" s="92" t="s">
        <v>95</v>
      </c>
      <c r="E91" s="93" t="s">
        <v>83</v>
      </c>
      <c r="F91" s="92" t="s">
        <v>667</v>
      </c>
      <c r="G91" s="92" t="s">
        <v>6</v>
      </c>
      <c r="H91" s="92">
        <v>20</v>
      </c>
      <c r="I91" s="105">
        <v>0.22</v>
      </c>
      <c r="J91" s="87"/>
      <c r="K91" s="115">
        <f t="shared" si="20"/>
        <v>0</v>
      </c>
      <c r="L91" s="115">
        <f t="shared" si="21"/>
        <v>0</v>
      </c>
      <c r="M91" s="115">
        <f t="shared" si="22"/>
        <v>0</v>
      </c>
    </row>
    <row r="92" spans="1:13" ht="36" customHeight="1">
      <c r="A92" s="15"/>
      <c r="B92" s="90" t="s">
        <v>151</v>
      </c>
      <c r="C92" s="91" t="s">
        <v>81</v>
      </c>
      <c r="D92" s="92" t="s">
        <v>97</v>
      </c>
      <c r="E92" s="93" t="s">
        <v>83</v>
      </c>
      <c r="F92" s="92" t="s">
        <v>667</v>
      </c>
      <c r="G92" s="92" t="s">
        <v>6</v>
      </c>
      <c r="H92" s="92">
        <v>20</v>
      </c>
      <c r="I92" s="105">
        <v>0.22</v>
      </c>
      <c r="J92" s="87"/>
      <c r="K92" s="115">
        <f t="shared" si="20"/>
        <v>0</v>
      </c>
      <c r="L92" s="115">
        <f t="shared" si="21"/>
        <v>0</v>
      </c>
      <c r="M92" s="115">
        <f t="shared" si="22"/>
        <v>0</v>
      </c>
    </row>
    <row r="93" spans="1:13" ht="36" customHeight="1">
      <c r="A93" s="15"/>
      <c r="B93" s="90" t="s">
        <v>152</v>
      </c>
      <c r="C93" s="91" t="s">
        <v>682</v>
      </c>
      <c r="D93" s="92" t="s">
        <v>99</v>
      </c>
      <c r="E93" s="93" t="s">
        <v>100</v>
      </c>
      <c r="F93" s="92" t="s">
        <v>667</v>
      </c>
      <c r="G93" s="92" t="s">
        <v>9</v>
      </c>
      <c r="H93" s="92">
        <v>300</v>
      </c>
      <c r="I93" s="105">
        <v>0.22</v>
      </c>
      <c r="J93" s="87"/>
      <c r="K93" s="115">
        <f t="shared" si="20"/>
        <v>0</v>
      </c>
      <c r="L93" s="115">
        <f t="shared" si="21"/>
        <v>0</v>
      </c>
      <c r="M93" s="115">
        <f t="shared" si="22"/>
        <v>0</v>
      </c>
    </row>
    <row r="94" spans="1:13" ht="36" customHeight="1">
      <c r="A94" s="15"/>
      <c r="B94" s="90" t="s">
        <v>153</v>
      </c>
      <c r="C94" s="91" t="s">
        <v>682</v>
      </c>
      <c r="D94" s="92" t="s">
        <v>102</v>
      </c>
      <c r="E94" s="93" t="s">
        <v>100</v>
      </c>
      <c r="F94" s="92" t="s">
        <v>667</v>
      </c>
      <c r="G94" s="92" t="s">
        <v>9</v>
      </c>
      <c r="H94" s="92">
        <v>200</v>
      </c>
      <c r="I94" s="105">
        <v>0.22</v>
      </c>
      <c r="J94" s="87"/>
      <c r="K94" s="115">
        <f t="shared" si="20"/>
        <v>0</v>
      </c>
      <c r="L94" s="115">
        <f t="shared" si="21"/>
        <v>0</v>
      </c>
      <c r="M94" s="115">
        <f t="shared" si="22"/>
        <v>0</v>
      </c>
    </row>
    <row r="95" spans="1:13" ht="36" customHeight="1">
      <c r="A95" s="15"/>
      <c r="B95" s="90" t="s">
        <v>154</v>
      </c>
      <c r="C95" s="91" t="s">
        <v>682</v>
      </c>
      <c r="D95" s="92" t="s">
        <v>103</v>
      </c>
      <c r="E95" s="93" t="s">
        <v>100</v>
      </c>
      <c r="F95" s="92" t="s">
        <v>667</v>
      </c>
      <c r="G95" s="92" t="s">
        <v>9</v>
      </c>
      <c r="H95" s="92">
        <v>150</v>
      </c>
      <c r="I95" s="105">
        <v>0.22</v>
      </c>
      <c r="J95" s="87"/>
      <c r="K95" s="115">
        <f t="shared" si="20"/>
        <v>0</v>
      </c>
      <c r="L95" s="115">
        <f t="shared" si="21"/>
        <v>0</v>
      </c>
      <c r="M95" s="115">
        <f t="shared" si="22"/>
        <v>0</v>
      </c>
    </row>
    <row r="96" spans="1:13" ht="36" customHeight="1">
      <c r="A96" s="15"/>
      <c r="B96" s="96" t="s">
        <v>155</v>
      </c>
      <c r="C96" s="97"/>
      <c r="D96" s="97"/>
      <c r="E96" s="98" t="s">
        <v>156</v>
      </c>
      <c r="F96" s="97"/>
      <c r="G96" s="99" t="s">
        <v>48</v>
      </c>
      <c r="H96" s="97">
        <v>1</v>
      </c>
      <c r="I96" s="100"/>
      <c r="J96" s="101"/>
      <c r="K96" s="102">
        <f>SUM(K97:K112)*H96</f>
        <v>0</v>
      </c>
      <c r="L96" s="102">
        <f>M96-K96</f>
        <v>0</v>
      </c>
      <c r="M96" s="102">
        <f>SUM(M97:M112)*H96</f>
        <v>0</v>
      </c>
    </row>
    <row r="97" spans="1:13" ht="36" customHeight="1">
      <c r="A97" s="15"/>
      <c r="B97" s="90" t="s">
        <v>157</v>
      </c>
      <c r="C97" s="91" t="s">
        <v>158</v>
      </c>
      <c r="D97" s="92" t="s">
        <v>159</v>
      </c>
      <c r="E97" s="93" t="s">
        <v>160</v>
      </c>
      <c r="F97" s="92" t="s">
        <v>786</v>
      </c>
      <c r="G97" s="92" t="s">
        <v>9</v>
      </c>
      <c r="H97" s="92">
        <v>9</v>
      </c>
      <c r="I97" s="105">
        <v>0.22</v>
      </c>
      <c r="J97" s="87"/>
      <c r="K97" s="115">
        <f t="shared" si="20"/>
        <v>0</v>
      </c>
      <c r="L97" s="115">
        <f t="shared" si="21"/>
        <v>0</v>
      </c>
      <c r="M97" s="115">
        <f t="shared" si="22"/>
        <v>0</v>
      </c>
    </row>
    <row r="98" spans="1:13" ht="36" customHeight="1">
      <c r="A98" s="15"/>
      <c r="B98" s="90" t="s">
        <v>161</v>
      </c>
      <c r="C98" s="91" t="s">
        <v>158</v>
      </c>
      <c r="D98" s="92" t="s">
        <v>162</v>
      </c>
      <c r="E98" s="93" t="s">
        <v>163</v>
      </c>
      <c r="F98" s="92" t="s">
        <v>786</v>
      </c>
      <c r="G98" s="92" t="s">
        <v>9</v>
      </c>
      <c r="H98" s="92">
        <v>6</v>
      </c>
      <c r="I98" s="105">
        <v>0.22</v>
      </c>
      <c r="J98" s="87"/>
      <c r="K98" s="115">
        <f t="shared" si="20"/>
        <v>0</v>
      </c>
      <c r="L98" s="115">
        <f t="shared" si="21"/>
        <v>0</v>
      </c>
      <c r="M98" s="115">
        <f t="shared" si="22"/>
        <v>0</v>
      </c>
    </row>
    <row r="99" spans="1:13" ht="36" customHeight="1">
      <c r="A99" s="15"/>
      <c r="B99" s="90" t="s">
        <v>164</v>
      </c>
      <c r="C99" s="91" t="s">
        <v>158</v>
      </c>
      <c r="D99" s="92" t="s">
        <v>165</v>
      </c>
      <c r="E99" s="93" t="s">
        <v>163</v>
      </c>
      <c r="F99" s="92" t="s">
        <v>786</v>
      </c>
      <c r="G99" s="92" t="s">
        <v>9</v>
      </c>
      <c r="H99" s="92">
        <v>2</v>
      </c>
      <c r="I99" s="105">
        <v>0.22</v>
      </c>
      <c r="J99" s="87"/>
      <c r="K99" s="115">
        <f t="shared" si="20"/>
        <v>0</v>
      </c>
      <c r="L99" s="115">
        <f t="shared" si="21"/>
        <v>0</v>
      </c>
      <c r="M99" s="115">
        <f t="shared" si="22"/>
        <v>0</v>
      </c>
    </row>
    <row r="100" spans="1:13" ht="36" customHeight="1">
      <c r="A100" s="15"/>
      <c r="B100" s="90" t="s">
        <v>166</v>
      </c>
      <c r="C100" s="91" t="s">
        <v>718</v>
      </c>
      <c r="D100" s="92">
        <v>359012</v>
      </c>
      <c r="E100" s="93" t="s">
        <v>719</v>
      </c>
      <c r="F100" s="92" t="s">
        <v>667</v>
      </c>
      <c r="G100" s="92" t="s">
        <v>9</v>
      </c>
      <c r="H100" s="92">
        <v>17</v>
      </c>
      <c r="I100" s="105">
        <v>0.22</v>
      </c>
      <c r="J100" s="87"/>
      <c r="K100" s="115">
        <f t="shared" si="20"/>
        <v>0</v>
      </c>
      <c r="L100" s="115">
        <f t="shared" si="21"/>
        <v>0</v>
      </c>
      <c r="M100" s="115">
        <f t="shared" si="22"/>
        <v>0</v>
      </c>
    </row>
    <row r="101" spans="1:13" ht="36" customHeight="1">
      <c r="A101" s="15"/>
      <c r="B101" s="90" t="s">
        <v>167</v>
      </c>
      <c r="C101" s="91" t="s">
        <v>67</v>
      </c>
      <c r="D101" s="92">
        <v>11040000163</v>
      </c>
      <c r="E101" s="93" t="s">
        <v>168</v>
      </c>
      <c r="F101" s="92" t="s">
        <v>667</v>
      </c>
      <c r="G101" s="92" t="s">
        <v>9</v>
      </c>
      <c r="H101" s="92">
        <v>17</v>
      </c>
      <c r="I101" s="105">
        <v>0.22</v>
      </c>
      <c r="J101" s="87"/>
      <c r="K101" s="115">
        <f t="shared" si="20"/>
        <v>0</v>
      </c>
      <c r="L101" s="115">
        <f t="shared" si="21"/>
        <v>0</v>
      </c>
      <c r="M101" s="115">
        <f t="shared" si="22"/>
        <v>0</v>
      </c>
    </row>
    <row r="102" spans="1:13" ht="36" customHeight="1">
      <c r="A102" s="15"/>
      <c r="B102" s="90" t="s">
        <v>169</v>
      </c>
      <c r="C102" s="91" t="s">
        <v>67</v>
      </c>
      <c r="D102" s="92">
        <v>92118900431</v>
      </c>
      <c r="E102" s="93" t="s">
        <v>170</v>
      </c>
      <c r="F102" s="92" t="s">
        <v>667</v>
      </c>
      <c r="G102" s="92" t="s">
        <v>116</v>
      </c>
      <c r="H102" s="92">
        <v>5</v>
      </c>
      <c r="I102" s="105">
        <v>0.22</v>
      </c>
      <c r="J102" s="87"/>
      <c r="K102" s="115">
        <f t="shared" si="20"/>
        <v>0</v>
      </c>
      <c r="L102" s="115">
        <f t="shared" si="21"/>
        <v>0</v>
      </c>
      <c r="M102" s="115">
        <f t="shared" si="22"/>
        <v>0</v>
      </c>
    </row>
    <row r="103" spans="1:13" ht="36" customHeight="1">
      <c r="A103" s="15"/>
      <c r="B103" s="90" t="s">
        <v>171</v>
      </c>
      <c r="C103" s="91" t="s">
        <v>67</v>
      </c>
      <c r="D103" s="92">
        <v>92118900295</v>
      </c>
      <c r="E103" s="93" t="s">
        <v>172</v>
      </c>
      <c r="F103" s="92" t="s">
        <v>667</v>
      </c>
      <c r="G103" s="92" t="s">
        <v>116</v>
      </c>
      <c r="H103" s="92">
        <v>5</v>
      </c>
      <c r="I103" s="105">
        <v>0.22</v>
      </c>
      <c r="J103" s="87"/>
      <c r="K103" s="115">
        <f t="shared" si="20"/>
        <v>0</v>
      </c>
      <c r="L103" s="115">
        <f t="shared" si="21"/>
        <v>0</v>
      </c>
      <c r="M103" s="115">
        <f t="shared" si="22"/>
        <v>0</v>
      </c>
    </row>
    <row r="104" spans="1:13" ht="36" customHeight="1">
      <c r="A104" s="15"/>
      <c r="B104" s="90" t="s">
        <v>173</v>
      </c>
      <c r="C104" s="91" t="s">
        <v>67</v>
      </c>
      <c r="D104" s="92">
        <v>11060000214</v>
      </c>
      <c r="E104" s="93" t="s">
        <v>174</v>
      </c>
      <c r="F104" s="92" t="s">
        <v>667</v>
      </c>
      <c r="G104" s="92" t="s">
        <v>9</v>
      </c>
      <c r="H104" s="92">
        <v>17</v>
      </c>
      <c r="I104" s="105">
        <v>0.22</v>
      </c>
      <c r="J104" s="87"/>
      <c r="K104" s="115">
        <f t="shared" si="20"/>
        <v>0</v>
      </c>
      <c r="L104" s="115">
        <f t="shared" si="21"/>
        <v>0</v>
      </c>
      <c r="M104" s="115">
        <f t="shared" si="22"/>
        <v>0</v>
      </c>
    </row>
    <row r="105" spans="1:13" ht="36" customHeight="1">
      <c r="A105" s="15"/>
      <c r="B105" s="90" t="s">
        <v>175</v>
      </c>
      <c r="C105" s="91" t="s">
        <v>81</v>
      </c>
      <c r="D105" s="92" t="s">
        <v>87</v>
      </c>
      <c r="E105" s="93" t="s">
        <v>83</v>
      </c>
      <c r="F105" s="92" t="s">
        <v>667</v>
      </c>
      <c r="G105" s="92" t="s">
        <v>6</v>
      </c>
      <c r="H105" s="92">
        <v>60</v>
      </c>
      <c r="I105" s="105">
        <v>0.22</v>
      </c>
      <c r="J105" s="87"/>
      <c r="K105" s="115">
        <f t="shared" si="20"/>
        <v>0</v>
      </c>
      <c r="L105" s="115">
        <f t="shared" si="21"/>
        <v>0</v>
      </c>
      <c r="M105" s="115">
        <f t="shared" si="22"/>
        <v>0</v>
      </c>
    </row>
    <row r="106" spans="1:13" ht="36" customHeight="1">
      <c r="A106" s="15"/>
      <c r="B106" s="90" t="s">
        <v>176</v>
      </c>
      <c r="C106" s="91" t="s">
        <v>81</v>
      </c>
      <c r="D106" s="92" t="s">
        <v>89</v>
      </c>
      <c r="E106" s="93" t="s">
        <v>83</v>
      </c>
      <c r="F106" s="92" t="s">
        <v>667</v>
      </c>
      <c r="G106" s="92" t="s">
        <v>6</v>
      </c>
      <c r="H106" s="92">
        <v>60</v>
      </c>
      <c r="I106" s="105">
        <v>0.22</v>
      </c>
      <c r="J106" s="87"/>
      <c r="K106" s="115">
        <f t="shared" si="20"/>
        <v>0</v>
      </c>
      <c r="L106" s="115">
        <f t="shared" si="21"/>
        <v>0</v>
      </c>
      <c r="M106" s="115">
        <f t="shared" si="22"/>
        <v>0</v>
      </c>
    </row>
    <row r="107" spans="1:13" ht="36" customHeight="1">
      <c r="A107" s="15"/>
      <c r="B107" s="90" t="s">
        <v>177</v>
      </c>
      <c r="C107" s="91" t="s">
        <v>81</v>
      </c>
      <c r="D107" s="92" t="s">
        <v>91</v>
      </c>
      <c r="E107" s="93" t="s">
        <v>83</v>
      </c>
      <c r="F107" s="92" t="s">
        <v>667</v>
      </c>
      <c r="G107" s="92" t="s">
        <v>6</v>
      </c>
      <c r="H107" s="92">
        <v>50</v>
      </c>
      <c r="I107" s="105">
        <v>0.22</v>
      </c>
      <c r="J107" s="87"/>
      <c r="K107" s="115">
        <f t="shared" si="20"/>
        <v>0</v>
      </c>
      <c r="L107" s="115">
        <f t="shared" si="21"/>
        <v>0</v>
      </c>
      <c r="M107" s="115">
        <f t="shared" si="22"/>
        <v>0</v>
      </c>
    </row>
    <row r="108" spans="1:13" ht="36" customHeight="1">
      <c r="A108" s="15"/>
      <c r="B108" s="90" t="s">
        <v>178</v>
      </c>
      <c r="C108" s="91" t="s">
        <v>81</v>
      </c>
      <c r="D108" s="92" t="s">
        <v>93</v>
      </c>
      <c r="E108" s="93" t="s">
        <v>83</v>
      </c>
      <c r="F108" s="92" t="s">
        <v>667</v>
      </c>
      <c r="G108" s="92" t="s">
        <v>6</v>
      </c>
      <c r="H108" s="92">
        <v>50</v>
      </c>
      <c r="I108" s="105">
        <v>0.22</v>
      </c>
      <c r="J108" s="87"/>
      <c r="K108" s="115">
        <f t="shared" si="20"/>
        <v>0</v>
      </c>
      <c r="L108" s="115">
        <f t="shared" si="21"/>
        <v>0</v>
      </c>
      <c r="M108" s="115">
        <f t="shared" si="22"/>
        <v>0</v>
      </c>
    </row>
    <row r="109" spans="1:13" ht="36" customHeight="1">
      <c r="A109" s="15"/>
      <c r="B109" s="90" t="s">
        <v>179</v>
      </c>
      <c r="C109" s="91" t="s">
        <v>81</v>
      </c>
      <c r="D109" s="92" t="s">
        <v>95</v>
      </c>
      <c r="E109" s="93" t="s">
        <v>83</v>
      </c>
      <c r="F109" s="92" t="s">
        <v>667</v>
      </c>
      <c r="G109" s="92" t="s">
        <v>6</v>
      </c>
      <c r="H109" s="92">
        <v>70</v>
      </c>
      <c r="I109" s="105">
        <v>0.22</v>
      </c>
      <c r="J109" s="87"/>
      <c r="K109" s="115">
        <f t="shared" si="20"/>
        <v>0</v>
      </c>
      <c r="L109" s="115">
        <f t="shared" si="21"/>
        <v>0</v>
      </c>
      <c r="M109" s="115">
        <f t="shared" si="22"/>
        <v>0</v>
      </c>
    </row>
    <row r="110" spans="1:13" ht="36" customHeight="1">
      <c r="A110" s="15"/>
      <c r="B110" s="90" t="s">
        <v>180</v>
      </c>
      <c r="C110" s="91" t="s">
        <v>81</v>
      </c>
      <c r="D110" s="92" t="s">
        <v>97</v>
      </c>
      <c r="E110" s="93" t="s">
        <v>83</v>
      </c>
      <c r="F110" s="92" t="s">
        <v>667</v>
      </c>
      <c r="G110" s="92" t="s">
        <v>6</v>
      </c>
      <c r="H110" s="92">
        <v>70</v>
      </c>
      <c r="I110" s="105">
        <v>0.22</v>
      </c>
      <c r="J110" s="87"/>
      <c r="K110" s="115">
        <f t="shared" si="20"/>
        <v>0</v>
      </c>
      <c r="L110" s="115">
        <f t="shared" si="21"/>
        <v>0</v>
      </c>
      <c r="M110" s="115">
        <f t="shared" si="22"/>
        <v>0</v>
      </c>
    </row>
    <row r="111" spans="1:13" ht="36" customHeight="1">
      <c r="A111" s="15"/>
      <c r="B111" s="90" t="s">
        <v>181</v>
      </c>
      <c r="C111" s="91" t="s">
        <v>682</v>
      </c>
      <c r="D111" s="92" t="s">
        <v>102</v>
      </c>
      <c r="E111" s="93" t="s">
        <v>100</v>
      </c>
      <c r="F111" s="92" t="s">
        <v>667</v>
      </c>
      <c r="G111" s="92" t="s">
        <v>9</v>
      </c>
      <c r="H111" s="92">
        <v>300</v>
      </c>
      <c r="I111" s="105">
        <v>0.22</v>
      </c>
      <c r="J111" s="87"/>
      <c r="K111" s="115">
        <f t="shared" si="20"/>
        <v>0</v>
      </c>
      <c r="L111" s="115">
        <f t="shared" si="21"/>
        <v>0</v>
      </c>
      <c r="M111" s="115">
        <f t="shared" si="22"/>
        <v>0</v>
      </c>
    </row>
    <row r="112" spans="1:13" ht="36" customHeight="1">
      <c r="A112" s="15"/>
      <c r="B112" s="90" t="s">
        <v>182</v>
      </c>
      <c r="C112" s="91" t="s">
        <v>682</v>
      </c>
      <c r="D112" s="92" t="s">
        <v>103</v>
      </c>
      <c r="E112" s="93" t="s">
        <v>100</v>
      </c>
      <c r="F112" s="92" t="s">
        <v>667</v>
      </c>
      <c r="G112" s="92" t="s">
        <v>9</v>
      </c>
      <c r="H112" s="92">
        <v>250</v>
      </c>
      <c r="I112" s="105">
        <v>0.22</v>
      </c>
      <c r="J112" s="87"/>
      <c r="K112" s="115">
        <f t="shared" si="20"/>
        <v>0</v>
      </c>
      <c r="L112" s="115">
        <f t="shared" si="21"/>
        <v>0</v>
      </c>
      <c r="M112" s="115">
        <f t="shared" si="22"/>
        <v>0</v>
      </c>
    </row>
    <row r="113" spans="1:13" ht="36" customHeight="1">
      <c r="A113" s="15"/>
      <c r="B113" s="96" t="s">
        <v>183</v>
      </c>
      <c r="C113" s="97"/>
      <c r="D113" s="97"/>
      <c r="E113" s="98" t="s">
        <v>184</v>
      </c>
      <c r="F113" s="97"/>
      <c r="G113" s="99" t="s">
        <v>48</v>
      </c>
      <c r="H113" s="97">
        <v>1</v>
      </c>
      <c r="I113" s="100"/>
      <c r="J113" s="101"/>
      <c r="K113" s="102">
        <f>SUM(K114:K129)*H113</f>
        <v>0</v>
      </c>
      <c r="L113" s="102">
        <f>M113-K113</f>
        <v>0</v>
      </c>
      <c r="M113" s="102">
        <f>SUM(M114:M129)*H113</f>
        <v>0</v>
      </c>
    </row>
    <row r="114" spans="1:13" ht="36" customHeight="1">
      <c r="A114" s="15"/>
      <c r="B114" s="90" t="s">
        <v>185</v>
      </c>
      <c r="C114" s="91" t="s">
        <v>158</v>
      </c>
      <c r="D114" s="92" t="s">
        <v>159</v>
      </c>
      <c r="E114" s="93" t="s">
        <v>160</v>
      </c>
      <c r="F114" s="92" t="s">
        <v>786</v>
      </c>
      <c r="G114" s="92" t="s">
        <v>9</v>
      </c>
      <c r="H114" s="92">
        <v>9</v>
      </c>
      <c r="I114" s="105">
        <v>0.22</v>
      </c>
      <c r="J114" s="87"/>
      <c r="K114" s="115">
        <f t="shared" si="20"/>
        <v>0</v>
      </c>
      <c r="L114" s="115">
        <f t="shared" si="21"/>
        <v>0</v>
      </c>
      <c r="M114" s="115">
        <f t="shared" si="22"/>
        <v>0</v>
      </c>
    </row>
    <row r="115" spans="1:13" ht="36" customHeight="1">
      <c r="A115" s="15"/>
      <c r="B115" s="90" t="s">
        <v>186</v>
      </c>
      <c r="C115" s="91" t="s">
        <v>158</v>
      </c>
      <c r="D115" s="92" t="s">
        <v>162</v>
      </c>
      <c r="E115" s="93" t="s">
        <v>163</v>
      </c>
      <c r="F115" s="92" t="s">
        <v>786</v>
      </c>
      <c r="G115" s="92" t="s">
        <v>9</v>
      </c>
      <c r="H115" s="92">
        <v>6</v>
      </c>
      <c r="I115" s="94">
        <v>0.22</v>
      </c>
      <c r="J115" s="87"/>
      <c r="K115" s="115">
        <f t="shared" si="20"/>
        <v>0</v>
      </c>
      <c r="L115" s="115">
        <f t="shared" si="21"/>
        <v>0</v>
      </c>
      <c r="M115" s="115">
        <f t="shared" si="22"/>
        <v>0</v>
      </c>
    </row>
    <row r="116" spans="1:13" ht="36" customHeight="1">
      <c r="A116" s="15"/>
      <c r="B116" s="90" t="s">
        <v>187</v>
      </c>
      <c r="C116" s="91" t="s">
        <v>158</v>
      </c>
      <c r="D116" s="92" t="s">
        <v>165</v>
      </c>
      <c r="E116" s="93" t="s">
        <v>163</v>
      </c>
      <c r="F116" s="92" t="s">
        <v>786</v>
      </c>
      <c r="G116" s="92" t="s">
        <v>9</v>
      </c>
      <c r="H116" s="92">
        <v>2</v>
      </c>
      <c r="I116" s="94">
        <v>0.22</v>
      </c>
      <c r="J116" s="87"/>
      <c r="K116" s="115">
        <f t="shared" si="20"/>
        <v>0</v>
      </c>
      <c r="L116" s="115">
        <f t="shared" si="21"/>
        <v>0</v>
      </c>
      <c r="M116" s="115">
        <f t="shared" si="22"/>
        <v>0</v>
      </c>
    </row>
    <row r="117" spans="1:13" ht="36" customHeight="1">
      <c r="A117" s="15"/>
      <c r="B117" s="90" t="s">
        <v>188</v>
      </c>
      <c r="C117" s="91" t="s">
        <v>718</v>
      </c>
      <c r="D117" s="92">
        <v>359012</v>
      </c>
      <c r="E117" s="93" t="s">
        <v>719</v>
      </c>
      <c r="F117" s="92" t="s">
        <v>667</v>
      </c>
      <c r="G117" s="92" t="s">
        <v>9</v>
      </c>
      <c r="H117" s="92">
        <v>17</v>
      </c>
      <c r="I117" s="94">
        <v>0.22</v>
      </c>
      <c r="J117" s="87"/>
      <c r="K117" s="115">
        <f t="shared" si="20"/>
        <v>0</v>
      </c>
      <c r="L117" s="115">
        <f t="shared" si="21"/>
        <v>0</v>
      </c>
      <c r="M117" s="115">
        <f t="shared" si="22"/>
        <v>0</v>
      </c>
    </row>
    <row r="118" spans="1:13" ht="36" customHeight="1">
      <c r="A118" s="15"/>
      <c r="B118" s="90" t="s">
        <v>189</v>
      </c>
      <c r="C118" s="91" t="s">
        <v>67</v>
      </c>
      <c r="D118" s="92">
        <v>11040000163</v>
      </c>
      <c r="E118" s="93" t="s">
        <v>168</v>
      </c>
      <c r="F118" s="92" t="s">
        <v>667</v>
      </c>
      <c r="G118" s="92" t="s">
        <v>9</v>
      </c>
      <c r="H118" s="92">
        <v>17</v>
      </c>
      <c r="I118" s="105">
        <v>0.22</v>
      </c>
      <c r="J118" s="87"/>
      <c r="K118" s="115">
        <f t="shared" si="20"/>
        <v>0</v>
      </c>
      <c r="L118" s="115">
        <f t="shared" si="21"/>
        <v>0</v>
      </c>
      <c r="M118" s="115">
        <f t="shared" si="22"/>
        <v>0</v>
      </c>
    </row>
    <row r="119" spans="1:13" ht="36" customHeight="1">
      <c r="A119" s="15"/>
      <c r="B119" s="90" t="s">
        <v>190</v>
      </c>
      <c r="C119" s="91" t="s">
        <v>67</v>
      </c>
      <c r="D119" s="92">
        <v>92118900431</v>
      </c>
      <c r="E119" s="93" t="s">
        <v>170</v>
      </c>
      <c r="F119" s="92" t="s">
        <v>667</v>
      </c>
      <c r="G119" s="92" t="s">
        <v>116</v>
      </c>
      <c r="H119" s="92">
        <v>5</v>
      </c>
      <c r="I119" s="88">
        <v>0.22</v>
      </c>
      <c r="J119" s="87"/>
      <c r="K119" s="115">
        <f t="shared" si="20"/>
        <v>0</v>
      </c>
      <c r="L119" s="115">
        <f t="shared" si="21"/>
        <v>0</v>
      </c>
      <c r="M119" s="115">
        <f t="shared" si="22"/>
        <v>0</v>
      </c>
    </row>
    <row r="120" spans="1:13" ht="36" customHeight="1">
      <c r="A120" s="15"/>
      <c r="B120" s="90" t="s">
        <v>191</v>
      </c>
      <c r="C120" s="91" t="s">
        <v>67</v>
      </c>
      <c r="D120" s="92">
        <v>92118900295</v>
      </c>
      <c r="E120" s="93" t="s">
        <v>172</v>
      </c>
      <c r="F120" s="92" t="s">
        <v>667</v>
      </c>
      <c r="G120" s="92" t="s">
        <v>116</v>
      </c>
      <c r="H120" s="92">
        <v>5</v>
      </c>
      <c r="I120" s="88">
        <v>0.22</v>
      </c>
      <c r="J120" s="87"/>
      <c r="K120" s="115">
        <f t="shared" si="20"/>
        <v>0</v>
      </c>
      <c r="L120" s="115">
        <f t="shared" si="21"/>
        <v>0</v>
      </c>
      <c r="M120" s="115">
        <f t="shared" si="22"/>
        <v>0</v>
      </c>
    </row>
    <row r="121" spans="1:13" ht="36" customHeight="1">
      <c r="A121" s="15"/>
      <c r="B121" s="90" t="s">
        <v>192</v>
      </c>
      <c r="C121" s="91" t="s">
        <v>67</v>
      </c>
      <c r="D121" s="92">
        <v>11060000214</v>
      </c>
      <c r="E121" s="93" t="s">
        <v>174</v>
      </c>
      <c r="F121" s="92" t="s">
        <v>667</v>
      </c>
      <c r="G121" s="92" t="s">
        <v>9</v>
      </c>
      <c r="H121" s="92">
        <v>17</v>
      </c>
      <c r="I121" s="88">
        <v>0.22</v>
      </c>
      <c r="J121" s="87"/>
      <c r="K121" s="115">
        <f t="shared" si="20"/>
        <v>0</v>
      </c>
      <c r="L121" s="115">
        <f t="shared" si="21"/>
        <v>0</v>
      </c>
      <c r="M121" s="115">
        <f t="shared" si="22"/>
        <v>0</v>
      </c>
    </row>
    <row r="122" spans="1:13" ht="36" customHeight="1">
      <c r="A122" s="15"/>
      <c r="B122" s="90" t="s">
        <v>193</v>
      </c>
      <c r="C122" s="91" t="s">
        <v>81</v>
      </c>
      <c r="D122" s="92" t="s">
        <v>87</v>
      </c>
      <c r="E122" s="93" t="s">
        <v>83</v>
      </c>
      <c r="F122" s="92" t="s">
        <v>667</v>
      </c>
      <c r="G122" s="92" t="s">
        <v>6</v>
      </c>
      <c r="H122" s="92">
        <v>60</v>
      </c>
      <c r="I122" s="94">
        <v>0.22</v>
      </c>
      <c r="J122" s="87"/>
      <c r="K122" s="115">
        <f t="shared" si="20"/>
        <v>0</v>
      </c>
      <c r="L122" s="115">
        <f t="shared" si="21"/>
        <v>0</v>
      </c>
      <c r="M122" s="115">
        <f t="shared" si="22"/>
        <v>0</v>
      </c>
    </row>
    <row r="123" spans="1:13" ht="36" customHeight="1">
      <c r="A123" s="15"/>
      <c r="B123" s="90" t="s">
        <v>194</v>
      </c>
      <c r="C123" s="91" t="s">
        <v>81</v>
      </c>
      <c r="D123" s="92" t="s">
        <v>89</v>
      </c>
      <c r="E123" s="93" t="s">
        <v>83</v>
      </c>
      <c r="F123" s="92" t="s">
        <v>667</v>
      </c>
      <c r="G123" s="92" t="s">
        <v>6</v>
      </c>
      <c r="H123" s="92">
        <v>60</v>
      </c>
      <c r="I123" s="94">
        <v>0.22</v>
      </c>
      <c r="J123" s="87"/>
      <c r="K123" s="115">
        <f t="shared" si="20"/>
        <v>0</v>
      </c>
      <c r="L123" s="115">
        <f t="shared" si="21"/>
        <v>0</v>
      </c>
      <c r="M123" s="115">
        <f t="shared" si="22"/>
        <v>0</v>
      </c>
    </row>
    <row r="124" spans="1:13" ht="36" customHeight="1">
      <c r="A124" s="15"/>
      <c r="B124" s="90" t="s">
        <v>195</v>
      </c>
      <c r="C124" s="91" t="s">
        <v>81</v>
      </c>
      <c r="D124" s="92" t="s">
        <v>91</v>
      </c>
      <c r="E124" s="93" t="s">
        <v>83</v>
      </c>
      <c r="F124" s="92" t="s">
        <v>667</v>
      </c>
      <c r="G124" s="92" t="s">
        <v>6</v>
      </c>
      <c r="H124" s="92">
        <v>50</v>
      </c>
      <c r="I124" s="94">
        <v>0.22</v>
      </c>
      <c r="J124" s="87"/>
      <c r="K124" s="115">
        <f t="shared" si="20"/>
        <v>0</v>
      </c>
      <c r="L124" s="115">
        <f t="shared" si="21"/>
        <v>0</v>
      </c>
      <c r="M124" s="115">
        <f t="shared" si="22"/>
        <v>0</v>
      </c>
    </row>
    <row r="125" spans="1:13" ht="36" customHeight="1">
      <c r="A125" s="15"/>
      <c r="B125" s="90" t="s">
        <v>196</v>
      </c>
      <c r="C125" s="91" t="s">
        <v>81</v>
      </c>
      <c r="D125" s="92" t="s">
        <v>93</v>
      </c>
      <c r="E125" s="93" t="s">
        <v>83</v>
      </c>
      <c r="F125" s="92" t="s">
        <v>667</v>
      </c>
      <c r="G125" s="92" t="s">
        <v>6</v>
      </c>
      <c r="H125" s="92">
        <v>50</v>
      </c>
      <c r="I125" s="94">
        <v>0.22</v>
      </c>
      <c r="J125" s="87"/>
      <c r="K125" s="115">
        <f t="shared" si="20"/>
        <v>0</v>
      </c>
      <c r="L125" s="115">
        <f t="shared" si="21"/>
        <v>0</v>
      </c>
      <c r="M125" s="115">
        <f t="shared" si="22"/>
        <v>0</v>
      </c>
    </row>
    <row r="126" spans="1:13" ht="36" customHeight="1">
      <c r="A126" s="15"/>
      <c r="B126" s="90" t="s">
        <v>197</v>
      </c>
      <c r="C126" s="91" t="s">
        <v>81</v>
      </c>
      <c r="D126" s="92" t="s">
        <v>95</v>
      </c>
      <c r="E126" s="93" t="s">
        <v>83</v>
      </c>
      <c r="F126" s="92" t="s">
        <v>667</v>
      </c>
      <c r="G126" s="92" t="s">
        <v>6</v>
      </c>
      <c r="H126" s="92">
        <v>70</v>
      </c>
      <c r="I126" s="94">
        <v>0.22</v>
      </c>
      <c r="J126" s="87"/>
      <c r="K126" s="115">
        <f t="shared" si="20"/>
        <v>0</v>
      </c>
      <c r="L126" s="115">
        <f t="shared" si="21"/>
        <v>0</v>
      </c>
      <c r="M126" s="115">
        <f t="shared" si="22"/>
        <v>0</v>
      </c>
    </row>
    <row r="127" spans="1:13" ht="36" customHeight="1">
      <c r="A127" s="15"/>
      <c r="B127" s="90" t="s">
        <v>198</v>
      </c>
      <c r="C127" s="91" t="s">
        <v>81</v>
      </c>
      <c r="D127" s="92" t="s">
        <v>97</v>
      </c>
      <c r="E127" s="93" t="s">
        <v>83</v>
      </c>
      <c r="F127" s="92" t="s">
        <v>667</v>
      </c>
      <c r="G127" s="92" t="s">
        <v>6</v>
      </c>
      <c r="H127" s="92">
        <v>70</v>
      </c>
      <c r="I127" s="94">
        <v>0.22</v>
      </c>
      <c r="J127" s="87"/>
      <c r="K127" s="115">
        <f t="shared" si="20"/>
        <v>0</v>
      </c>
      <c r="L127" s="115">
        <f t="shared" si="21"/>
        <v>0</v>
      </c>
      <c r="M127" s="115">
        <f t="shared" si="22"/>
        <v>0</v>
      </c>
    </row>
    <row r="128" spans="1:13" ht="36" customHeight="1">
      <c r="A128" s="15"/>
      <c r="B128" s="90" t="s">
        <v>199</v>
      </c>
      <c r="C128" s="91" t="s">
        <v>682</v>
      </c>
      <c r="D128" s="92" t="s">
        <v>102</v>
      </c>
      <c r="E128" s="93" t="s">
        <v>100</v>
      </c>
      <c r="F128" s="92" t="s">
        <v>667</v>
      </c>
      <c r="G128" s="92" t="s">
        <v>9</v>
      </c>
      <c r="H128" s="92">
        <v>300</v>
      </c>
      <c r="I128" s="94">
        <v>0.22</v>
      </c>
      <c r="J128" s="87"/>
      <c r="K128" s="115">
        <f t="shared" si="20"/>
        <v>0</v>
      </c>
      <c r="L128" s="115">
        <f t="shared" si="21"/>
        <v>0</v>
      </c>
      <c r="M128" s="115">
        <f t="shared" si="22"/>
        <v>0</v>
      </c>
    </row>
    <row r="129" spans="1:13" ht="36" customHeight="1">
      <c r="A129" s="15"/>
      <c r="B129" s="90" t="s">
        <v>200</v>
      </c>
      <c r="C129" s="91" t="s">
        <v>682</v>
      </c>
      <c r="D129" s="92" t="s">
        <v>103</v>
      </c>
      <c r="E129" s="93" t="s">
        <v>100</v>
      </c>
      <c r="F129" s="92" t="s">
        <v>667</v>
      </c>
      <c r="G129" s="92" t="s">
        <v>9</v>
      </c>
      <c r="H129" s="92">
        <v>250</v>
      </c>
      <c r="I129" s="94">
        <v>0.22</v>
      </c>
      <c r="J129" s="87"/>
      <c r="K129" s="115">
        <f t="shared" si="20"/>
        <v>0</v>
      </c>
      <c r="L129" s="115">
        <f t="shared" si="21"/>
        <v>0</v>
      </c>
      <c r="M129" s="115">
        <f t="shared" si="22"/>
        <v>0</v>
      </c>
    </row>
    <row r="130" spans="1:13" ht="36" customHeight="1">
      <c r="A130" s="15"/>
      <c r="B130" s="96" t="s">
        <v>201</v>
      </c>
      <c r="C130" s="97"/>
      <c r="D130" s="97"/>
      <c r="E130" s="98" t="s">
        <v>202</v>
      </c>
      <c r="F130" s="97"/>
      <c r="G130" s="99" t="s">
        <v>203</v>
      </c>
      <c r="H130" s="97">
        <v>1</v>
      </c>
      <c r="I130" s="100"/>
      <c r="J130" s="101"/>
      <c r="K130" s="102">
        <f>SUM(K131:K146)*H130</f>
        <v>0</v>
      </c>
      <c r="L130" s="102">
        <f>M130-K130</f>
        <v>0</v>
      </c>
      <c r="M130" s="102">
        <f>SUM(M131:M146)*H130</f>
        <v>0</v>
      </c>
    </row>
    <row r="131" spans="1:13" ht="36" customHeight="1">
      <c r="A131" s="15"/>
      <c r="B131" s="90" t="s">
        <v>204</v>
      </c>
      <c r="C131" s="91" t="s">
        <v>158</v>
      </c>
      <c r="D131" s="92" t="s">
        <v>159</v>
      </c>
      <c r="E131" s="93" t="s">
        <v>160</v>
      </c>
      <c r="F131" s="92" t="s">
        <v>786</v>
      </c>
      <c r="G131" s="92" t="s">
        <v>9</v>
      </c>
      <c r="H131" s="92">
        <v>8</v>
      </c>
      <c r="I131" s="94">
        <v>0.22</v>
      </c>
      <c r="J131" s="87"/>
      <c r="K131" s="115">
        <f t="shared" si="20"/>
        <v>0</v>
      </c>
      <c r="L131" s="115">
        <f t="shared" si="21"/>
        <v>0</v>
      </c>
      <c r="M131" s="115">
        <f t="shared" si="22"/>
        <v>0</v>
      </c>
    </row>
    <row r="132" spans="1:13" ht="36" customHeight="1">
      <c r="A132" s="15"/>
      <c r="B132" s="90" t="s">
        <v>205</v>
      </c>
      <c r="C132" s="91" t="s">
        <v>158</v>
      </c>
      <c r="D132" s="92" t="s">
        <v>162</v>
      </c>
      <c r="E132" s="93" t="s">
        <v>163</v>
      </c>
      <c r="F132" s="92" t="s">
        <v>786</v>
      </c>
      <c r="G132" s="92" t="s">
        <v>9</v>
      </c>
      <c r="H132" s="92">
        <v>6</v>
      </c>
      <c r="I132" s="94">
        <v>0.22</v>
      </c>
      <c r="J132" s="87"/>
      <c r="K132" s="115">
        <f t="shared" si="20"/>
        <v>0</v>
      </c>
      <c r="L132" s="115">
        <f t="shared" si="21"/>
        <v>0</v>
      </c>
      <c r="M132" s="115">
        <f t="shared" si="22"/>
        <v>0</v>
      </c>
    </row>
    <row r="133" spans="1:13" ht="36" customHeight="1">
      <c r="A133" s="15"/>
      <c r="B133" s="90" t="s">
        <v>206</v>
      </c>
      <c r="C133" s="91" t="s">
        <v>158</v>
      </c>
      <c r="D133" s="92" t="s">
        <v>165</v>
      </c>
      <c r="E133" s="93" t="s">
        <v>163</v>
      </c>
      <c r="F133" s="92" t="s">
        <v>786</v>
      </c>
      <c r="G133" s="92" t="s">
        <v>9</v>
      </c>
      <c r="H133" s="92">
        <v>2</v>
      </c>
      <c r="I133" s="94">
        <v>0.22</v>
      </c>
      <c r="J133" s="87"/>
      <c r="K133" s="115">
        <f t="shared" si="20"/>
        <v>0</v>
      </c>
      <c r="L133" s="115">
        <f t="shared" si="21"/>
        <v>0</v>
      </c>
      <c r="M133" s="115">
        <f t="shared" si="22"/>
        <v>0</v>
      </c>
    </row>
    <row r="134" spans="1:13" ht="36" customHeight="1">
      <c r="A134" s="15"/>
      <c r="B134" s="90" t="s">
        <v>207</v>
      </c>
      <c r="C134" s="91" t="s">
        <v>718</v>
      </c>
      <c r="D134" s="92">
        <v>359012</v>
      </c>
      <c r="E134" s="93" t="s">
        <v>719</v>
      </c>
      <c r="F134" s="92" t="s">
        <v>667</v>
      </c>
      <c r="G134" s="92" t="s">
        <v>9</v>
      </c>
      <c r="H134" s="92">
        <v>16</v>
      </c>
      <c r="I134" s="94">
        <v>0.22</v>
      </c>
      <c r="J134" s="87"/>
      <c r="K134" s="115">
        <f t="shared" si="20"/>
        <v>0</v>
      </c>
      <c r="L134" s="115">
        <f t="shared" si="21"/>
        <v>0</v>
      </c>
      <c r="M134" s="115">
        <f t="shared" si="22"/>
        <v>0</v>
      </c>
    </row>
    <row r="135" spans="1:13" ht="36" customHeight="1">
      <c r="A135" s="15"/>
      <c r="B135" s="90" t="s">
        <v>208</v>
      </c>
      <c r="C135" s="91" t="s">
        <v>67</v>
      </c>
      <c r="D135" s="92">
        <v>11040000163</v>
      </c>
      <c r="E135" s="93" t="s">
        <v>168</v>
      </c>
      <c r="F135" s="92" t="s">
        <v>667</v>
      </c>
      <c r="G135" s="92" t="s">
        <v>9</v>
      </c>
      <c r="H135" s="92">
        <v>16</v>
      </c>
      <c r="I135" s="94">
        <v>0.22</v>
      </c>
      <c r="J135" s="87"/>
      <c r="K135" s="115">
        <f t="shared" si="20"/>
        <v>0</v>
      </c>
      <c r="L135" s="115">
        <f t="shared" si="21"/>
        <v>0</v>
      </c>
      <c r="M135" s="115">
        <f t="shared" si="22"/>
        <v>0</v>
      </c>
    </row>
    <row r="136" spans="1:13" ht="36" customHeight="1">
      <c r="A136" s="15"/>
      <c r="B136" s="90" t="s">
        <v>209</v>
      </c>
      <c r="C136" s="91" t="s">
        <v>67</v>
      </c>
      <c r="D136" s="92">
        <v>92118900431</v>
      </c>
      <c r="E136" s="93" t="s">
        <v>170</v>
      </c>
      <c r="F136" s="92" t="s">
        <v>667</v>
      </c>
      <c r="G136" s="92" t="s">
        <v>116</v>
      </c>
      <c r="H136" s="92">
        <v>5</v>
      </c>
      <c r="I136" s="94">
        <v>0.22</v>
      </c>
      <c r="J136" s="87"/>
      <c r="K136" s="115">
        <f t="shared" si="20"/>
        <v>0</v>
      </c>
      <c r="L136" s="115">
        <f t="shared" si="21"/>
        <v>0</v>
      </c>
      <c r="M136" s="115">
        <f t="shared" si="22"/>
        <v>0</v>
      </c>
    </row>
    <row r="137" spans="1:13" ht="36" customHeight="1">
      <c r="A137" s="15"/>
      <c r="B137" s="90" t="s">
        <v>210</v>
      </c>
      <c r="C137" s="91" t="s">
        <v>67</v>
      </c>
      <c r="D137" s="92">
        <v>92118900295</v>
      </c>
      <c r="E137" s="93" t="s">
        <v>172</v>
      </c>
      <c r="F137" s="92" t="s">
        <v>667</v>
      </c>
      <c r="G137" s="92" t="s">
        <v>116</v>
      </c>
      <c r="H137" s="92">
        <v>5</v>
      </c>
      <c r="I137" s="94">
        <v>0.22</v>
      </c>
      <c r="J137" s="87"/>
      <c r="K137" s="115">
        <f t="shared" si="20"/>
        <v>0</v>
      </c>
      <c r="L137" s="115">
        <f t="shared" si="21"/>
        <v>0</v>
      </c>
      <c r="M137" s="115">
        <f t="shared" si="22"/>
        <v>0</v>
      </c>
    </row>
    <row r="138" spans="1:13" ht="36" customHeight="1">
      <c r="A138" s="15"/>
      <c r="B138" s="90" t="s">
        <v>211</v>
      </c>
      <c r="C138" s="91" t="s">
        <v>67</v>
      </c>
      <c r="D138" s="92">
        <v>11060000214</v>
      </c>
      <c r="E138" s="93" t="s">
        <v>174</v>
      </c>
      <c r="F138" s="92" t="s">
        <v>667</v>
      </c>
      <c r="G138" s="92" t="s">
        <v>9</v>
      </c>
      <c r="H138" s="92">
        <v>16</v>
      </c>
      <c r="I138" s="94">
        <v>0.22</v>
      </c>
      <c r="J138" s="87"/>
      <c r="K138" s="115">
        <f t="shared" ref="K138:K201" si="23">J138*H138</f>
        <v>0</v>
      </c>
      <c r="L138" s="115">
        <f t="shared" ref="L138:L201" si="24">I138*K138</f>
        <v>0</v>
      </c>
      <c r="M138" s="115">
        <f t="shared" ref="M138:M201" si="25">K138+L138</f>
        <v>0</v>
      </c>
    </row>
    <row r="139" spans="1:13" ht="36" customHeight="1">
      <c r="A139" s="15"/>
      <c r="B139" s="90" t="s">
        <v>212</v>
      </c>
      <c r="C139" s="91" t="s">
        <v>81</v>
      </c>
      <c r="D139" s="92" t="s">
        <v>87</v>
      </c>
      <c r="E139" s="93" t="s">
        <v>83</v>
      </c>
      <c r="F139" s="92" t="s">
        <v>667</v>
      </c>
      <c r="G139" s="92" t="s">
        <v>6</v>
      </c>
      <c r="H139" s="92">
        <v>60</v>
      </c>
      <c r="I139" s="94">
        <v>0.22</v>
      </c>
      <c r="J139" s="87"/>
      <c r="K139" s="115">
        <f t="shared" si="23"/>
        <v>0</v>
      </c>
      <c r="L139" s="115">
        <f t="shared" si="24"/>
        <v>0</v>
      </c>
      <c r="M139" s="115">
        <f t="shared" si="25"/>
        <v>0</v>
      </c>
    </row>
    <row r="140" spans="1:13" ht="36" customHeight="1">
      <c r="A140" s="15"/>
      <c r="B140" s="90" t="s">
        <v>213</v>
      </c>
      <c r="C140" s="91" t="s">
        <v>81</v>
      </c>
      <c r="D140" s="92" t="s">
        <v>89</v>
      </c>
      <c r="E140" s="93" t="s">
        <v>83</v>
      </c>
      <c r="F140" s="92" t="s">
        <v>667</v>
      </c>
      <c r="G140" s="92" t="s">
        <v>6</v>
      </c>
      <c r="H140" s="92">
        <v>60</v>
      </c>
      <c r="I140" s="94">
        <v>0.22</v>
      </c>
      <c r="J140" s="87"/>
      <c r="K140" s="115">
        <f t="shared" si="23"/>
        <v>0</v>
      </c>
      <c r="L140" s="115">
        <f t="shared" si="24"/>
        <v>0</v>
      </c>
      <c r="M140" s="115">
        <f t="shared" si="25"/>
        <v>0</v>
      </c>
    </row>
    <row r="141" spans="1:13" ht="36" customHeight="1">
      <c r="A141" s="15"/>
      <c r="B141" s="90" t="s">
        <v>214</v>
      </c>
      <c r="C141" s="91" t="s">
        <v>81</v>
      </c>
      <c r="D141" s="92" t="s">
        <v>91</v>
      </c>
      <c r="E141" s="93" t="s">
        <v>83</v>
      </c>
      <c r="F141" s="92" t="s">
        <v>667</v>
      </c>
      <c r="G141" s="92" t="s">
        <v>6</v>
      </c>
      <c r="H141" s="92">
        <v>50</v>
      </c>
      <c r="I141" s="94">
        <v>0.22</v>
      </c>
      <c r="J141" s="87"/>
      <c r="K141" s="115">
        <f t="shared" si="23"/>
        <v>0</v>
      </c>
      <c r="L141" s="115">
        <f t="shared" si="24"/>
        <v>0</v>
      </c>
      <c r="M141" s="115">
        <f t="shared" si="25"/>
        <v>0</v>
      </c>
    </row>
    <row r="142" spans="1:13" ht="36" customHeight="1">
      <c r="A142" s="15"/>
      <c r="B142" s="90" t="s">
        <v>215</v>
      </c>
      <c r="C142" s="91" t="s">
        <v>81</v>
      </c>
      <c r="D142" s="92" t="s">
        <v>93</v>
      </c>
      <c r="E142" s="93" t="s">
        <v>83</v>
      </c>
      <c r="F142" s="92" t="s">
        <v>667</v>
      </c>
      <c r="G142" s="92" t="s">
        <v>6</v>
      </c>
      <c r="H142" s="92">
        <v>50</v>
      </c>
      <c r="I142" s="94">
        <v>0.22</v>
      </c>
      <c r="J142" s="87"/>
      <c r="K142" s="115">
        <f t="shared" si="23"/>
        <v>0</v>
      </c>
      <c r="L142" s="115">
        <f t="shared" si="24"/>
        <v>0</v>
      </c>
      <c r="M142" s="115">
        <f t="shared" si="25"/>
        <v>0</v>
      </c>
    </row>
    <row r="143" spans="1:13" ht="36" customHeight="1">
      <c r="A143" s="15"/>
      <c r="B143" s="90" t="s">
        <v>216</v>
      </c>
      <c r="C143" s="91" t="s">
        <v>81</v>
      </c>
      <c r="D143" s="92" t="s">
        <v>95</v>
      </c>
      <c r="E143" s="93" t="s">
        <v>83</v>
      </c>
      <c r="F143" s="92" t="s">
        <v>667</v>
      </c>
      <c r="G143" s="92" t="s">
        <v>6</v>
      </c>
      <c r="H143" s="92">
        <v>70</v>
      </c>
      <c r="I143" s="94">
        <v>0.22</v>
      </c>
      <c r="J143" s="87"/>
      <c r="K143" s="115">
        <f t="shared" si="23"/>
        <v>0</v>
      </c>
      <c r="L143" s="115">
        <f t="shared" si="24"/>
        <v>0</v>
      </c>
      <c r="M143" s="115">
        <f t="shared" si="25"/>
        <v>0</v>
      </c>
    </row>
    <row r="144" spans="1:13" ht="36" customHeight="1">
      <c r="A144" s="15"/>
      <c r="B144" s="90" t="s">
        <v>217</v>
      </c>
      <c r="C144" s="91" t="s">
        <v>81</v>
      </c>
      <c r="D144" s="92" t="s">
        <v>97</v>
      </c>
      <c r="E144" s="93" t="s">
        <v>83</v>
      </c>
      <c r="F144" s="92" t="s">
        <v>667</v>
      </c>
      <c r="G144" s="92" t="s">
        <v>6</v>
      </c>
      <c r="H144" s="92">
        <v>70</v>
      </c>
      <c r="I144" s="94">
        <v>0.22</v>
      </c>
      <c r="J144" s="87"/>
      <c r="K144" s="115">
        <f t="shared" si="23"/>
        <v>0</v>
      </c>
      <c r="L144" s="115">
        <f t="shared" si="24"/>
        <v>0</v>
      </c>
      <c r="M144" s="115">
        <f t="shared" si="25"/>
        <v>0</v>
      </c>
    </row>
    <row r="145" spans="1:13" ht="36" customHeight="1">
      <c r="A145" s="15"/>
      <c r="B145" s="90" t="s">
        <v>218</v>
      </c>
      <c r="C145" s="91" t="s">
        <v>682</v>
      </c>
      <c r="D145" s="92" t="s">
        <v>102</v>
      </c>
      <c r="E145" s="93" t="s">
        <v>100</v>
      </c>
      <c r="F145" s="92" t="s">
        <v>667</v>
      </c>
      <c r="G145" s="92" t="s">
        <v>9</v>
      </c>
      <c r="H145" s="92">
        <v>300</v>
      </c>
      <c r="I145" s="94">
        <v>0.22</v>
      </c>
      <c r="J145" s="87"/>
      <c r="K145" s="115">
        <f t="shared" si="23"/>
        <v>0</v>
      </c>
      <c r="L145" s="115">
        <f t="shared" si="24"/>
        <v>0</v>
      </c>
      <c r="M145" s="115">
        <f t="shared" si="25"/>
        <v>0</v>
      </c>
    </row>
    <row r="146" spans="1:13" ht="36" customHeight="1">
      <c r="A146" s="15"/>
      <c r="B146" s="90" t="s">
        <v>219</v>
      </c>
      <c r="C146" s="91" t="s">
        <v>682</v>
      </c>
      <c r="D146" s="92" t="s">
        <v>103</v>
      </c>
      <c r="E146" s="93" t="s">
        <v>100</v>
      </c>
      <c r="F146" s="92" t="s">
        <v>667</v>
      </c>
      <c r="G146" s="92" t="s">
        <v>9</v>
      </c>
      <c r="H146" s="92">
        <v>250</v>
      </c>
      <c r="I146" s="94">
        <v>0.22</v>
      </c>
      <c r="J146" s="87"/>
      <c r="K146" s="115">
        <f t="shared" si="23"/>
        <v>0</v>
      </c>
      <c r="L146" s="115">
        <f t="shared" si="24"/>
        <v>0</v>
      </c>
      <c r="M146" s="115">
        <f t="shared" si="25"/>
        <v>0</v>
      </c>
    </row>
    <row r="147" spans="1:13" ht="36" customHeight="1">
      <c r="A147" s="15"/>
      <c r="B147" s="96" t="s">
        <v>220</v>
      </c>
      <c r="C147" s="97"/>
      <c r="D147" s="97"/>
      <c r="E147" s="98" t="s">
        <v>221</v>
      </c>
      <c r="F147" s="97"/>
      <c r="G147" s="99" t="s">
        <v>48</v>
      </c>
      <c r="H147" s="97">
        <v>1</v>
      </c>
      <c r="I147" s="100"/>
      <c r="J147" s="101"/>
      <c r="K147" s="102">
        <f>SUM(K148:K163)*H147</f>
        <v>0</v>
      </c>
      <c r="L147" s="102">
        <f>M147-K147</f>
        <v>0</v>
      </c>
      <c r="M147" s="102">
        <f>SUM(M148:M163)*H147</f>
        <v>0</v>
      </c>
    </row>
    <row r="148" spans="1:13" ht="36" customHeight="1">
      <c r="A148" s="15"/>
      <c r="B148" s="90" t="s">
        <v>222</v>
      </c>
      <c r="C148" s="91" t="s">
        <v>158</v>
      </c>
      <c r="D148" s="92" t="s">
        <v>159</v>
      </c>
      <c r="E148" s="93" t="s">
        <v>160</v>
      </c>
      <c r="F148" s="92" t="s">
        <v>786</v>
      </c>
      <c r="G148" s="92" t="s">
        <v>9</v>
      </c>
      <c r="H148" s="92">
        <v>7</v>
      </c>
      <c r="I148" s="94">
        <v>0.22</v>
      </c>
      <c r="J148" s="87"/>
      <c r="K148" s="115">
        <f t="shared" si="23"/>
        <v>0</v>
      </c>
      <c r="L148" s="115">
        <f t="shared" si="24"/>
        <v>0</v>
      </c>
      <c r="M148" s="115">
        <f t="shared" si="25"/>
        <v>0</v>
      </c>
    </row>
    <row r="149" spans="1:13" ht="36" customHeight="1">
      <c r="A149" s="15"/>
      <c r="B149" s="90" t="s">
        <v>223</v>
      </c>
      <c r="C149" s="91" t="s">
        <v>158</v>
      </c>
      <c r="D149" s="92" t="s">
        <v>162</v>
      </c>
      <c r="E149" s="93" t="s">
        <v>163</v>
      </c>
      <c r="F149" s="92" t="s">
        <v>786</v>
      </c>
      <c r="G149" s="92" t="s">
        <v>9</v>
      </c>
      <c r="H149" s="92">
        <v>5</v>
      </c>
      <c r="I149" s="94">
        <v>0.22</v>
      </c>
      <c r="J149" s="87"/>
      <c r="K149" s="115">
        <f t="shared" si="23"/>
        <v>0</v>
      </c>
      <c r="L149" s="115">
        <f t="shared" si="24"/>
        <v>0</v>
      </c>
      <c r="M149" s="115">
        <f t="shared" si="25"/>
        <v>0</v>
      </c>
    </row>
    <row r="150" spans="1:13" ht="36" customHeight="1">
      <c r="A150" s="15"/>
      <c r="B150" s="90" t="s">
        <v>224</v>
      </c>
      <c r="C150" s="91" t="s">
        <v>158</v>
      </c>
      <c r="D150" s="92" t="s">
        <v>165</v>
      </c>
      <c r="E150" s="93" t="s">
        <v>163</v>
      </c>
      <c r="F150" s="92" t="s">
        <v>786</v>
      </c>
      <c r="G150" s="92" t="s">
        <v>9</v>
      </c>
      <c r="H150" s="92">
        <v>2</v>
      </c>
      <c r="I150" s="94">
        <v>0.22</v>
      </c>
      <c r="J150" s="87"/>
      <c r="K150" s="115">
        <f t="shared" si="23"/>
        <v>0</v>
      </c>
      <c r="L150" s="115">
        <f t="shared" si="24"/>
        <v>0</v>
      </c>
      <c r="M150" s="115">
        <f t="shared" si="25"/>
        <v>0</v>
      </c>
    </row>
    <row r="151" spans="1:13" ht="36" customHeight="1">
      <c r="A151" s="15"/>
      <c r="B151" s="90" t="s">
        <v>225</v>
      </c>
      <c r="C151" s="91" t="s">
        <v>718</v>
      </c>
      <c r="D151" s="92">
        <v>359012</v>
      </c>
      <c r="E151" s="93" t="s">
        <v>719</v>
      </c>
      <c r="F151" s="92" t="s">
        <v>667</v>
      </c>
      <c r="G151" s="92" t="s">
        <v>9</v>
      </c>
      <c r="H151" s="92">
        <v>14</v>
      </c>
      <c r="I151" s="94">
        <v>0.22</v>
      </c>
      <c r="J151" s="87"/>
      <c r="K151" s="115">
        <f t="shared" si="23"/>
        <v>0</v>
      </c>
      <c r="L151" s="115">
        <f t="shared" si="24"/>
        <v>0</v>
      </c>
      <c r="M151" s="115">
        <f t="shared" si="25"/>
        <v>0</v>
      </c>
    </row>
    <row r="152" spans="1:13" ht="36" customHeight="1">
      <c r="A152" s="15"/>
      <c r="B152" s="90" t="s">
        <v>226</v>
      </c>
      <c r="C152" s="91" t="s">
        <v>67</v>
      </c>
      <c r="D152" s="92">
        <v>11040000163</v>
      </c>
      <c r="E152" s="93" t="s">
        <v>168</v>
      </c>
      <c r="F152" s="92" t="s">
        <v>667</v>
      </c>
      <c r="G152" s="92" t="s">
        <v>9</v>
      </c>
      <c r="H152" s="92">
        <v>14</v>
      </c>
      <c r="I152" s="94">
        <v>0.22</v>
      </c>
      <c r="J152" s="87"/>
      <c r="K152" s="115">
        <f t="shared" si="23"/>
        <v>0</v>
      </c>
      <c r="L152" s="115">
        <f t="shared" si="24"/>
        <v>0</v>
      </c>
      <c r="M152" s="115">
        <f t="shared" si="25"/>
        <v>0</v>
      </c>
    </row>
    <row r="153" spans="1:13" ht="36" customHeight="1">
      <c r="A153" s="15"/>
      <c r="B153" s="90" t="s">
        <v>227</v>
      </c>
      <c r="C153" s="91" t="s">
        <v>67</v>
      </c>
      <c r="D153" s="92">
        <v>92118900431</v>
      </c>
      <c r="E153" s="93" t="s">
        <v>170</v>
      </c>
      <c r="F153" s="92" t="s">
        <v>667</v>
      </c>
      <c r="G153" s="92" t="s">
        <v>116</v>
      </c>
      <c r="H153" s="92">
        <v>5</v>
      </c>
      <c r="I153" s="94">
        <v>0.22</v>
      </c>
      <c r="J153" s="87"/>
      <c r="K153" s="115">
        <f t="shared" si="23"/>
        <v>0</v>
      </c>
      <c r="L153" s="115">
        <f t="shared" si="24"/>
        <v>0</v>
      </c>
      <c r="M153" s="115">
        <f t="shared" si="25"/>
        <v>0</v>
      </c>
    </row>
    <row r="154" spans="1:13" ht="36" customHeight="1">
      <c r="A154" s="15"/>
      <c r="B154" s="90" t="s">
        <v>228</v>
      </c>
      <c r="C154" s="91" t="s">
        <v>67</v>
      </c>
      <c r="D154" s="92">
        <v>92118900295</v>
      </c>
      <c r="E154" s="93" t="s">
        <v>172</v>
      </c>
      <c r="F154" s="92" t="s">
        <v>667</v>
      </c>
      <c r="G154" s="92" t="s">
        <v>116</v>
      </c>
      <c r="H154" s="92">
        <v>5</v>
      </c>
      <c r="I154" s="94">
        <v>0.22</v>
      </c>
      <c r="J154" s="87"/>
      <c r="K154" s="115">
        <f t="shared" si="23"/>
        <v>0</v>
      </c>
      <c r="L154" s="115">
        <f t="shared" si="24"/>
        <v>0</v>
      </c>
      <c r="M154" s="115">
        <f t="shared" si="25"/>
        <v>0</v>
      </c>
    </row>
    <row r="155" spans="1:13" ht="36" customHeight="1">
      <c r="A155" s="15"/>
      <c r="B155" s="90" t="s">
        <v>229</v>
      </c>
      <c r="C155" s="91" t="s">
        <v>67</v>
      </c>
      <c r="D155" s="92">
        <v>11060000214</v>
      </c>
      <c r="E155" s="93" t="s">
        <v>174</v>
      </c>
      <c r="F155" s="92" t="s">
        <v>667</v>
      </c>
      <c r="G155" s="92" t="s">
        <v>9</v>
      </c>
      <c r="H155" s="92">
        <v>14</v>
      </c>
      <c r="I155" s="94">
        <v>0.22</v>
      </c>
      <c r="J155" s="87"/>
      <c r="K155" s="115">
        <f t="shared" si="23"/>
        <v>0</v>
      </c>
      <c r="L155" s="115">
        <f t="shared" si="24"/>
        <v>0</v>
      </c>
      <c r="M155" s="115">
        <f t="shared" si="25"/>
        <v>0</v>
      </c>
    </row>
    <row r="156" spans="1:13" ht="36" customHeight="1">
      <c r="A156" s="15"/>
      <c r="B156" s="90" t="s">
        <v>230</v>
      </c>
      <c r="C156" s="91" t="s">
        <v>81</v>
      </c>
      <c r="D156" s="92" t="s">
        <v>87</v>
      </c>
      <c r="E156" s="93" t="s">
        <v>83</v>
      </c>
      <c r="F156" s="92" t="s">
        <v>667</v>
      </c>
      <c r="G156" s="92" t="s">
        <v>6</v>
      </c>
      <c r="H156" s="92">
        <v>60</v>
      </c>
      <c r="I156" s="94">
        <v>0.22</v>
      </c>
      <c r="J156" s="87"/>
      <c r="K156" s="115">
        <f t="shared" si="23"/>
        <v>0</v>
      </c>
      <c r="L156" s="115">
        <f t="shared" si="24"/>
        <v>0</v>
      </c>
      <c r="M156" s="115">
        <f t="shared" si="25"/>
        <v>0</v>
      </c>
    </row>
    <row r="157" spans="1:13" ht="36" customHeight="1">
      <c r="A157" s="15"/>
      <c r="B157" s="90" t="s">
        <v>231</v>
      </c>
      <c r="C157" s="91" t="s">
        <v>81</v>
      </c>
      <c r="D157" s="92" t="s">
        <v>89</v>
      </c>
      <c r="E157" s="93" t="s">
        <v>83</v>
      </c>
      <c r="F157" s="92" t="s">
        <v>667</v>
      </c>
      <c r="G157" s="92" t="s">
        <v>6</v>
      </c>
      <c r="H157" s="92">
        <v>60</v>
      </c>
      <c r="I157" s="94">
        <v>0.22</v>
      </c>
      <c r="J157" s="87"/>
      <c r="K157" s="115">
        <f t="shared" si="23"/>
        <v>0</v>
      </c>
      <c r="L157" s="115">
        <f t="shared" si="24"/>
        <v>0</v>
      </c>
      <c r="M157" s="115">
        <f t="shared" si="25"/>
        <v>0</v>
      </c>
    </row>
    <row r="158" spans="1:13" ht="36" customHeight="1">
      <c r="A158" s="15"/>
      <c r="B158" s="90" t="s">
        <v>232</v>
      </c>
      <c r="C158" s="91" t="s">
        <v>81</v>
      </c>
      <c r="D158" s="92" t="s">
        <v>91</v>
      </c>
      <c r="E158" s="93" t="s">
        <v>83</v>
      </c>
      <c r="F158" s="92" t="s">
        <v>667</v>
      </c>
      <c r="G158" s="92" t="s">
        <v>6</v>
      </c>
      <c r="H158" s="92">
        <v>50</v>
      </c>
      <c r="I158" s="94">
        <v>0.22</v>
      </c>
      <c r="J158" s="87"/>
      <c r="K158" s="115">
        <f t="shared" si="23"/>
        <v>0</v>
      </c>
      <c r="L158" s="115">
        <f t="shared" si="24"/>
        <v>0</v>
      </c>
      <c r="M158" s="115">
        <f t="shared" si="25"/>
        <v>0</v>
      </c>
    </row>
    <row r="159" spans="1:13" ht="36" customHeight="1">
      <c r="A159" s="15"/>
      <c r="B159" s="90" t="s">
        <v>233</v>
      </c>
      <c r="C159" s="91" t="s">
        <v>81</v>
      </c>
      <c r="D159" s="92" t="s">
        <v>93</v>
      </c>
      <c r="E159" s="93" t="s">
        <v>83</v>
      </c>
      <c r="F159" s="92" t="s">
        <v>667</v>
      </c>
      <c r="G159" s="92" t="s">
        <v>6</v>
      </c>
      <c r="H159" s="92">
        <v>50</v>
      </c>
      <c r="I159" s="94">
        <v>0.22</v>
      </c>
      <c r="J159" s="87"/>
      <c r="K159" s="115">
        <f t="shared" si="23"/>
        <v>0</v>
      </c>
      <c r="L159" s="115">
        <f t="shared" si="24"/>
        <v>0</v>
      </c>
      <c r="M159" s="115">
        <f t="shared" si="25"/>
        <v>0</v>
      </c>
    </row>
    <row r="160" spans="1:13" ht="36" customHeight="1">
      <c r="A160" s="15"/>
      <c r="B160" s="90" t="s">
        <v>234</v>
      </c>
      <c r="C160" s="91" t="s">
        <v>81</v>
      </c>
      <c r="D160" s="92" t="s">
        <v>95</v>
      </c>
      <c r="E160" s="93" t="s">
        <v>83</v>
      </c>
      <c r="F160" s="92" t="s">
        <v>667</v>
      </c>
      <c r="G160" s="92" t="s">
        <v>6</v>
      </c>
      <c r="H160" s="92">
        <v>70</v>
      </c>
      <c r="I160" s="94">
        <v>0.22</v>
      </c>
      <c r="J160" s="87"/>
      <c r="K160" s="115">
        <f t="shared" si="23"/>
        <v>0</v>
      </c>
      <c r="L160" s="115">
        <f t="shared" si="24"/>
        <v>0</v>
      </c>
      <c r="M160" s="115">
        <f t="shared" si="25"/>
        <v>0</v>
      </c>
    </row>
    <row r="161" spans="1:13" ht="36" customHeight="1">
      <c r="A161" s="15"/>
      <c r="B161" s="90" t="s">
        <v>235</v>
      </c>
      <c r="C161" s="91" t="s">
        <v>81</v>
      </c>
      <c r="D161" s="92" t="s">
        <v>97</v>
      </c>
      <c r="E161" s="93" t="s">
        <v>83</v>
      </c>
      <c r="F161" s="92" t="s">
        <v>667</v>
      </c>
      <c r="G161" s="92" t="s">
        <v>6</v>
      </c>
      <c r="H161" s="92">
        <v>70</v>
      </c>
      <c r="I161" s="94">
        <v>0.22</v>
      </c>
      <c r="J161" s="87"/>
      <c r="K161" s="115">
        <f t="shared" si="23"/>
        <v>0</v>
      </c>
      <c r="L161" s="115">
        <f t="shared" si="24"/>
        <v>0</v>
      </c>
      <c r="M161" s="115">
        <f t="shared" si="25"/>
        <v>0</v>
      </c>
    </row>
    <row r="162" spans="1:13" ht="36" customHeight="1">
      <c r="A162" s="15"/>
      <c r="B162" s="90" t="s">
        <v>236</v>
      </c>
      <c r="C162" s="91" t="s">
        <v>682</v>
      </c>
      <c r="D162" s="92" t="s">
        <v>102</v>
      </c>
      <c r="E162" s="93" t="s">
        <v>100</v>
      </c>
      <c r="F162" s="92" t="s">
        <v>667</v>
      </c>
      <c r="G162" s="92" t="s">
        <v>9</v>
      </c>
      <c r="H162" s="92">
        <v>300</v>
      </c>
      <c r="I162" s="94">
        <v>0.22</v>
      </c>
      <c r="J162" s="87"/>
      <c r="K162" s="115">
        <f t="shared" si="23"/>
        <v>0</v>
      </c>
      <c r="L162" s="115">
        <f t="shared" si="24"/>
        <v>0</v>
      </c>
      <c r="M162" s="115">
        <f t="shared" si="25"/>
        <v>0</v>
      </c>
    </row>
    <row r="163" spans="1:13" ht="36" customHeight="1">
      <c r="A163" s="15"/>
      <c r="B163" s="90" t="s">
        <v>237</v>
      </c>
      <c r="C163" s="91" t="s">
        <v>682</v>
      </c>
      <c r="D163" s="92" t="s">
        <v>103</v>
      </c>
      <c r="E163" s="93" t="s">
        <v>100</v>
      </c>
      <c r="F163" s="92" t="s">
        <v>667</v>
      </c>
      <c r="G163" s="92" t="s">
        <v>9</v>
      </c>
      <c r="H163" s="92">
        <v>250</v>
      </c>
      <c r="I163" s="94">
        <v>0.22</v>
      </c>
      <c r="J163" s="87"/>
      <c r="K163" s="115">
        <f t="shared" si="23"/>
        <v>0</v>
      </c>
      <c r="L163" s="115">
        <f t="shared" si="24"/>
        <v>0</v>
      </c>
      <c r="M163" s="115">
        <f t="shared" si="25"/>
        <v>0</v>
      </c>
    </row>
    <row r="164" spans="1:13" ht="36" customHeight="1">
      <c r="A164" s="15"/>
      <c r="B164" s="96" t="s">
        <v>238</v>
      </c>
      <c r="C164" s="97"/>
      <c r="D164" s="97"/>
      <c r="E164" s="98" t="s">
        <v>239</v>
      </c>
      <c r="F164" s="97"/>
      <c r="G164" s="99" t="s">
        <v>48</v>
      </c>
      <c r="H164" s="97">
        <v>1</v>
      </c>
      <c r="I164" s="100"/>
      <c r="J164" s="101"/>
      <c r="K164" s="102">
        <f>SUM(K165:K176)*H164</f>
        <v>0</v>
      </c>
      <c r="L164" s="102">
        <f>M164-K164</f>
        <v>0</v>
      </c>
      <c r="M164" s="102">
        <f>SUM(M165:M176)*H164</f>
        <v>0</v>
      </c>
    </row>
    <row r="165" spans="1:13" ht="36" customHeight="1">
      <c r="A165" s="15"/>
      <c r="B165" s="90" t="s">
        <v>240</v>
      </c>
      <c r="C165" s="91" t="s">
        <v>158</v>
      </c>
      <c r="D165" s="92" t="s">
        <v>159</v>
      </c>
      <c r="E165" s="93" t="s">
        <v>160</v>
      </c>
      <c r="F165" s="92" t="s">
        <v>786</v>
      </c>
      <c r="G165" s="92" t="s">
        <v>9</v>
      </c>
      <c r="H165" s="92">
        <v>2</v>
      </c>
      <c r="I165" s="94">
        <v>0.22</v>
      </c>
      <c r="J165" s="87"/>
      <c r="K165" s="115">
        <f t="shared" si="23"/>
        <v>0</v>
      </c>
      <c r="L165" s="115">
        <f t="shared" si="24"/>
        <v>0</v>
      </c>
      <c r="M165" s="115">
        <f t="shared" si="25"/>
        <v>0</v>
      </c>
    </row>
    <row r="166" spans="1:13" ht="36" customHeight="1">
      <c r="A166" s="15"/>
      <c r="B166" s="35" t="s">
        <v>241</v>
      </c>
      <c r="C166" s="91" t="s">
        <v>718</v>
      </c>
      <c r="D166" s="92">
        <v>359012</v>
      </c>
      <c r="E166" s="93" t="s">
        <v>719</v>
      </c>
      <c r="F166" s="92" t="s">
        <v>667</v>
      </c>
      <c r="G166" s="92" t="s">
        <v>9</v>
      </c>
      <c r="H166" s="92">
        <v>2</v>
      </c>
      <c r="I166" s="94">
        <v>0.22</v>
      </c>
      <c r="J166" s="87"/>
      <c r="K166" s="115">
        <f t="shared" si="23"/>
        <v>0</v>
      </c>
      <c r="L166" s="115">
        <f t="shared" si="24"/>
        <v>0</v>
      </c>
      <c r="M166" s="115">
        <f t="shared" si="25"/>
        <v>0</v>
      </c>
    </row>
    <row r="167" spans="1:13" ht="36" customHeight="1">
      <c r="A167" s="15"/>
      <c r="B167" s="90" t="s">
        <v>242</v>
      </c>
      <c r="C167" s="91" t="s">
        <v>67</v>
      </c>
      <c r="D167" s="92">
        <v>11040000163</v>
      </c>
      <c r="E167" s="93" t="s">
        <v>168</v>
      </c>
      <c r="F167" s="92" t="s">
        <v>667</v>
      </c>
      <c r="G167" s="92" t="s">
        <v>9</v>
      </c>
      <c r="H167" s="92">
        <v>2</v>
      </c>
      <c r="I167" s="94">
        <v>0.22</v>
      </c>
      <c r="J167" s="87"/>
      <c r="K167" s="115">
        <f t="shared" si="23"/>
        <v>0</v>
      </c>
      <c r="L167" s="115">
        <f t="shared" si="24"/>
        <v>0</v>
      </c>
      <c r="M167" s="115">
        <f t="shared" si="25"/>
        <v>0</v>
      </c>
    </row>
    <row r="168" spans="1:13" ht="36" customHeight="1">
      <c r="A168" s="15"/>
      <c r="B168" s="35" t="s">
        <v>243</v>
      </c>
      <c r="C168" s="91" t="s">
        <v>67</v>
      </c>
      <c r="D168" s="92">
        <v>92118900431</v>
      </c>
      <c r="E168" s="93" t="s">
        <v>170</v>
      </c>
      <c r="F168" s="92" t="s">
        <v>667</v>
      </c>
      <c r="G168" s="92" t="s">
        <v>116</v>
      </c>
      <c r="H168" s="92">
        <v>1</v>
      </c>
      <c r="I168" s="94">
        <v>0.22</v>
      </c>
      <c r="J168" s="87"/>
      <c r="K168" s="115">
        <f t="shared" si="23"/>
        <v>0</v>
      </c>
      <c r="L168" s="115">
        <f t="shared" si="24"/>
        <v>0</v>
      </c>
      <c r="M168" s="115">
        <f t="shared" si="25"/>
        <v>0</v>
      </c>
    </row>
    <row r="169" spans="1:13" ht="36" customHeight="1">
      <c r="A169" s="15"/>
      <c r="B169" s="90" t="s">
        <v>244</v>
      </c>
      <c r="C169" s="91" t="s">
        <v>67</v>
      </c>
      <c r="D169" s="92">
        <v>92118900295</v>
      </c>
      <c r="E169" s="93" t="s">
        <v>172</v>
      </c>
      <c r="F169" s="92" t="s">
        <v>667</v>
      </c>
      <c r="G169" s="92" t="s">
        <v>116</v>
      </c>
      <c r="H169" s="92">
        <v>1</v>
      </c>
      <c r="I169" s="94">
        <v>0.22</v>
      </c>
      <c r="J169" s="87"/>
      <c r="K169" s="115">
        <f t="shared" si="23"/>
        <v>0</v>
      </c>
      <c r="L169" s="115">
        <f t="shared" si="24"/>
        <v>0</v>
      </c>
      <c r="M169" s="115">
        <f t="shared" si="25"/>
        <v>0</v>
      </c>
    </row>
    <row r="170" spans="1:13" ht="36" customHeight="1">
      <c r="A170" s="15"/>
      <c r="B170" s="35" t="s">
        <v>245</v>
      </c>
      <c r="C170" s="91" t="s">
        <v>67</v>
      </c>
      <c r="D170" s="92">
        <v>11060000214</v>
      </c>
      <c r="E170" s="93" t="s">
        <v>174</v>
      </c>
      <c r="F170" s="92" t="s">
        <v>667</v>
      </c>
      <c r="G170" s="92" t="s">
        <v>9</v>
      </c>
      <c r="H170" s="92">
        <v>2</v>
      </c>
      <c r="I170" s="94">
        <v>0.22</v>
      </c>
      <c r="J170" s="87"/>
      <c r="K170" s="115">
        <f t="shared" si="23"/>
        <v>0</v>
      </c>
      <c r="L170" s="115">
        <f t="shared" si="24"/>
        <v>0</v>
      </c>
      <c r="M170" s="115">
        <f t="shared" si="25"/>
        <v>0</v>
      </c>
    </row>
    <row r="171" spans="1:13" ht="36" customHeight="1">
      <c r="A171" s="15"/>
      <c r="B171" s="90" t="s">
        <v>246</v>
      </c>
      <c r="C171" s="91" t="s">
        <v>81</v>
      </c>
      <c r="D171" s="92" t="s">
        <v>87</v>
      </c>
      <c r="E171" s="93" t="s">
        <v>83</v>
      </c>
      <c r="F171" s="92" t="s">
        <v>667</v>
      </c>
      <c r="G171" s="92" t="s">
        <v>6</v>
      </c>
      <c r="H171" s="92">
        <v>40</v>
      </c>
      <c r="I171" s="94">
        <v>0.22</v>
      </c>
      <c r="J171" s="87"/>
      <c r="K171" s="115">
        <f t="shared" si="23"/>
        <v>0</v>
      </c>
      <c r="L171" s="115">
        <f t="shared" si="24"/>
        <v>0</v>
      </c>
      <c r="M171" s="115">
        <f t="shared" si="25"/>
        <v>0</v>
      </c>
    </row>
    <row r="172" spans="1:13" ht="36" customHeight="1">
      <c r="A172" s="15"/>
      <c r="B172" s="35" t="s">
        <v>247</v>
      </c>
      <c r="C172" s="91" t="s">
        <v>81</v>
      </c>
      <c r="D172" s="92" t="s">
        <v>89</v>
      </c>
      <c r="E172" s="93" t="s">
        <v>83</v>
      </c>
      <c r="F172" s="92" t="s">
        <v>667</v>
      </c>
      <c r="G172" s="92" t="s">
        <v>6</v>
      </c>
      <c r="H172" s="92">
        <v>40</v>
      </c>
      <c r="I172" s="94">
        <v>0.22</v>
      </c>
      <c r="J172" s="87"/>
      <c r="K172" s="115">
        <f t="shared" si="23"/>
        <v>0</v>
      </c>
      <c r="L172" s="115">
        <f t="shared" si="24"/>
        <v>0</v>
      </c>
      <c r="M172" s="115">
        <f t="shared" si="25"/>
        <v>0</v>
      </c>
    </row>
    <row r="173" spans="1:13" ht="36" customHeight="1">
      <c r="A173" s="15"/>
      <c r="B173" s="90" t="s">
        <v>248</v>
      </c>
      <c r="C173" s="91" t="s">
        <v>81</v>
      </c>
      <c r="D173" s="92" t="s">
        <v>95</v>
      </c>
      <c r="E173" s="93" t="s">
        <v>83</v>
      </c>
      <c r="F173" s="92" t="s">
        <v>667</v>
      </c>
      <c r="G173" s="92" t="s">
        <v>6</v>
      </c>
      <c r="H173" s="92">
        <v>50</v>
      </c>
      <c r="I173" s="94">
        <v>0.22</v>
      </c>
      <c r="J173" s="87"/>
      <c r="K173" s="115">
        <f t="shared" si="23"/>
        <v>0</v>
      </c>
      <c r="L173" s="115">
        <f t="shared" si="24"/>
        <v>0</v>
      </c>
      <c r="M173" s="115">
        <f t="shared" si="25"/>
        <v>0</v>
      </c>
    </row>
    <row r="174" spans="1:13" ht="36" customHeight="1">
      <c r="A174" s="15"/>
      <c r="B174" s="35" t="s">
        <v>249</v>
      </c>
      <c r="C174" s="91" t="s">
        <v>81</v>
      </c>
      <c r="D174" s="92" t="s">
        <v>97</v>
      </c>
      <c r="E174" s="93" t="s">
        <v>83</v>
      </c>
      <c r="F174" s="92" t="s">
        <v>667</v>
      </c>
      <c r="G174" s="92" t="s">
        <v>6</v>
      </c>
      <c r="H174" s="92">
        <v>50</v>
      </c>
      <c r="I174" s="94">
        <v>0.22</v>
      </c>
      <c r="J174" s="87"/>
      <c r="K174" s="115">
        <f t="shared" si="23"/>
        <v>0</v>
      </c>
      <c r="L174" s="115">
        <f t="shared" si="24"/>
        <v>0</v>
      </c>
      <c r="M174" s="115">
        <f t="shared" si="25"/>
        <v>0</v>
      </c>
    </row>
    <row r="175" spans="1:13" ht="36" customHeight="1">
      <c r="A175" s="15"/>
      <c r="B175" s="90" t="s">
        <v>250</v>
      </c>
      <c r="C175" s="91" t="s">
        <v>682</v>
      </c>
      <c r="D175" s="92" t="s">
        <v>102</v>
      </c>
      <c r="E175" s="93" t="s">
        <v>100</v>
      </c>
      <c r="F175" s="92" t="s">
        <v>667</v>
      </c>
      <c r="G175" s="92" t="s">
        <v>9</v>
      </c>
      <c r="H175" s="92">
        <v>300</v>
      </c>
      <c r="I175" s="94">
        <v>0.22</v>
      </c>
      <c r="J175" s="87"/>
      <c r="K175" s="115">
        <f t="shared" si="23"/>
        <v>0</v>
      </c>
      <c r="L175" s="115">
        <f t="shared" si="24"/>
        <v>0</v>
      </c>
      <c r="M175" s="115">
        <f t="shared" si="25"/>
        <v>0</v>
      </c>
    </row>
    <row r="176" spans="1:13" ht="36" customHeight="1">
      <c r="A176" s="15"/>
      <c r="B176" s="35" t="s">
        <v>251</v>
      </c>
      <c r="C176" s="91" t="s">
        <v>682</v>
      </c>
      <c r="D176" s="92" t="s">
        <v>103</v>
      </c>
      <c r="E176" s="93" t="s">
        <v>100</v>
      </c>
      <c r="F176" s="92" t="s">
        <v>667</v>
      </c>
      <c r="G176" s="92" t="s">
        <v>9</v>
      </c>
      <c r="H176" s="92">
        <v>250</v>
      </c>
      <c r="I176" s="94">
        <v>0.22</v>
      </c>
      <c r="J176" s="87"/>
      <c r="K176" s="115">
        <f t="shared" si="23"/>
        <v>0</v>
      </c>
      <c r="L176" s="115">
        <f t="shared" si="24"/>
        <v>0</v>
      </c>
      <c r="M176" s="115">
        <f t="shared" si="25"/>
        <v>0</v>
      </c>
    </row>
    <row r="177" spans="1:13" ht="36" customHeight="1">
      <c r="A177" s="15"/>
      <c r="B177" s="96" t="s">
        <v>252</v>
      </c>
      <c r="C177" s="97"/>
      <c r="D177" s="97"/>
      <c r="E177" s="98" t="s">
        <v>253</v>
      </c>
      <c r="F177" s="97"/>
      <c r="G177" s="99" t="s">
        <v>48</v>
      </c>
      <c r="H177" s="97">
        <v>1</v>
      </c>
      <c r="I177" s="100"/>
      <c r="J177" s="101"/>
      <c r="K177" s="102">
        <f>SUM(K178:K194)*H177</f>
        <v>0</v>
      </c>
      <c r="L177" s="102">
        <f>M177-K177</f>
        <v>0</v>
      </c>
      <c r="M177" s="102">
        <f>SUM(M178:M194)*H177</f>
        <v>0</v>
      </c>
    </row>
    <row r="178" spans="1:13" ht="36" customHeight="1">
      <c r="A178" s="15"/>
      <c r="B178" s="90" t="s">
        <v>254</v>
      </c>
      <c r="C178" s="91" t="s">
        <v>158</v>
      </c>
      <c r="D178" s="92" t="s">
        <v>159</v>
      </c>
      <c r="E178" s="93" t="s">
        <v>160</v>
      </c>
      <c r="F178" s="92" t="s">
        <v>786</v>
      </c>
      <c r="G178" s="92" t="s">
        <v>9</v>
      </c>
      <c r="H178" s="92">
        <v>14</v>
      </c>
      <c r="I178" s="94">
        <v>0.22</v>
      </c>
      <c r="J178" s="87"/>
      <c r="K178" s="115">
        <f t="shared" si="23"/>
        <v>0</v>
      </c>
      <c r="L178" s="115">
        <f t="shared" si="24"/>
        <v>0</v>
      </c>
      <c r="M178" s="115">
        <f t="shared" si="25"/>
        <v>0</v>
      </c>
    </row>
    <row r="179" spans="1:13" ht="36" customHeight="1">
      <c r="A179" s="15"/>
      <c r="B179" s="35" t="s">
        <v>255</v>
      </c>
      <c r="C179" s="91" t="s">
        <v>158</v>
      </c>
      <c r="D179" s="92" t="s">
        <v>165</v>
      </c>
      <c r="E179" s="93" t="s">
        <v>163</v>
      </c>
      <c r="F179" s="92" t="s">
        <v>786</v>
      </c>
      <c r="G179" s="92" t="s">
        <v>9</v>
      </c>
      <c r="H179" s="92">
        <v>14</v>
      </c>
      <c r="I179" s="94">
        <v>0.22</v>
      </c>
      <c r="J179" s="87"/>
      <c r="K179" s="115">
        <f t="shared" si="23"/>
        <v>0</v>
      </c>
      <c r="L179" s="115">
        <f t="shared" si="24"/>
        <v>0</v>
      </c>
      <c r="M179" s="115">
        <f t="shared" si="25"/>
        <v>0</v>
      </c>
    </row>
    <row r="180" spans="1:13" ht="36" customHeight="1">
      <c r="A180" s="15"/>
      <c r="B180" s="90" t="s">
        <v>256</v>
      </c>
      <c r="C180" s="91" t="s">
        <v>78</v>
      </c>
      <c r="D180" s="92" t="s">
        <v>257</v>
      </c>
      <c r="E180" s="93" t="s">
        <v>258</v>
      </c>
      <c r="F180" s="92" t="s">
        <v>786</v>
      </c>
      <c r="G180" s="92" t="s">
        <v>9</v>
      </c>
      <c r="H180" s="92">
        <v>30</v>
      </c>
      <c r="I180" s="94">
        <v>0.22</v>
      </c>
      <c r="J180" s="87"/>
      <c r="K180" s="115">
        <f t="shared" si="23"/>
        <v>0</v>
      </c>
      <c r="L180" s="115">
        <f t="shared" si="24"/>
        <v>0</v>
      </c>
      <c r="M180" s="115">
        <f t="shared" si="25"/>
        <v>0</v>
      </c>
    </row>
    <row r="181" spans="1:13" ht="36" customHeight="1">
      <c r="A181" s="15"/>
      <c r="B181" s="35" t="s">
        <v>259</v>
      </c>
      <c r="C181" s="91" t="s">
        <v>78</v>
      </c>
      <c r="D181" s="92" t="s">
        <v>260</v>
      </c>
      <c r="E181" s="93" t="s">
        <v>261</v>
      </c>
      <c r="F181" s="92" t="s">
        <v>786</v>
      </c>
      <c r="G181" s="92" t="s">
        <v>9</v>
      </c>
      <c r="H181" s="92">
        <v>2</v>
      </c>
      <c r="I181" s="94">
        <v>0.22</v>
      </c>
      <c r="J181" s="87"/>
      <c r="K181" s="115">
        <f t="shared" si="23"/>
        <v>0</v>
      </c>
      <c r="L181" s="115">
        <f t="shared" si="24"/>
        <v>0</v>
      </c>
      <c r="M181" s="115">
        <f t="shared" si="25"/>
        <v>0</v>
      </c>
    </row>
    <row r="182" spans="1:13" ht="36" customHeight="1">
      <c r="A182" s="15"/>
      <c r="B182" s="90" t="s">
        <v>262</v>
      </c>
      <c r="C182" s="91" t="s">
        <v>718</v>
      </c>
      <c r="D182" s="92">
        <v>359012</v>
      </c>
      <c r="E182" s="93" t="s">
        <v>719</v>
      </c>
      <c r="F182" s="92" t="s">
        <v>667</v>
      </c>
      <c r="G182" s="92" t="s">
        <v>9</v>
      </c>
      <c r="H182" s="92">
        <v>28</v>
      </c>
      <c r="I182" s="94">
        <v>0.22</v>
      </c>
      <c r="J182" s="87"/>
      <c r="K182" s="115">
        <f t="shared" si="23"/>
        <v>0</v>
      </c>
      <c r="L182" s="115">
        <f t="shared" si="24"/>
        <v>0</v>
      </c>
      <c r="M182" s="115">
        <f t="shared" si="25"/>
        <v>0</v>
      </c>
    </row>
    <row r="183" spans="1:13" ht="36" customHeight="1">
      <c r="A183" s="15"/>
      <c r="B183" s="35" t="s">
        <v>263</v>
      </c>
      <c r="C183" s="91" t="s">
        <v>67</v>
      </c>
      <c r="D183" s="92">
        <v>11040000163</v>
      </c>
      <c r="E183" s="93" t="s">
        <v>168</v>
      </c>
      <c r="F183" s="92" t="s">
        <v>667</v>
      </c>
      <c r="G183" s="92" t="s">
        <v>9</v>
      </c>
      <c r="H183" s="92">
        <v>28</v>
      </c>
      <c r="I183" s="88">
        <v>0.22</v>
      </c>
      <c r="J183" s="87"/>
      <c r="K183" s="115">
        <f t="shared" si="23"/>
        <v>0</v>
      </c>
      <c r="L183" s="115">
        <f t="shared" si="24"/>
        <v>0</v>
      </c>
      <c r="M183" s="115">
        <f t="shared" si="25"/>
        <v>0</v>
      </c>
    </row>
    <row r="184" spans="1:13" ht="36" customHeight="1">
      <c r="A184" s="15"/>
      <c r="B184" s="90" t="s">
        <v>264</v>
      </c>
      <c r="C184" s="91" t="s">
        <v>67</v>
      </c>
      <c r="D184" s="92">
        <v>92118900431</v>
      </c>
      <c r="E184" s="93" t="s">
        <v>170</v>
      </c>
      <c r="F184" s="92" t="s">
        <v>667</v>
      </c>
      <c r="G184" s="92" t="s">
        <v>116</v>
      </c>
      <c r="H184" s="92">
        <v>5</v>
      </c>
      <c r="I184" s="88">
        <v>0.22</v>
      </c>
      <c r="J184" s="87"/>
      <c r="K184" s="115">
        <f t="shared" si="23"/>
        <v>0</v>
      </c>
      <c r="L184" s="115">
        <f t="shared" si="24"/>
        <v>0</v>
      </c>
      <c r="M184" s="115">
        <f t="shared" si="25"/>
        <v>0</v>
      </c>
    </row>
    <row r="185" spans="1:13" ht="36" customHeight="1">
      <c r="A185" s="15"/>
      <c r="B185" s="35" t="s">
        <v>265</v>
      </c>
      <c r="C185" s="91" t="s">
        <v>67</v>
      </c>
      <c r="D185" s="92">
        <v>92118900295</v>
      </c>
      <c r="E185" s="93" t="s">
        <v>172</v>
      </c>
      <c r="F185" s="92" t="s">
        <v>667</v>
      </c>
      <c r="G185" s="92" t="s">
        <v>116</v>
      </c>
      <c r="H185" s="92">
        <v>5</v>
      </c>
      <c r="I185" s="88">
        <v>0.22</v>
      </c>
      <c r="J185" s="87"/>
      <c r="K185" s="115">
        <f t="shared" si="23"/>
        <v>0</v>
      </c>
      <c r="L185" s="115">
        <f t="shared" si="24"/>
        <v>0</v>
      </c>
      <c r="M185" s="115">
        <f t="shared" si="25"/>
        <v>0</v>
      </c>
    </row>
    <row r="186" spans="1:13" ht="36" customHeight="1">
      <c r="A186" s="15"/>
      <c r="B186" s="90" t="s">
        <v>266</v>
      </c>
      <c r="C186" s="91" t="s">
        <v>67</v>
      </c>
      <c r="D186" s="92">
        <v>11060000214</v>
      </c>
      <c r="E186" s="93" t="s">
        <v>174</v>
      </c>
      <c r="F186" s="92" t="s">
        <v>667</v>
      </c>
      <c r="G186" s="92" t="s">
        <v>9</v>
      </c>
      <c r="H186" s="92">
        <v>28</v>
      </c>
      <c r="I186" s="88">
        <v>0.22</v>
      </c>
      <c r="J186" s="87"/>
      <c r="K186" s="115">
        <f t="shared" si="23"/>
        <v>0</v>
      </c>
      <c r="L186" s="115">
        <f t="shared" si="24"/>
        <v>0</v>
      </c>
      <c r="M186" s="115">
        <f t="shared" si="25"/>
        <v>0</v>
      </c>
    </row>
    <row r="187" spans="1:13" ht="36" customHeight="1">
      <c r="A187" s="15"/>
      <c r="B187" s="35" t="s">
        <v>267</v>
      </c>
      <c r="C187" s="91" t="s">
        <v>81</v>
      </c>
      <c r="D187" s="92" t="s">
        <v>87</v>
      </c>
      <c r="E187" s="93" t="s">
        <v>83</v>
      </c>
      <c r="F187" s="92" t="s">
        <v>667</v>
      </c>
      <c r="G187" s="92" t="s">
        <v>6</v>
      </c>
      <c r="H187" s="92">
        <v>60</v>
      </c>
      <c r="I187" s="94">
        <v>0.22</v>
      </c>
      <c r="J187" s="87"/>
      <c r="K187" s="115">
        <f t="shared" si="23"/>
        <v>0</v>
      </c>
      <c r="L187" s="115">
        <f t="shared" si="24"/>
        <v>0</v>
      </c>
      <c r="M187" s="115">
        <f t="shared" si="25"/>
        <v>0</v>
      </c>
    </row>
    <row r="188" spans="1:13" ht="36" customHeight="1">
      <c r="A188" s="15"/>
      <c r="B188" s="90" t="s">
        <v>268</v>
      </c>
      <c r="C188" s="91" t="s">
        <v>81</v>
      </c>
      <c r="D188" s="92" t="s">
        <v>89</v>
      </c>
      <c r="E188" s="93" t="s">
        <v>83</v>
      </c>
      <c r="F188" s="92" t="s">
        <v>667</v>
      </c>
      <c r="G188" s="92" t="s">
        <v>6</v>
      </c>
      <c r="H188" s="92">
        <v>60</v>
      </c>
      <c r="I188" s="94">
        <v>0.22</v>
      </c>
      <c r="J188" s="87"/>
      <c r="K188" s="115">
        <f t="shared" si="23"/>
        <v>0</v>
      </c>
      <c r="L188" s="115">
        <f t="shared" si="24"/>
        <v>0</v>
      </c>
      <c r="M188" s="115">
        <f t="shared" si="25"/>
        <v>0</v>
      </c>
    </row>
    <row r="189" spans="1:13" ht="36" customHeight="1">
      <c r="A189" s="15"/>
      <c r="B189" s="35" t="s">
        <v>269</v>
      </c>
      <c r="C189" s="91" t="s">
        <v>81</v>
      </c>
      <c r="D189" s="92" t="s">
        <v>91</v>
      </c>
      <c r="E189" s="93" t="s">
        <v>83</v>
      </c>
      <c r="F189" s="92" t="s">
        <v>667</v>
      </c>
      <c r="G189" s="92" t="s">
        <v>6</v>
      </c>
      <c r="H189" s="92">
        <v>50</v>
      </c>
      <c r="I189" s="94">
        <v>0.22</v>
      </c>
      <c r="J189" s="87"/>
      <c r="K189" s="115">
        <f t="shared" si="23"/>
        <v>0</v>
      </c>
      <c r="L189" s="115">
        <f t="shared" si="24"/>
        <v>0</v>
      </c>
      <c r="M189" s="115">
        <f t="shared" si="25"/>
        <v>0</v>
      </c>
    </row>
    <row r="190" spans="1:13" ht="36" customHeight="1">
      <c r="A190" s="15"/>
      <c r="B190" s="90" t="s">
        <v>270</v>
      </c>
      <c r="C190" s="91" t="s">
        <v>81</v>
      </c>
      <c r="D190" s="92" t="s">
        <v>93</v>
      </c>
      <c r="E190" s="93" t="s">
        <v>83</v>
      </c>
      <c r="F190" s="92" t="s">
        <v>667</v>
      </c>
      <c r="G190" s="92" t="s">
        <v>6</v>
      </c>
      <c r="H190" s="92">
        <v>50</v>
      </c>
      <c r="I190" s="94">
        <v>0.22</v>
      </c>
      <c r="J190" s="87"/>
      <c r="K190" s="115">
        <f t="shared" si="23"/>
        <v>0</v>
      </c>
      <c r="L190" s="115">
        <f t="shared" si="24"/>
        <v>0</v>
      </c>
      <c r="M190" s="115">
        <f t="shared" si="25"/>
        <v>0</v>
      </c>
    </row>
    <row r="191" spans="1:13" ht="36" customHeight="1">
      <c r="A191" s="15"/>
      <c r="B191" s="35" t="s">
        <v>271</v>
      </c>
      <c r="C191" s="91" t="s">
        <v>81</v>
      </c>
      <c r="D191" s="92" t="s">
        <v>95</v>
      </c>
      <c r="E191" s="93" t="s">
        <v>83</v>
      </c>
      <c r="F191" s="92" t="s">
        <v>667</v>
      </c>
      <c r="G191" s="92" t="s">
        <v>6</v>
      </c>
      <c r="H191" s="92">
        <v>70</v>
      </c>
      <c r="I191" s="94">
        <v>0.22</v>
      </c>
      <c r="J191" s="87"/>
      <c r="K191" s="115">
        <f t="shared" si="23"/>
        <v>0</v>
      </c>
      <c r="L191" s="115">
        <f t="shared" si="24"/>
        <v>0</v>
      </c>
      <c r="M191" s="115">
        <f t="shared" si="25"/>
        <v>0</v>
      </c>
    </row>
    <row r="192" spans="1:13" ht="36" customHeight="1">
      <c r="A192" s="15"/>
      <c r="B192" s="90" t="s">
        <v>272</v>
      </c>
      <c r="C192" s="91" t="s">
        <v>81</v>
      </c>
      <c r="D192" s="92" t="s">
        <v>97</v>
      </c>
      <c r="E192" s="93" t="s">
        <v>83</v>
      </c>
      <c r="F192" s="92" t="s">
        <v>667</v>
      </c>
      <c r="G192" s="92" t="s">
        <v>6</v>
      </c>
      <c r="H192" s="92">
        <v>70</v>
      </c>
      <c r="I192" s="94">
        <v>0.22</v>
      </c>
      <c r="J192" s="87"/>
      <c r="K192" s="115">
        <f t="shared" si="23"/>
        <v>0</v>
      </c>
      <c r="L192" s="115">
        <f t="shared" si="24"/>
        <v>0</v>
      </c>
      <c r="M192" s="115">
        <f t="shared" si="25"/>
        <v>0</v>
      </c>
    </row>
    <row r="193" spans="1:13" ht="36" customHeight="1">
      <c r="A193" s="15"/>
      <c r="B193" s="35" t="s">
        <v>273</v>
      </c>
      <c r="C193" s="91" t="s">
        <v>682</v>
      </c>
      <c r="D193" s="92" t="s">
        <v>102</v>
      </c>
      <c r="E193" s="93" t="s">
        <v>100</v>
      </c>
      <c r="F193" s="92" t="s">
        <v>667</v>
      </c>
      <c r="G193" s="92" t="s">
        <v>9</v>
      </c>
      <c r="H193" s="92">
        <v>300</v>
      </c>
      <c r="I193" s="94">
        <v>0.22</v>
      </c>
      <c r="J193" s="87"/>
      <c r="K193" s="115">
        <f t="shared" si="23"/>
        <v>0</v>
      </c>
      <c r="L193" s="115">
        <f t="shared" si="24"/>
        <v>0</v>
      </c>
      <c r="M193" s="115">
        <f t="shared" si="25"/>
        <v>0</v>
      </c>
    </row>
    <row r="194" spans="1:13" ht="36" customHeight="1">
      <c r="A194" s="15"/>
      <c r="B194" s="90" t="s">
        <v>274</v>
      </c>
      <c r="C194" s="91" t="s">
        <v>682</v>
      </c>
      <c r="D194" s="92" t="s">
        <v>103</v>
      </c>
      <c r="E194" s="93" t="s">
        <v>100</v>
      </c>
      <c r="F194" s="92" t="s">
        <v>667</v>
      </c>
      <c r="G194" s="92" t="s">
        <v>9</v>
      </c>
      <c r="H194" s="92">
        <v>250</v>
      </c>
      <c r="I194" s="94">
        <v>0.22</v>
      </c>
      <c r="J194" s="87"/>
      <c r="K194" s="115">
        <f t="shared" si="23"/>
        <v>0</v>
      </c>
      <c r="L194" s="115">
        <f t="shared" si="24"/>
        <v>0</v>
      </c>
      <c r="M194" s="115">
        <f t="shared" si="25"/>
        <v>0</v>
      </c>
    </row>
    <row r="195" spans="1:13" ht="36" customHeight="1">
      <c r="A195" s="15"/>
      <c r="B195" s="96" t="s">
        <v>275</v>
      </c>
      <c r="C195" s="97"/>
      <c r="D195" s="97"/>
      <c r="E195" s="98" t="s">
        <v>276</v>
      </c>
      <c r="F195" s="97"/>
      <c r="G195" s="99" t="s">
        <v>48</v>
      </c>
      <c r="H195" s="97">
        <v>1</v>
      </c>
      <c r="I195" s="100"/>
      <c r="J195" s="101"/>
      <c r="K195" s="102">
        <f>SUM(K196:K212)*H195</f>
        <v>0</v>
      </c>
      <c r="L195" s="102">
        <f>M195-K195</f>
        <v>0</v>
      </c>
      <c r="M195" s="102">
        <f>SUM(M196:M212)*H195</f>
        <v>0</v>
      </c>
    </row>
    <row r="196" spans="1:13" ht="36" customHeight="1">
      <c r="A196" s="15"/>
      <c r="B196" s="90" t="s">
        <v>277</v>
      </c>
      <c r="C196" s="91" t="s">
        <v>158</v>
      </c>
      <c r="D196" s="92" t="s">
        <v>159</v>
      </c>
      <c r="E196" s="93" t="s">
        <v>160</v>
      </c>
      <c r="F196" s="92" t="s">
        <v>786</v>
      </c>
      <c r="G196" s="92" t="s">
        <v>9</v>
      </c>
      <c r="H196" s="92">
        <v>14</v>
      </c>
      <c r="I196" s="94">
        <v>0.22</v>
      </c>
      <c r="J196" s="87"/>
      <c r="K196" s="115">
        <f t="shared" si="23"/>
        <v>0</v>
      </c>
      <c r="L196" s="115">
        <f t="shared" si="24"/>
        <v>0</v>
      </c>
      <c r="M196" s="115">
        <f t="shared" si="25"/>
        <v>0</v>
      </c>
    </row>
    <row r="197" spans="1:13" ht="36" customHeight="1">
      <c r="A197" s="15"/>
      <c r="B197" s="35" t="s">
        <v>278</v>
      </c>
      <c r="C197" s="91" t="s">
        <v>158</v>
      </c>
      <c r="D197" s="92" t="s">
        <v>165</v>
      </c>
      <c r="E197" s="93" t="s">
        <v>163</v>
      </c>
      <c r="F197" s="92" t="s">
        <v>786</v>
      </c>
      <c r="G197" s="92" t="s">
        <v>9</v>
      </c>
      <c r="H197" s="92">
        <v>14</v>
      </c>
      <c r="I197" s="94">
        <v>0.22</v>
      </c>
      <c r="J197" s="87"/>
      <c r="K197" s="115">
        <f t="shared" si="23"/>
        <v>0</v>
      </c>
      <c r="L197" s="115">
        <f t="shared" si="24"/>
        <v>0</v>
      </c>
      <c r="M197" s="115">
        <f t="shared" si="25"/>
        <v>0</v>
      </c>
    </row>
    <row r="198" spans="1:13" ht="36" customHeight="1">
      <c r="A198" s="15"/>
      <c r="B198" s="35" t="s">
        <v>279</v>
      </c>
      <c r="C198" s="91" t="s">
        <v>78</v>
      </c>
      <c r="D198" s="92" t="s">
        <v>257</v>
      </c>
      <c r="E198" s="93" t="s">
        <v>258</v>
      </c>
      <c r="F198" s="92" t="s">
        <v>786</v>
      </c>
      <c r="G198" s="92" t="s">
        <v>9</v>
      </c>
      <c r="H198" s="92">
        <v>30</v>
      </c>
      <c r="I198" s="94">
        <v>0.22</v>
      </c>
      <c r="J198" s="87"/>
      <c r="K198" s="115">
        <f t="shared" si="23"/>
        <v>0</v>
      </c>
      <c r="L198" s="115">
        <f t="shared" si="24"/>
        <v>0</v>
      </c>
      <c r="M198" s="115">
        <f t="shared" si="25"/>
        <v>0</v>
      </c>
    </row>
    <row r="199" spans="1:13" ht="36" customHeight="1">
      <c r="A199" s="15"/>
      <c r="B199" s="90" t="s">
        <v>280</v>
      </c>
      <c r="C199" s="91" t="s">
        <v>78</v>
      </c>
      <c r="D199" s="92" t="s">
        <v>260</v>
      </c>
      <c r="E199" s="93" t="s">
        <v>261</v>
      </c>
      <c r="F199" s="92" t="s">
        <v>786</v>
      </c>
      <c r="G199" s="92" t="s">
        <v>9</v>
      </c>
      <c r="H199" s="92">
        <v>2</v>
      </c>
      <c r="I199" s="94">
        <v>0.22</v>
      </c>
      <c r="J199" s="87"/>
      <c r="K199" s="115">
        <f t="shared" si="23"/>
        <v>0</v>
      </c>
      <c r="L199" s="115">
        <f t="shared" si="24"/>
        <v>0</v>
      </c>
      <c r="M199" s="115">
        <f t="shared" si="25"/>
        <v>0</v>
      </c>
    </row>
    <row r="200" spans="1:13" ht="36" customHeight="1">
      <c r="A200" s="15"/>
      <c r="B200" s="35" t="s">
        <v>281</v>
      </c>
      <c r="C200" s="91" t="s">
        <v>718</v>
      </c>
      <c r="D200" s="92">
        <v>359012</v>
      </c>
      <c r="E200" s="93" t="s">
        <v>719</v>
      </c>
      <c r="F200" s="92" t="s">
        <v>667</v>
      </c>
      <c r="G200" s="92" t="s">
        <v>9</v>
      </c>
      <c r="H200" s="92">
        <v>28</v>
      </c>
      <c r="I200" s="94">
        <v>0.22</v>
      </c>
      <c r="J200" s="87"/>
      <c r="K200" s="115">
        <f t="shared" si="23"/>
        <v>0</v>
      </c>
      <c r="L200" s="115">
        <f t="shared" si="24"/>
        <v>0</v>
      </c>
      <c r="M200" s="115">
        <f t="shared" si="25"/>
        <v>0</v>
      </c>
    </row>
    <row r="201" spans="1:13" ht="36" customHeight="1">
      <c r="A201" s="15"/>
      <c r="B201" s="35" t="s">
        <v>282</v>
      </c>
      <c r="C201" s="91" t="s">
        <v>67</v>
      </c>
      <c r="D201" s="92">
        <v>11040000163</v>
      </c>
      <c r="E201" s="93" t="s">
        <v>168</v>
      </c>
      <c r="F201" s="92" t="s">
        <v>667</v>
      </c>
      <c r="G201" s="92" t="s">
        <v>9</v>
      </c>
      <c r="H201" s="92">
        <v>28</v>
      </c>
      <c r="I201" s="88">
        <v>0.22</v>
      </c>
      <c r="J201" s="87"/>
      <c r="K201" s="115">
        <f t="shared" si="23"/>
        <v>0</v>
      </c>
      <c r="L201" s="115">
        <f t="shared" si="24"/>
        <v>0</v>
      </c>
      <c r="M201" s="115">
        <f t="shared" si="25"/>
        <v>0</v>
      </c>
    </row>
    <row r="202" spans="1:13" ht="36" customHeight="1">
      <c r="A202" s="15"/>
      <c r="B202" s="90" t="s">
        <v>283</v>
      </c>
      <c r="C202" s="91" t="s">
        <v>67</v>
      </c>
      <c r="D202" s="92">
        <v>92118900431</v>
      </c>
      <c r="E202" s="93" t="s">
        <v>170</v>
      </c>
      <c r="F202" s="92" t="s">
        <v>667</v>
      </c>
      <c r="G202" s="92" t="s">
        <v>116</v>
      </c>
      <c r="H202" s="92">
        <v>5</v>
      </c>
      <c r="I202" s="88">
        <v>0.22</v>
      </c>
      <c r="J202" s="87"/>
      <c r="K202" s="115">
        <f t="shared" ref="K202:K265" si="26">J202*H202</f>
        <v>0</v>
      </c>
      <c r="L202" s="115">
        <f t="shared" ref="L202:L265" si="27">I202*K202</f>
        <v>0</v>
      </c>
      <c r="M202" s="115">
        <f t="shared" ref="M202:M265" si="28">K202+L202</f>
        <v>0</v>
      </c>
    </row>
    <row r="203" spans="1:13" ht="36" customHeight="1">
      <c r="A203" s="15"/>
      <c r="B203" s="35" t="s">
        <v>284</v>
      </c>
      <c r="C203" s="91" t="s">
        <v>67</v>
      </c>
      <c r="D203" s="92">
        <v>92118900295</v>
      </c>
      <c r="E203" s="93" t="s">
        <v>172</v>
      </c>
      <c r="F203" s="92" t="s">
        <v>667</v>
      </c>
      <c r="G203" s="92" t="s">
        <v>116</v>
      </c>
      <c r="H203" s="92">
        <v>5</v>
      </c>
      <c r="I203" s="88">
        <v>0.22</v>
      </c>
      <c r="J203" s="87"/>
      <c r="K203" s="115">
        <f t="shared" si="26"/>
        <v>0</v>
      </c>
      <c r="L203" s="115">
        <f t="shared" si="27"/>
        <v>0</v>
      </c>
      <c r="M203" s="115">
        <f t="shared" si="28"/>
        <v>0</v>
      </c>
    </row>
    <row r="204" spans="1:13" ht="36" customHeight="1">
      <c r="A204" s="15"/>
      <c r="B204" s="35" t="s">
        <v>285</v>
      </c>
      <c r="C204" s="91" t="s">
        <v>67</v>
      </c>
      <c r="D204" s="92">
        <v>11060000214</v>
      </c>
      <c r="E204" s="93" t="s">
        <v>174</v>
      </c>
      <c r="F204" s="92" t="s">
        <v>667</v>
      </c>
      <c r="G204" s="92" t="s">
        <v>9</v>
      </c>
      <c r="H204" s="92">
        <v>28</v>
      </c>
      <c r="I204" s="88">
        <v>0.22</v>
      </c>
      <c r="J204" s="87"/>
      <c r="K204" s="115">
        <f t="shared" si="26"/>
        <v>0</v>
      </c>
      <c r="L204" s="115">
        <f t="shared" si="27"/>
        <v>0</v>
      </c>
      <c r="M204" s="115">
        <f t="shared" si="28"/>
        <v>0</v>
      </c>
    </row>
    <row r="205" spans="1:13" ht="36" customHeight="1">
      <c r="A205" s="15"/>
      <c r="B205" s="90" t="s">
        <v>286</v>
      </c>
      <c r="C205" s="91" t="s">
        <v>81</v>
      </c>
      <c r="D205" s="92" t="s">
        <v>87</v>
      </c>
      <c r="E205" s="93" t="s">
        <v>83</v>
      </c>
      <c r="F205" s="92" t="s">
        <v>667</v>
      </c>
      <c r="G205" s="92" t="s">
        <v>6</v>
      </c>
      <c r="H205" s="92">
        <v>60</v>
      </c>
      <c r="I205" s="94">
        <v>0.22</v>
      </c>
      <c r="J205" s="87"/>
      <c r="K205" s="115">
        <f t="shared" si="26"/>
        <v>0</v>
      </c>
      <c r="L205" s="115">
        <f t="shared" si="27"/>
        <v>0</v>
      </c>
      <c r="M205" s="115">
        <f t="shared" si="28"/>
        <v>0</v>
      </c>
    </row>
    <row r="206" spans="1:13" ht="36" customHeight="1">
      <c r="A206" s="15"/>
      <c r="B206" s="35" t="s">
        <v>287</v>
      </c>
      <c r="C206" s="91" t="s">
        <v>81</v>
      </c>
      <c r="D206" s="92" t="s">
        <v>89</v>
      </c>
      <c r="E206" s="93" t="s">
        <v>83</v>
      </c>
      <c r="F206" s="92" t="s">
        <v>667</v>
      </c>
      <c r="G206" s="92" t="s">
        <v>6</v>
      </c>
      <c r="H206" s="92">
        <v>60</v>
      </c>
      <c r="I206" s="94">
        <v>0.22</v>
      </c>
      <c r="J206" s="87"/>
      <c r="K206" s="115">
        <f t="shared" si="26"/>
        <v>0</v>
      </c>
      <c r="L206" s="115">
        <f t="shared" si="27"/>
        <v>0</v>
      </c>
      <c r="M206" s="115">
        <f t="shared" si="28"/>
        <v>0</v>
      </c>
    </row>
    <row r="207" spans="1:13" ht="36" customHeight="1">
      <c r="A207" s="15"/>
      <c r="B207" s="35" t="s">
        <v>288</v>
      </c>
      <c r="C207" s="91" t="s">
        <v>81</v>
      </c>
      <c r="D207" s="92" t="s">
        <v>91</v>
      </c>
      <c r="E207" s="93" t="s">
        <v>83</v>
      </c>
      <c r="F207" s="92" t="s">
        <v>667</v>
      </c>
      <c r="G207" s="92" t="s">
        <v>6</v>
      </c>
      <c r="H207" s="92">
        <v>50</v>
      </c>
      <c r="I207" s="94">
        <v>0.22</v>
      </c>
      <c r="J207" s="87"/>
      <c r="K207" s="115">
        <f t="shared" si="26"/>
        <v>0</v>
      </c>
      <c r="L207" s="115">
        <f t="shared" si="27"/>
        <v>0</v>
      </c>
      <c r="M207" s="115">
        <f t="shared" si="28"/>
        <v>0</v>
      </c>
    </row>
    <row r="208" spans="1:13" ht="36" customHeight="1">
      <c r="A208" s="15"/>
      <c r="B208" s="90" t="s">
        <v>289</v>
      </c>
      <c r="C208" s="91" t="s">
        <v>81</v>
      </c>
      <c r="D208" s="92" t="s">
        <v>93</v>
      </c>
      <c r="E208" s="93" t="s">
        <v>83</v>
      </c>
      <c r="F208" s="92" t="s">
        <v>667</v>
      </c>
      <c r="G208" s="92" t="s">
        <v>6</v>
      </c>
      <c r="H208" s="92">
        <v>50</v>
      </c>
      <c r="I208" s="94">
        <v>0.22</v>
      </c>
      <c r="J208" s="87"/>
      <c r="K208" s="115">
        <f t="shared" si="26"/>
        <v>0</v>
      </c>
      <c r="L208" s="115">
        <f t="shared" si="27"/>
        <v>0</v>
      </c>
      <c r="M208" s="115">
        <f t="shared" si="28"/>
        <v>0</v>
      </c>
    </row>
    <row r="209" spans="1:13" ht="36" customHeight="1">
      <c r="A209" s="15"/>
      <c r="B209" s="35" t="s">
        <v>290</v>
      </c>
      <c r="C209" s="91" t="s">
        <v>81</v>
      </c>
      <c r="D209" s="92" t="s">
        <v>95</v>
      </c>
      <c r="E209" s="93" t="s">
        <v>83</v>
      </c>
      <c r="F209" s="92" t="s">
        <v>667</v>
      </c>
      <c r="G209" s="92" t="s">
        <v>6</v>
      </c>
      <c r="H209" s="92">
        <v>70</v>
      </c>
      <c r="I209" s="94">
        <v>0.22</v>
      </c>
      <c r="J209" s="87"/>
      <c r="K209" s="115">
        <f t="shared" si="26"/>
        <v>0</v>
      </c>
      <c r="L209" s="115">
        <f t="shared" si="27"/>
        <v>0</v>
      </c>
      <c r="M209" s="115">
        <f t="shared" si="28"/>
        <v>0</v>
      </c>
    </row>
    <row r="210" spans="1:13" ht="36" customHeight="1">
      <c r="A210" s="15"/>
      <c r="B210" s="35" t="s">
        <v>291</v>
      </c>
      <c r="C210" s="91" t="s">
        <v>81</v>
      </c>
      <c r="D210" s="92" t="s">
        <v>97</v>
      </c>
      <c r="E210" s="93" t="s">
        <v>83</v>
      </c>
      <c r="F210" s="92" t="s">
        <v>667</v>
      </c>
      <c r="G210" s="92" t="s">
        <v>6</v>
      </c>
      <c r="H210" s="92">
        <v>70</v>
      </c>
      <c r="I210" s="94">
        <v>0.22</v>
      </c>
      <c r="J210" s="87"/>
      <c r="K210" s="115">
        <f t="shared" si="26"/>
        <v>0</v>
      </c>
      <c r="L210" s="115">
        <f t="shared" si="27"/>
        <v>0</v>
      </c>
      <c r="M210" s="115">
        <f t="shared" si="28"/>
        <v>0</v>
      </c>
    </row>
    <row r="211" spans="1:13" ht="36" customHeight="1">
      <c r="A211" s="15"/>
      <c r="B211" s="90" t="s">
        <v>292</v>
      </c>
      <c r="C211" s="91" t="s">
        <v>682</v>
      </c>
      <c r="D211" s="92" t="s">
        <v>102</v>
      </c>
      <c r="E211" s="93" t="s">
        <v>100</v>
      </c>
      <c r="F211" s="92" t="s">
        <v>667</v>
      </c>
      <c r="G211" s="92" t="s">
        <v>9</v>
      </c>
      <c r="H211" s="92">
        <v>300</v>
      </c>
      <c r="I211" s="94">
        <v>0.22</v>
      </c>
      <c r="J211" s="87"/>
      <c r="K211" s="115">
        <f t="shared" si="26"/>
        <v>0</v>
      </c>
      <c r="L211" s="115">
        <f t="shared" si="27"/>
        <v>0</v>
      </c>
      <c r="M211" s="115">
        <f t="shared" si="28"/>
        <v>0</v>
      </c>
    </row>
    <row r="212" spans="1:13" ht="36" customHeight="1">
      <c r="A212" s="15"/>
      <c r="B212" s="35" t="s">
        <v>293</v>
      </c>
      <c r="C212" s="91" t="s">
        <v>682</v>
      </c>
      <c r="D212" s="92" t="s">
        <v>103</v>
      </c>
      <c r="E212" s="93" t="s">
        <v>100</v>
      </c>
      <c r="F212" s="92" t="s">
        <v>667</v>
      </c>
      <c r="G212" s="92" t="s">
        <v>9</v>
      </c>
      <c r="H212" s="92">
        <v>250</v>
      </c>
      <c r="I212" s="94">
        <v>0.22</v>
      </c>
      <c r="J212" s="87"/>
      <c r="K212" s="115">
        <f t="shared" si="26"/>
        <v>0</v>
      </c>
      <c r="L212" s="115">
        <f t="shared" si="27"/>
        <v>0</v>
      </c>
      <c r="M212" s="115">
        <f t="shared" si="28"/>
        <v>0</v>
      </c>
    </row>
    <row r="213" spans="1:13" ht="36" customHeight="1">
      <c r="A213" s="15"/>
      <c r="B213" s="96" t="s">
        <v>294</v>
      </c>
      <c r="C213" s="97"/>
      <c r="D213" s="97"/>
      <c r="E213" s="98" t="s">
        <v>295</v>
      </c>
      <c r="F213" s="97"/>
      <c r="G213" s="99" t="s">
        <v>48</v>
      </c>
      <c r="H213" s="97">
        <v>1</v>
      </c>
      <c r="I213" s="100"/>
      <c r="J213" s="101"/>
      <c r="K213" s="102">
        <f>SUM(K214:K228)*H213</f>
        <v>0</v>
      </c>
      <c r="L213" s="102">
        <f>M213-K213</f>
        <v>0</v>
      </c>
      <c r="M213" s="102">
        <f>SUM(M214:M228)*H213</f>
        <v>0</v>
      </c>
    </row>
    <row r="214" spans="1:13" ht="36" customHeight="1">
      <c r="A214" s="15"/>
      <c r="B214" s="90" t="s">
        <v>296</v>
      </c>
      <c r="C214" s="91" t="s">
        <v>158</v>
      </c>
      <c r="D214" s="92" t="s">
        <v>159</v>
      </c>
      <c r="E214" s="93" t="s">
        <v>160</v>
      </c>
      <c r="F214" s="92" t="s">
        <v>786</v>
      </c>
      <c r="G214" s="92" t="s">
        <v>9</v>
      </c>
      <c r="H214" s="92">
        <v>11</v>
      </c>
      <c r="I214" s="94">
        <v>0.22</v>
      </c>
      <c r="J214" s="87"/>
      <c r="K214" s="115">
        <f t="shared" si="26"/>
        <v>0</v>
      </c>
      <c r="L214" s="115">
        <f t="shared" si="27"/>
        <v>0</v>
      </c>
      <c r="M214" s="115">
        <f t="shared" si="28"/>
        <v>0</v>
      </c>
    </row>
    <row r="215" spans="1:13" ht="36" customHeight="1">
      <c r="A215" s="15"/>
      <c r="B215" s="35" t="s">
        <v>297</v>
      </c>
      <c r="C215" s="91" t="s">
        <v>158</v>
      </c>
      <c r="D215" s="92" t="s">
        <v>298</v>
      </c>
      <c r="E215" s="93" t="s">
        <v>163</v>
      </c>
      <c r="F215" s="92" t="s">
        <v>786</v>
      </c>
      <c r="G215" s="92" t="s">
        <v>9</v>
      </c>
      <c r="H215" s="92">
        <v>1</v>
      </c>
      <c r="I215" s="94">
        <v>0.22</v>
      </c>
      <c r="J215" s="87"/>
      <c r="K215" s="115">
        <f t="shared" si="26"/>
        <v>0</v>
      </c>
      <c r="L215" s="115">
        <f t="shared" si="27"/>
        <v>0</v>
      </c>
      <c r="M215" s="115">
        <f t="shared" si="28"/>
        <v>0</v>
      </c>
    </row>
    <row r="216" spans="1:13" ht="36" customHeight="1">
      <c r="A216" s="15"/>
      <c r="B216" s="90" t="s">
        <v>299</v>
      </c>
      <c r="C216" s="91" t="s">
        <v>158</v>
      </c>
      <c r="D216" s="92" t="s">
        <v>300</v>
      </c>
      <c r="E216" s="93" t="s">
        <v>301</v>
      </c>
      <c r="F216" s="92" t="s">
        <v>786</v>
      </c>
      <c r="G216" s="92" t="s">
        <v>9</v>
      </c>
      <c r="H216" s="92">
        <v>11</v>
      </c>
      <c r="I216" s="94">
        <v>0.22</v>
      </c>
      <c r="J216" s="87"/>
      <c r="K216" s="115">
        <f t="shared" si="26"/>
        <v>0</v>
      </c>
      <c r="L216" s="115">
        <f t="shared" si="27"/>
        <v>0</v>
      </c>
      <c r="M216" s="115">
        <f t="shared" si="28"/>
        <v>0</v>
      </c>
    </row>
    <row r="217" spans="1:13" ht="36" customHeight="1">
      <c r="A217" s="15"/>
      <c r="B217" s="35" t="s">
        <v>302</v>
      </c>
      <c r="C217" s="91" t="s">
        <v>158</v>
      </c>
      <c r="D217" s="92" t="s">
        <v>303</v>
      </c>
      <c r="E217" s="93" t="s">
        <v>304</v>
      </c>
      <c r="F217" s="92" t="s">
        <v>786</v>
      </c>
      <c r="G217" s="92" t="s">
        <v>9</v>
      </c>
      <c r="H217" s="92">
        <v>11</v>
      </c>
      <c r="I217" s="94">
        <v>0.22</v>
      </c>
      <c r="J217" s="87"/>
      <c r="K217" s="115">
        <f t="shared" si="26"/>
        <v>0</v>
      </c>
      <c r="L217" s="115">
        <f t="shared" si="27"/>
        <v>0</v>
      </c>
      <c r="M217" s="115">
        <f t="shared" si="28"/>
        <v>0</v>
      </c>
    </row>
    <row r="218" spans="1:13" ht="36" customHeight="1">
      <c r="A218" s="15"/>
      <c r="B218" s="90" t="s">
        <v>305</v>
      </c>
      <c r="C218" s="91" t="s">
        <v>718</v>
      </c>
      <c r="D218" s="92">
        <v>359012</v>
      </c>
      <c r="E218" s="93" t="s">
        <v>719</v>
      </c>
      <c r="F218" s="92" t="s">
        <v>667</v>
      </c>
      <c r="G218" s="92" t="s">
        <v>9</v>
      </c>
      <c r="H218" s="92">
        <v>12</v>
      </c>
      <c r="I218" s="94">
        <v>0.22</v>
      </c>
      <c r="J218" s="87"/>
      <c r="K218" s="115">
        <f t="shared" si="26"/>
        <v>0</v>
      </c>
      <c r="L218" s="115">
        <f t="shared" si="27"/>
        <v>0</v>
      </c>
      <c r="M218" s="115">
        <f t="shared" si="28"/>
        <v>0</v>
      </c>
    </row>
    <row r="219" spans="1:13" ht="36" customHeight="1">
      <c r="A219" s="15"/>
      <c r="B219" s="35" t="s">
        <v>306</v>
      </c>
      <c r="C219" s="91" t="s">
        <v>67</v>
      </c>
      <c r="D219" s="92">
        <v>11040000163</v>
      </c>
      <c r="E219" s="93" t="s">
        <v>168</v>
      </c>
      <c r="F219" s="92" t="s">
        <v>667</v>
      </c>
      <c r="G219" s="92" t="s">
        <v>9</v>
      </c>
      <c r="H219" s="92">
        <v>12</v>
      </c>
      <c r="I219" s="88">
        <v>0.22</v>
      </c>
      <c r="J219" s="87"/>
      <c r="K219" s="115">
        <f t="shared" si="26"/>
        <v>0</v>
      </c>
      <c r="L219" s="115">
        <f t="shared" si="27"/>
        <v>0</v>
      </c>
      <c r="M219" s="115">
        <f t="shared" si="28"/>
        <v>0</v>
      </c>
    </row>
    <row r="220" spans="1:13" ht="36" customHeight="1">
      <c r="A220" s="15"/>
      <c r="B220" s="90" t="s">
        <v>307</v>
      </c>
      <c r="C220" s="91" t="s">
        <v>67</v>
      </c>
      <c r="D220" s="92">
        <v>92118900431</v>
      </c>
      <c r="E220" s="93" t="s">
        <v>170</v>
      </c>
      <c r="F220" s="92" t="s">
        <v>667</v>
      </c>
      <c r="G220" s="92" t="s">
        <v>116</v>
      </c>
      <c r="H220" s="92">
        <v>5</v>
      </c>
      <c r="I220" s="88">
        <v>0.22</v>
      </c>
      <c r="J220" s="87"/>
      <c r="K220" s="115">
        <f t="shared" si="26"/>
        <v>0</v>
      </c>
      <c r="L220" s="115">
        <f t="shared" si="27"/>
        <v>0</v>
      </c>
      <c r="M220" s="115">
        <f t="shared" si="28"/>
        <v>0</v>
      </c>
    </row>
    <row r="221" spans="1:13" ht="36" customHeight="1">
      <c r="A221" s="15"/>
      <c r="B221" s="35" t="s">
        <v>308</v>
      </c>
      <c r="C221" s="91" t="s">
        <v>67</v>
      </c>
      <c r="D221" s="92">
        <v>92118900295</v>
      </c>
      <c r="E221" s="93" t="s">
        <v>172</v>
      </c>
      <c r="F221" s="92" t="s">
        <v>667</v>
      </c>
      <c r="G221" s="92" t="s">
        <v>116</v>
      </c>
      <c r="H221" s="92">
        <v>5</v>
      </c>
      <c r="I221" s="88">
        <v>0.22</v>
      </c>
      <c r="J221" s="87"/>
      <c r="K221" s="115">
        <f t="shared" si="26"/>
        <v>0</v>
      </c>
      <c r="L221" s="115">
        <f t="shared" si="27"/>
        <v>0</v>
      </c>
      <c r="M221" s="115">
        <f t="shared" si="28"/>
        <v>0</v>
      </c>
    </row>
    <row r="222" spans="1:13" ht="36" customHeight="1">
      <c r="A222" s="15"/>
      <c r="B222" s="90" t="s">
        <v>309</v>
      </c>
      <c r="C222" s="91" t="s">
        <v>67</v>
      </c>
      <c r="D222" s="92">
        <v>11060000214</v>
      </c>
      <c r="E222" s="93" t="s">
        <v>174</v>
      </c>
      <c r="F222" s="92" t="s">
        <v>667</v>
      </c>
      <c r="G222" s="92" t="s">
        <v>9</v>
      </c>
      <c r="H222" s="92">
        <v>12</v>
      </c>
      <c r="I222" s="88">
        <v>0.22</v>
      </c>
      <c r="J222" s="87"/>
      <c r="K222" s="115">
        <f t="shared" si="26"/>
        <v>0</v>
      </c>
      <c r="L222" s="115">
        <f t="shared" si="27"/>
        <v>0</v>
      </c>
      <c r="M222" s="115">
        <f t="shared" si="28"/>
        <v>0</v>
      </c>
    </row>
    <row r="223" spans="1:13" ht="36" customHeight="1">
      <c r="A223" s="15"/>
      <c r="B223" s="35" t="s">
        <v>310</v>
      </c>
      <c r="C223" s="91" t="s">
        <v>81</v>
      </c>
      <c r="D223" s="92" t="s">
        <v>87</v>
      </c>
      <c r="E223" s="93" t="s">
        <v>83</v>
      </c>
      <c r="F223" s="92" t="s">
        <v>667</v>
      </c>
      <c r="G223" s="92" t="s">
        <v>6</v>
      </c>
      <c r="H223" s="92">
        <v>40</v>
      </c>
      <c r="I223" s="94">
        <v>0.22</v>
      </c>
      <c r="J223" s="87"/>
      <c r="K223" s="115">
        <f t="shared" si="26"/>
        <v>0</v>
      </c>
      <c r="L223" s="115">
        <f t="shared" si="27"/>
        <v>0</v>
      </c>
      <c r="M223" s="115">
        <f t="shared" si="28"/>
        <v>0</v>
      </c>
    </row>
    <row r="224" spans="1:13" ht="36" customHeight="1">
      <c r="A224" s="15"/>
      <c r="B224" s="90" t="s">
        <v>311</v>
      </c>
      <c r="C224" s="91" t="s">
        <v>81</v>
      </c>
      <c r="D224" s="92" t="s">
        <v>89</v>
      </c>
      <c r="E224" s="93" t="s">
        <v>83</v>
      </c>
      <c r="F224" s="92" t="s">
        <v>667</v>
      </c>
      <c r="G224" s="92" t="s">
        <v>6</v>
      </c>
      <c r="H224" s="92">
        <v>40</v>
      </c>
      <c r="I224" s="94">
        <v>0.22</v>
      </c>
      <c r="J224" s="87"/>
      <c r="K224" s="115">
        <f t="shared" si="26"/>
        <v>0</v>
      </c>
      <c r="L224" s="115">
        <f t="shared" si="27"/>
        <v>0</v>
      </c>
      <c r="M224" s="115">
        <f t="shared" si="28"/>
        <v>0</v>
      </c>
    </row>
    <row r="225" spans="1:13" ht="36" customHeight="1">
      <c r="A225" s="15"/>
      <c r="B225" s="35" t="s">
        <v>312</v>
      </c>
      <c r="C225" s="91" t="s">
        <v>81</v>
      </c>
      <c r="D225" s="92" t="s">
        <v>95</v>
      </c>
      <c r="E225" s="93" t="s">
        <v>83</v>
      </c>
      <c r="F225" s="92" t="s">
        <v>667</v>
      </c>
      <c r="G225" s="92" t="s">
        <v>6</v>
      </c>
      <c r="H225" s="92">
        <v>50</v>
      </c>
      <c r="I225" s="94">
        <v>0.22</v>
      </c>
      <c r="J225" s="87"/>
      <c r="K225" s="115">
        <f t="shared" si="26"/>
        <v>0</v>
      </c>
      <c r="L225" s="115">
        <f t="shared" si="27"/>
        <v>0</v>
      </c>
      <c r="M225" s="115">
        <f t="shared" si="28"/>
        <v>0</v>
      </c>
    </row>
    <row r="226" spans="1:13" ht="36" customHeight="1">
      <c r="A226" s="15"/>
      <c r="B226" s="90" t="s">
        <v>313</v>
      </c>
      <c r="C226" s="91" t="s">
        <v>81</v>
      </c>
      <c r="D226" s="92" t="s">
        <v>97</v>
      </c>
      <c r="E226" s="93" t="s">
        <v>83</v>
      </c>
      <c r="F226" s="92" t="s">
        <v>667</v>
      </c>
      <c r="G226" s="92" t="s">
        <v>6</v>
      </c>
      <c r="H226" s="92">
        <v>50</v>
      </c>
      <c r="I226" s="94">
        <v>0.22</v>
      </c>
      <c r="J226" s="87"/>
      <c r="K226" s="115">
        <f t="shared" si="26"/>
        <v>0</v>
      </c>
      <c r="L226" s="115">
        <f t="shared" si="27"/>
        <v>0</v>
      </c>
      <c r="M226" s="115">
        <f t="shared" si="28"/>
        <v>0</v>
      </c>
    </row>
    <row r="227" spans="1:13" ht="36" customHeight="1">
      <c r="A227" s="15"/>
      <c r="B227" s="35" t="s">
        <v>314</v>
      </c>
      <c r="C227" s="91" t="s">
        <v>682</v>
      </c>
      <c r="D227" s="92" t="s">
        <v>102</v>
      </c>
      <c r="E227" s="93" t="s">
        <v>100</v>
      </c>
      <c r="F227" s="92" t="s">
        <v>667</v>
      </c>
      <c r="G227" s="92" t="s">
        <v>9</v>
      </c>
      <c r="H227" s="92">
        <v>300</v>
      </c>
      <c r="I227" s="94">
        <v>0.22</v>
      </c>
      <c r="J227" s="87"/>
      <c r="K227" s="115">
        <f t="shared" si="26"/>
        <v>0</v>
      </c>
      <c r="L227" s="115">
        <f t="shared" si="27"/>
        <v>0</v>
      </c>
      <c r="M227" s="115">
        <f t="shared" si="28"/>
        <v>0</v>
      </c>
    </row>
    <row r="228" spans="1:13" ht="36" customHeight="1">
      <c r="A228" s="15"/>
      <c r="B228" s="90" t="s">
        <v>315</v>
      </c>
      <c r="C228" s="91" t="s">
        <v>682</v>
      </c>
      <c r="D228" s="92" t="s">
        <v>103</v>
      </c>
      <c r="E228" s="93" t="s">
        <v>100</v>
      </c>
      <c r="F228" s="92" t="s">
        <v>667</v>
      </c>
      <c r="G228" s="92" t="s">
        <v>9</v>
      </c>
      <c r="H228" s="92">
        <v>250</v>
      </c>
      <c r="I228" s="94">
        <v>0.22</v>
      </c>
      <c r="J228" s="87"/>
      <c r="K228" s="115">
        <f t="shared" si="26"/>
        <v>0</v>
      </c>
      <c r="L228" s="115">
        <f t="shared" si="27"/>
        <v>0</v>
      </c>
      <c r="M228" s="115">
        <f t="shared" si="28"/>
        <v>0</v>
      </c>
    </row>
    <row r="229" spans="1:13" ht="36" customHeight="1">
      <c r="A229" s="15"/>
      <c r="B229" s="96" t="s">
        <v>316</v>
      </c>
      <c r="C229" s="97"/>
      <c r="D229" s="97"/>
      <c r="E229" s="98" t="s">
        <v>317</v>
      </c>
      <c r="F229" s="97"/>
      <c r="G229" s="99" t="s">
        <v>48</v>
      </c>
      <c r="H229" s="97">
        <v>1</v>
      </c>
      <c r="I229" s="100"/>
      <c r="J229" s="101"/>
      <c r="K229" s="102">
        <f>SUM(K230:K243)*H229</f>
        <v>0</v>
      </c>
      <c r="L229" s="102">
        <f>M229-K229</f>
        <v>0</v>
      </c>
      <c r="M229" s="102">
        <f>SUM(M230:M243)*H229</f>
        <v>0</v>
      </c>
    </row>
    <row r="230" spans="1:13" ht="36" customHeight="1">
      <c r="A230" s="15"/>
      <c r="B230" s="90" t="s">
        <v>318</v>
      </c>
      <c r="C230" s="91" t="s">
        <v>158</v>
      </c>
      <c r="D230" s="92" t="s">
        <v>159</v>
      </c>
      <c r="E230" s="93" t="s">
        <v>160</v>
      </c>
      <c r="F230" s="92" t="s">
        <v>786</v>
      </c>
      <c r="G230" s="92" t="s">
        <v>9</v>
      </c>
      <c r="H230" s="92">
        <v>10</v>
      </c>
      <c r="I230" s="94">
        <v>0.22</v>
      </c>
      <c r="J230" s="87"/>
      <c r="K230" s="115">
        <f t="shared" si="26"/>
        <v>0</v>
      </c>
      <c r="L230" s="115">
        <f t="shared" si="27"/>
        <v>0</v>
      </c>
      <c r="M230" s="115">
        <f t="shared" si="28"/>
        <v>0</v>
      </c>
    </row>
    <row r="231" spans="1:13" ht="36" customHeight="1">
      <c r="A231" s="15"/>
      <c r="B231" s="35" t="s">
        <v>319</v>
      </c>
      <c r="C231" s="91" t="s">
        <v>158</v>
      </c>
      <c r="D231" s="92" t="s">
        <v>300</v>
      </c>
      <c r="E231" s="93" t="s">
        <v>301</v>
      </c>
      <c r="F231" s="92" t="s">
        <v>786</v>
      </c>
      <c r="G231" s="92" t="s">
        <v>9</v>
      </c>
      <c r="H231" s="92">
        <v>10</v>
      </c>
      <c r="I231" s="94">
        <v>0.22</v>
      </c>
      <c r="J231" s="87"/>
      <c r="K231" s="115">
        <f t="shared" si="26"/>
        <v>0</v>
      </c>
      <c r="L231" s="115">
        <f t="shared" si="27"/>
        <v>0</v>
      </c>
      <c r="M231" s="115">
        <f t="shared" si="28"/>
        <v>0</v>
      </c>
    </row>
    <row r="232" spans="1:13" ht="36" customHeight="1">
      <c r="A232" s="15"/>
      <c r="B232" s="90" t="s">
        <v>320</v>
      </c>
      <c r="C232" s="91" t="s">
        <v>158</v>
      </c>
      <c r="D232" s="92" t="s">
        <v>303</v>
      </c>
      <c r="E232" s="93" t="s">
        <v>304</v>
      </c>
      <c r="F232" s="92" t="s">
        <v>786</v>
      </c>
      <c r="G232" s="92" t="s">
        <v>9</v>
      </c>
      <c r="H232" s="92">
        <v>10</v>
      </c>
      <c r="I232" s="94">
        <v>0.22</v>
      </c>
      <c r="J232" s="87"/>
      <c r="K232" s="115">
        <f t="shared" si="26"/>
        <v>0</v>
      </c>
      <c r="L232" s="115">
        <f t="shared" si="27"/>
        <v>0</v>
      </c>
      <c r="M232" s="115">
        <f t="shared" si="28"/>
        <v>0</v>
      </c>
    </row>
    <row r="233" spans="1:13" ht="36" customHeight="1">
      <c r="A233" s="15"/>
      <c r="B233" s="35" t="s">
        <v>321</v>
      </c>
      <c r="C233" s="91" t="s">
        <v>718</v>
      </c>
      <c r="D233" s="92">
        <v>359012</v>
      </c>
      <c r="E233" s="93" t="s">
        <v>719</v>
      </c>
      <c r="F233" s="92" t="s">
        <v>667</v>
      </c>
      <c r="G233" s="92" t="s">
        <v>9</v>
      </c>
      <c r="H233" s="92">
        <v>10</v>
      </c>
      <c r="I233" s="94">
        <v>0.22</v>
      </c>
      <c r="J233" s="87"/>
      <c r="K233" s="115">
        <f t="shared" si="26"/>
        <v>0</v>
      </c>
      <c r="L233" s="115">
        <f t="shared" si="27"/>
        <v>0</v>
      </c>
      <c r="M233" s="115">
        <f t="shared" si="28"/>
        <v>0</v>
      </c>
    </row>
    <row r="234" spans="1:13" ht="36" customHeight="1">
      <c r="A234" s="15"/>
      <c r="B234" s="90" t="s">
        <v>322</v>
      </c>
      <c r="C234" s="91" t="s">
        <v>67</v>
      </c>
      <c r="D234" s="92">
        <v>11040000163</v>
      </c>
      <c r="E234" s="93" t="s">
        <v>168</v>
      </c>
      <c r="F234" s="92" t="s">
        <v>667</v>
      </c>
      <c r="G234" s="92" t="s">
        <v>9</v>
      </c>
      <c r="H234" s="92">
        <v>10</v>
      </c>
      <c r="I234" s="88">
        <v>0.22</v>
      </c>
      <c r="J234" s="87"/>
      <c r="K234" s="115">
        <f t="shared" si="26"/>
        <v>0</v>
      </c>
      <c r="L234" s="115">
        <f t="shared" si="27"/>
        <v>0</v>
      </c>
      <c r="M234" s="115">
        <f t="shared" si="28"/>
        <v>0</v>
      </c>
    </row>
    <row r="235" spans="1:13" ht="36" customHeight="1">
      <c r="A235" s="15"/>
      <c r="B235" s="35" t="s">
        <v>323</v>
      </c>
      <c r="C235" s="91" t="s">
        <v>67</v>
      </c>
      <c r="D235" s="92">
        <v>92118900431</v>
      </c>
      <c r="E235" s="93" t="s">
        <v>170</v>
      </c>
      <c r="F235" s="92" t="s">
        <v>667</v>
      </c>
      <c r="G235" s="92" t="s">
        <v>116</v>
      </c>
      <c r="H235" s="92">
        <v>5</v>
      </c>
      <c r="I235" s="88">
        <v>0.22</v>
      </c>
      <c r="J235" s="87"/>
      <c r="K235" s="115">
        <f t="shared" si="26"/>
        <v>0</v>
      </c>
      <c r="L235" s="115">
        <f t="shared" si="27"/>
        <v>0</v>
      </c>
      <c r="M235" s="115">
        <f t="shared" si="28"/>
        <v>0</v>
      </c>
    </row>
    <row r="236" spans="1:13" ht="36" customHeight="1">
      <c r="A236" s="15"/>
      <c r="B236" s="90" t="s">
        <v>324</v>
      </c>
      <c r="C236" s="91" t="s">
        <v>67</v>
      </c>
      <c r="D236" s="92">
        <v>92118900295</v>
      </c>
      <c r="E236" s="93" t="s">
        <v>172</v>
      </c>
      <c r="F236" s="92" t="s">
        <v>667</v>
      </c>
      <c r="G236" s="92" t="s">
        <v>116</v>
      </c>
      <c r="H236" s="92">
        <v>5</v>
      </c>
      <c r="I236" s="88">
        <v>0.22</v>
      </c>
      <c r="J236" s="87"/>
      <c r="K236" s="115">
        <f t="shared" si="26"/>
        <v>0</v>
      </c>
      <c r="L236" s="115">
        <f t="shared" si="27"/>
        <v>0</v>
      </c>
      <c r="M236" s="115">
        <f t="shared" si="28"/>
        <v>0</v>
      </c>
    </row>
    <row r="237" spans="1:13" ht="36" customHeight="1">
      <c r="A237" s="15"/>
      <c r="B237" s="35" t="s">
        <v>325</v>
      </c>
      <c r="C237" s="91" t="s">
        <v>67</v>
      </c>
      <c r="D237" s="92">
        <v>11060000214</v>
      </c>
      <c r="E237" s="93" t="s">
        <v>174</v>
      </c>
      <c r="F237" s="92" t="s">
        <v>667</v>
      </c>
      <c r="G237" s="92" t="s">
        <v>9</v>
      </c>
      <c r="H237" s="92">
        <v>10</v>
      </c>
      <c r="I237" s="88">
        <v>0.22</v>
      </c>
      <c r="J237" s="87"/>
      <c r="K237" s="115">
        <f t="shared" si="26"/>
        <v>0</v>
      </c>
      <c r="L237" s="115">
        <f t="shared" si="27"/>
        <v>0</v>
      </c>
      <c r="M237" s="115">
        <f t="shared" si="28"/>
        <v>0</v>
      </c>
    </row>
    <row r="238" spans="1:13" ht="36" customHeight="1">
      <c r="A238" s="15"/>
      <c r="B238" s="90" t="s">
        <v>326</v>
      </c>
      <c r="C238" s="91" t="s">
        <v>81</v>
      </c>
      <c r="D238" s="92" t="s">
        <v>87</v>
      </c>
      <c r="E238" s="93" t="s">
        <v>83</v>
      </c>
      <c r="F238" s="92" t="s">
        <v>667</v>
      </c>
      <c r="G238" s="92" t="s">
        <v>6</v>
      </c>
      <c r="H238" s="92">
        <v>40</v>
      </c>
      <c r="I238" s="94">
        <v>0.22</v>
      </c>
      <c r="J238" s="87"/>
      <c r="K238" s="115">
        <f t="shared" si="26"/>
        <v>0</v>
      </c>
      <c r="L238" s="115">
        <f t="shared" si="27"/>
        <v>0</v>
      </c>
      <c r="M238" s="115">
        <f t="shared" si="28"/>
        <v>0</v>
      </c>
    </row>
    <row r="239" spans="1:13" ht="36" customHeight="1">
      <c r="A239" s="15"/>
      <c r="B239" s="35" t="s">
        <v>327</v>
      </c>
      <c r="C239" s="91" t="s">
        <v>81</v>
      </c>
      <c r="D239" s="92" t="s">
        <v>89</v>
      </c>
      <c r="E239" s="93" t="s">
        <v>83</v>
      </c>
      <c r="F239" s="92" t="s">
        <v>667</v>
      </c>
      <c r="G239" s="92" t="s">
        <v>6</v>
      </c>
      <c r="H239" s="92">
        <v>40</v>
      </c>
      <c r="I239" s="94">
        <v>0.22</v>
      </c>
      <c r="J239" s="87"/>
      <c r="K239" s="115">
        <f t="shared" si="26"/>
        <v>0</v>
      </c>
      <c r="L239" s="115">
        <f t="shared" si="27"/>
        <v>0</v>
      </c>
      <c r="M239" s="115">
        <f t="shared" si="28"/>
        <v>0</v>
      </c>
    </row>
    <row r="240" spans="1:13" ht="36" customHeight="1">
      <c r="A240" s="15"/>
      <c r="B240" s="90" t="s">
        <v>328</v>
      </c>
      <c r="C240" s="91" t="s">
        <v>81</v>
      </c>
      <c r="D240" s="92" t="s">
        <v>95</v>
      </c>
      <c r="E240" s="93" t="s">
        <v>83</v>
      </c>
      <c r="F240" s="92" t="s">
        <v>667</v>
      </c>
      <c r="G240" s="92" t="s">
        <v>6</v>
      </c>
      <c r="H240" s="92">
        <v>50</v>
      </c>
      <c r="I240" s="94">
        <v>0.22</v>
      </c>
      <c r="J240" s="87"/>
      <c r="K240" s="115">
        <f t="shared" si="26"/>
        <v>0</v>
      </c>
      <c r="L240" s="115">
        <f t="shared" si="27"/>
        <v>0</v>
      </c>
      <c r="M240" s="115">
        <f t="shared" si="28"/>
        <v>0</v>
      </c>
    </row>
    <row r="241" spans="1:13" ht="36" customHeight="1">
      <c r="A241" s="15"/>
      <c r="B241" s="35" t="s">
        <v>329</v>
      </c>
      <c r="C241" s="91" t="s">
        <v>81</v>
      </c>
      <c r="D241" s="92" t="s">
        <v>97</v>
      </c>
      <c r="E241" s="93" t="s">
        <v>83</v>
      </c>
      <c r="F241" s="92" t="s">
        <v>667</v>
      </c>
      <c r="G241" s="92" t="s">
        <v>6</v>
      </c>
      <c r="H241" s="92">
        <v>50</v>
      </c>
      <c r="I241" s="94">
        <v>0.22</v>
      </c>
      <c r="J241" s="87"/>
      <c r="K241" s="115">
        <f t="shared" si="26"/>
        <v>0</v>
      </c>
      <c r="L241" s="115">
        <f t="shared" si="27"/>
        <v>0</v>
      </c>
      <c r="M241" s="115">
        <f t="shared" si="28"/>
        <v>0</v>
      </c>
    </row>
    <row r="242" spans="1:13" ht="36" customHeight="1">
      <c r="A242" s="15"/>
      <c r="B242" s="90" t="s">
        <v>330</v>
      </c>
      <c r="C242" s="91" t="s">
        <v>682</v>
      </c>
      <c r="D242" s="92" t="s">
        <v>102</v>
      </c>
      <c r="E242" s="93" t="s">
        <v>100</v>
      </c>
      <c r="F242" s="92" t="s">
        <v>667</v>
      </c>
      <c r="G242" s="92" t="s">
        <v>9</v>
      </c>
      <c r="H242" s="92">
        <v>300</v>
      </c>
      <c r="I242" s="94">
        <v>0.22</v>
      </c>
      <c r="J242" s="87"/>
      <c r="K242" s="115">
        <f t="shared" si="26"/>
        <v>0</v>
      </c>
      <c r="L242" s="115">
        <f t="shared" si="27"/>
        <v>0</v>
      </c>
      <c r="M242" s="115">
        <f t="shared" si="28"/>
        <v>0</v>
      </c>
    </row>
    <row r="243" spans="1:13" ht="36" customHeight="1">
      <c r="A243" s="15"/>
      <c r="B243" s="35" t="s">
        <v>331</v>
      </c>
      <c r="C243" s="91" t="s">
        <v>682</v>
      </c>
      <c r="D243" s="92" t="s">
        <v>103</v>
      </c>
      <c r="E243" s="93" t="s">
        <v>100</v>
      </c>
      <c r="F243" s="92" t="s">
        <v>667</v>
      </c>
      <c r="G243" s="92" t="s">
        <v>9</v>
      </c>
      <c r="H243" s="92">
        <v>250</v>
      </c>
      <c r="I243" s="94">
        <v>0.22</v>
      </c>
      <c r="J243" s="87"/>
      <c r="K243" s="115">
        <f t="shared" si="26"/>
        <v>0</v>
      </c>
      <c r="L243" s="115">
        <f t="shared" si="27"/>
        <v>0</v>
      </c>
      <c r="M243" s="115">
        <f t="shared" si="28"/>
        <v>0</v>
      </c>
    </row>
    <row r="244" spans="1:13" ht="36" customHeight="1">
      <c r="A244" s="15"/>
      <c r="B244" s="96" t="s">
        <v>332</v>
      </c>
      <c r="C244" s="97"/>
      <c r="D244" s="97"/>
      <c r="E244" s="98" t="s">
        <v>333</v>
      </c>
      <c r="F244" s="97"/>
      <c r="G244" s="99" t="s">
        <v>48</v>
      </c>
      <c r="H244" s="97">
        <v>1</v>
      </c>
      <c r="I244" s="100"/>
      <c r="J244" s="101"/>
      <c r="K244" s="102">
        <f>SUM(K245:K259)*H244</f>
        <v>0</v>
      </c>
      <c r="L244" s="102">
        <f>M244-K244</f>
        <v>0</v>
      </c>
      <c r="M244" s="102">
        <f>SUM(M245:M259)*H244</f>
        <v>0</v>
      </c>
    </row>
    <row r="245" spans="1:13" ht="36" customHeight="1">
      <c r="A245" s="15"/>
      <c r="B245" s="90" t="s">
        <v>334</v>
      </c>
      <c r="C245" s="91" t="s">
        <v>158</v>
      </c>
      <c r="D245" s="92" t="s">
        <v>159</v>
      </c>
      <c r="E245" s="93" t="s">
        <v>160</v>
      </c>
      <c r="F245" s="92" t="s">
        <v>786</v>
      </c>
      <c r="G245" s="92" t="s">
        <v>9</v>
      </c>
      <c r="H245" s="92">
        <v>12</v>
      </c>
      <c r="I245" s="94">
        <v>0.22</v>
      </c>
      <c r="J245" s="87"/>
      <c r="K245" s="115">
        <f t="shared" si="26"/>
        <v>0</v>
      </c>
      <c r="L245" s="115">
        <f t="shared" si="27"/>
        <v>0</v>
      </c>
      <c r="M245" s="115">
        <f t="shared" si="28"/>
        <v>0</v>
      </c>
    </row>
    <row r="246" spans="1:13" ht="36" customHeight="1">
      <c r="A246" s="15"/>
      <c r="B246" s="35" t="s">
        <v>335</v>
      </c>
      <c r="C246" s="91" t="s">
        <v>158</v>
      </c>
      <c r="D246" s="92" t="s">
        <v>165</v>
      </c>
      <c r="E246" s="93" t="s">
        <v>163</v>
      </c>
      <c r="F246" s="92" t="s">
        <v>786</v>
      </c>
      <c r="G246" s="92" t="s">
        <v>9</v>
      </c>
      <c r="H246" s="92">
        <v>12</v>
      </c>
      <c r="I246" s="94">
        <v>0.22</v>
      </c>
      <c r="J246" s="87"/>
      <c r="K246" s="115">
        <f t="shared" si="26"/>
        <v>0</v>
      </c>
      <c r="L246" s="115">
        <f t="shared" si="27"/>
        <v>0</v>
      </c>
      <c r="M246" s="115">
        <f t="shared" si="28"/>
        <v>0</v>
      </c>
    </row>
    <row r="247" spans="1:13" ht="36" customHeight="1">
      <c r="A247" s="15"/>
      <c r="B247" s="90" t="s">
        <v>336</v>
      </c>
      <c r="C247" s="91" t="s">
        <v>158</v>
      </c>
      <c r="D247" s="92" t="s">
        <v>300</v>
      </c>
      <c r="E247" s="93" t="s">
        <v>301</v>
      </c>
      <c r="F247" s="92" t="s">
        <v>786</v>
      </c>
      <c r="G247" s="92" t="s">
        <v>9</v>
      </c>
      <c r="H247" s="92">
        <v>12</v>
      </c>
      <c r="I247" s="94">
        <v>0.22</v>
      </c>
      <c r="J247" s="87"/>
      <c r="K247" s="115">
        <f t="shared" si="26"/>
        <v>0</v>
      </c>
      <c r="L247" s="115">
        <f t="shared" si="27"/>
        <v>0</v>
      </c>
      <c r="M247" s="115">
        <f t="shared" si="28"/>
        <v>0</v>
      </c>
    </row>
    <row r="248" spans="1:13" ht="36" customHeight="1">
      <c r="A248" s="15"/>
      <c r="B248" s="35" t="s">
        <v>337</v>
      </c>
      <c r="C248" s="91" t="s">
        <v>158</v>
      </c>
      <c r="D248" s="92" t="s">
        <v>303</v>
      </c>
      <c r="E248" s="93" t="s">
        <v>304</v>
      </c>
      <c r="F248" s="92" t="s">
        <v>786</v>
      </c>
      <c r="G248" s="92" t="s">
        <v>9</v>
      </c>
      <c r="H248" s="92">
        <v>12</v>
      </c>
      <c r="I248" s="94">
        <v>0.22</v>
      </c>
      <c r="J248" s="87"/>
      <c r="K248" s="115">
        <f t="shared" si="26"/>
        <v>0</v>
      </c>
      <c r="L248" s="115">
        <f t="shared" si="27"/>
        <v>0</v>
      </c>
      <c r="M248" s="115">
        <f t="shared" si="28"/>
        <v>0</v>
      </c>
    </row>
    <row r="249" spans="1:13" ht="36" customHeight="1">
      <c r="A249" s="15"/>
      <c r="B249" s="90" t="s">
        <v>338</v>
      </c>
      <c r="C249" s="91" t="s">
        <v>718</v>
      </c>
      <c r="D249" s="92">
        <v>359012</v>
      </c>
      <c r="E249" s="93" t="s">
        <v>719</v>
      </c>
      <c r="F249" s="92" t="s">
        <v>667</v>
      </c>
      <c r="G249" s="92" t="s">
        <v>9</v>
      </c>
      <c r="H249" s="92">
        <v>13</v>
      </c>
      <c r="I249" s="94">
        <v>0.22</v>
      </c>
      <c r="J249" s="87"/>
      <c r="K249" s="115">
        <f t="shared" si="26"/>
        <v>0</v>
      </c>
      <c r="L249" s="115">
        <f t="shared" si="27"/>
        <v>0</v>
      </c>
      <c r="M249" s="115">
        <f t="shared" si="28"/>
        <v>0</v>
      </c>
    </row>
    <row r="250" spans="1:13" ht="36" customHeight="1">
      <c r="A250" s="15"/>
      <c r="B250" s="35" t="s">
        <v>339</v>
      </c>
      <c r="C250" s="91" t="s">
        <v>67</v>
      </c>
      <c r="D250" s="92">
        <v>11040000163</v>
      </c>
      <c r="E250" s="93" t="s">
        <v>168</v>
      </c>
      <c r="F250" s="92" t="s">
        <v>667</v>
      </c>
      <c r="G250" s="92" t="s">
        <v>9</v>
      </c>
      <c r="H250" s="92">
        <v>13</v>
      </c>
      <c r="I250" s="88">
        <v>0.22</v>
      </c>
      <c r="J250" s="87"/>
      <c r="K250" s="115">
        <f t="shared" si="26"/>
        <v>0</v>
      </c>
      <c r="L250" s="115">
        <f t="shared" si="27"/>
        <v>0</v>
      </c>
      <c r="M250" s="115">
        <f t="shared" si="28"/>
        <v>0</v>
      </c>
    </row>
    <row r="251" spans="1:13" ht="36" customHeight="1">
      <c r="A251" s="15"/>
      <c r="B251" s="90" t="s">
        <v>340</v>
      </c>
      <c r="C251" s="91" t="s">
        <v>67</v>
      </c>
      <c r="D251" s="92">
        <v>92118900431</v>
      </c>
      <c r="E251" s="93" t="s">
        <v>170</v>
      </c>
      <c r="F251" s="92" t="s">
        <v>667</v>
      </c>
      <c r="G251" s="92" t="s">
        <v>116</v>
      </c>
      <c r="H251" s="92">
        <v>6</v>
      </c>
      <c r="I251" s="88">
        <v>0.22</v>
      </c>
      <c r="J251" s="87"/>
      <c r="K251" s="115">
        <f t="shared" si="26"/>
        <v>0</v>
      </c>
      <c r="L251" s="115">
        <f t="shared" si="27"/>
        <v>0</v>
      </c>
      <c r="M251" s="115">
        <f t="shared" si="28"/>
        <v>0</v>
      </c>
    </row>
    <row r="252" spans="1:13" ht="36" customHeight="1">
      <c r="A252" s="15"/>
      <c r="B252" s="35" t="s">
        <v>341</v>
      </c>
      <c r="C252" s="91" t="s">
        <v>67</v>
      </c>
      <c r="D252" s="92">
        <v>92118900295</v>
      </c>
      <c r="E252" s="93" t="s">
        <v>172</v>
      </c>
      <c r="F252" s="92" t="s">
        <v>667</v>
      </c>
      <c r="G252" s="92" t="s">
        <v>116</v>
      </c>
      <c r="H252" s="92">
        <v>6</v>
      </c>
      <c r="I252" s="88">
        <v>0.22</v>
      </c>
      <c r="J252" s="87"/>
      <c r="K252" s="115">
        <f t="shared" si="26"/>
        <v>0</v>
      </c>
      <c r="L252" s="115">
        <f t="shared" si="27"/>
        <v>0</v>
      </c>
      <c r="M252" s="115">
        <f t="shared" si="28"/>
        <v>0</v>
      </c>
    </row>
    <row r="253" spans="1:13" ht="36" customHeight="1">
      <c r="A253" s="15"/>
      <c r="B253" s="90" t="s">
        <v>342</v>
      </c>
      <c r="C253" s="91" t="s">
        <v>67</v>
      </c>
      <c r="D253" s="92">
        <v>11060000214</v>
      </c>
      <c r="E253" s="93" t="s">
        <v>174</v>
      </c>
      <c r="F253" s="92" t="s">
        <v>667</v>
      </c>
      <c r="G253" s="92" t="s">
        <v>9</v>
      </c>
      <c r="H253" s="92">
        <v>12</v>
      </c>
      <c r="I253" s="88">
        <v>0.22</v>
      </c>
      <c r="J253" s="87"/>
      <c r="K253" s="115">
        <f t="shared" si="26"/>
        <v>0</v>
      </c>
      <c r="L253" s="115">
        <f t="shared" si="27"/>
        <v>0</v>
      </c>
      <c r="M253" s="115">
        <f t="shared" si="28"/>
        <v>0</v>
      </c>
    </row>
    <row r="254" spans="1:13" ht="36" customHeight="1">
      <c r="A254" s="15"/>
      <c r="B254" s="35" t="s">
        <v>343</v>
      </c>
      <c r="C254" s="91" t="s">
        <v>81</v>
      </c>
      <c r="D254" s="92" t="s">
        <v>87</v>
      </c>
      <c r="E254" s="93" t="s">
        <v>83</v>
      </c>
      <c r="F254" s="92" t="s">
        <v>667</v>
      </c>
      <c r="G254" s="92" t="s">
        <v>6</v>
      </c>
      <c r="H254" s="92">
        <v>50</v>
      </c>
      <c r="I254" s="94">
        <v>0.22</v>
      </c>
      <c r="J254" s="87"/>
      <c r="K254" s="115">
        <f t="shared" si="26"/>
        <v>0</v>
      </c>
      <c r="L254" s="115">
        <f t="shared" si="27"/>
        <v>0</v>
      </c>
      <c r="M254" s="115">
        <f t="shared" si="28"/>
        <v>0</v>
      </c>
    </row>
    <row r="255" spans="1:13" ht="36" customHeight="1">
      <c r="A255" s="15"/>
      <c r="B255" s="90" t="s">
        <v>344</v>
      </c>
      <c r="C255" s="91" t="s">
        <v>81</v>
      </c>
      <c r="D255" s="92" t="s">
        <v>89</v>
      </c>
      <c r="E255" s="93" t="s">
        <v>83</v>
      </c>
      <c r="F255" s="92" t="s">
        <v>667</v>
      </c>
      <c r="G255" s="92" t="s">
        <v>6</v>
      </c>
      <c r="H255" s="92">
        <v>50</v>
      </c>
      <c r="I255" s="94">
        <v>0.22</v>
      </c>
      <c r="J255" s="87"/>
      <c r="K255" s="115">
        <f t="shared" si="26"/>
        <v>0</v>
      </c>
      <c r="L255" s="115">
        <f t="shared" si="27"/>
        <v>0</v>
      </c>
      <c r="M255" s="115">
        <f t="shared" si="28"/>
        <v>0</v>
      </c>
    </row>
    <row r="256" spans="1:13" ht="36" customHeight="1">
      <c r="A256" s="15"/>
      <c r="B256" s="35" t="s">
        <v>345</v>
      </c>
      <c r="C256" s="91" t="s">
        <v>81</v>
      </c>
      <c r="D256" s="92" t="s">
        <v>95</v>
      </c>
      <c r="E256" s="93" t="s">
        <v>83</v>
      </c>
      <c r="F256" s="92" t="s">
        <v>667</v>
      </c>
      <c r="G256" s="92" t="s">
        <v>6</v>
      </c>
      <c r="H256" s="92">
        <v>70</v>
      </c>
      <c r="I256" s="94">
        <v>0.22</v>
      </c>
      <c r="J256" s="87"/>
      <c r="K256" s="115">
        <f t="shared" si="26"/>
        <v>0</v>
      </c>
      <c r="L256" s="115">
        <f t="shared" si="27"/>
        <v>0</v>
      </c>
      <c r="M256" s="115">
        <f t="shared" si="28"/>
        <v>0</v>
      </c>
    </row>
    <row r="257" spans="1:13" ht="36" customHeight="1">
      <c r="A257" s="15"/>
      <c r="B257" s="90" t="s">
        <v>346</v>
      </c>
      <c r="C257" s="91" t="s">
        <v>81</v>
      </c>
      <c r="D257" s="92" t="s">
        <v>97</v>
      </c>
      <c r="E257" s="93" t="s">
        <v>83</v>
      </c>
      <c r="F257" s="92" t="s">
        <v>667</v>
      </c>
      <c r="G257" s="92" t="s">
        <v>6</v>
      </c>
      <c r="H257" s="92">
        <v>70</v>
      </c>
      <c r="I257" s="94">
        <v>0.22</v>
      </c>
      <c r="J257" s="87"/>
      <c r="K257" s="115">
        <f t="shared" si="26"/>
        <v>0</v>
      </c>
      <c r="L257" s="115">
        <f t="shared" si="27"/>
        <v>0</v>
      </c>
      <c r="M257" s="115">
        <f t="shared" si="28"/>
        <v>0</v>
      </c>
    </row>
    <row r="258" spans="1:13" ht="36" customHeight="1">
      <c r="A258" s="15"/>
      <c r="B258" s="35" t="s">
        <v>347</v>
      </c>
      <c r="C258" s="91" t="s">
        <v>682</v>
      </c>
      <c r="D258" s="92" t="s">
        <v>102</v>
      </c>
      <c r="E258" s="93" t="s">
        <v>100</v>
      </c>
      <c r="F258" s="92" t="s">
        <v>667</v>
      </c>
      <c r="G258" s="92" t="s">
        <v>9</v>
      </c>
      <c r="H258" s="92">
        <v>300</v>
      </c>
      <c r="I258" s="94">
        <v>0.22</v>
      </c>
      <c r="J258" s="87"/>
      <c r="K258" s="115">
        <f t="shared" si="26"/>
        <v>0</v>
      </c>
      <c r="L258" s="115">
        <f t="shared" si="27"/>
        <v>0</v>
      </c>
      <c r="M258" s="115">
        <f t="shared" si="28"/>
        <v>0</v>
      </c>
    </row>
    <row r="259" spans="1:13" ht="36" customHeight="1">
      <c r="A259" s="15"/>
      <c r="B259" s="90" t="s">
        <v>348</v>
      </c>
      <c r="C259" s="91" t="s">
        <v>682</v>
      </c>
      <c r="D259" s="92" t="s">
        <v>103</v>
      </c>
      <c r="E259" s="93" t="s">
        <v>100</v>
      </c>
      <c r="F259" s="92" t="s">
        <v>667</v>
      </c>
      <c r="G259" s="92" t="s">
        <v>9</v>
      </c>
      <c r="H259" s="92">
        <v>250</v>
      </c>
      <c r="I259" s="94">
        <v>0.22</v>
      </c>
      <c r="J259" s="87"/>
      <c r="K259" s="115">
        <f t="shared" si="26"/>
        <v>0</v>
      </c>
      <c r="L259" s="115">
        <f t="shared" si="27"/>
        <v>0</v>
      </c>
      <c r="M259" s="115">
        <f t="shared" si="28"/>
        <v>0</v>
      </c>
    </row>
    <row r="260" spans="1:13" ht="36" customHeight="1">
      <c r="A260" s="15"/>
      <c r="B260" s="96" t="s">
        <v>349</v>
      </c>
      <c r="C260" s="97"/>
      <c r="D260" s="97"/>
      <c r="E260" s="98" t="s">
        <v>350</v>
      </c>
      <c r="F260" s="97"/>
      <c r="G260" s="99" t="s">
        <v>48</v>
      </c>
      <c r="H260" s="97">
        <v>2</v>
      </c>
      <c r="I260" s="100"/>
      <c r="J260" s="101"/>
      <c r="K260" s="102">
        <f>SUM(K261:K274)*H260</f>
        <v>0</v>
      </c>
      <c r="L260" s="102">
        <f>M260-K260</f>
        <v>0</v>
      </c>
      <c r="M260" s="102">
        <f>SUM(M261:M274)*H260</f>
        <v>0</v>
      </c>
    </row>
    <row r="261" spans="1:13" ht="36" customHeight="1">
      <c r="A261" s="15"/>
      <c r="B261" s="90" t="s">
        <v>351</v>
      </c>
      <c r="C261" s="91" t="s">
        <v>158</v>
      </c>
      <c r="D261" s="92" t="s">
        <v>159</v>
      </c>
      <c r="E261" s="93" t="s">
        <v>160</v>
      </c>
      <c r="F261" s="92" t="s">
        <v>786</v>
      </c>
      <c r="G261" s="92" t="s">
        <v>9</v>
      </c>
      <c r="H261" s="92">
        <v>1</v>
      </c>
      <c r="I261" s="94">
        <v>0.22</v>
      </c>
      <c r="J261" s="87"/>
      <c r="K261" s="115">
        <f t="shared" si="26"/>
        <v>0</v>
      </c>
      <c r="L261" s="115">
        <f t="shared" si="27"/>
        <v>0</v>
      </c>
      <c r="M261" s="115">
        <f t="shared" si="28"/>
        <v>0</v>
      </c>
    </row>
    <row r="262" spans="1:13" ht="36" customHeight="1">
      <c r="A262" s="15"/>
      <c r="B262" s="35" t="s">
        <v>352</v>
      </c>
      <c r="C262" s="91" t="s">
        <v>158</v>
      </c>
      <c r="D262" s="92" t="s">
        <v>300</v>
      </c>
      <c r="E262" s="93" t="s">
        <v>301</v>
      </c>
      <c r="F262" s="92" t="s">
        <v>786</v>
      </c>
      <c r="G262" s="92" t="s">
        <v>9</v>
      </c>
      <c r="H262" s="92">
        <v>1</v>
      </c>
      <c r="I262" s="94">
        <v>0.22</v>
      </c>
      <c r="J262" s="87"/>
      <c r="K262" s="115">
        <f t="shared" si="26"/>
        <v>0</v>
      </c>
      <c r="L262" s="115">
        <f t="shared" si="27"/>
        <v>0</v>
      </c>
      <c r="M262" s="115">
        <f t="shared" si="28"/>
        <v>0</v>
      </c>
    </row>
    <row r="263" spans="1:13" ht="36" customHeight="1">
      <c r="A263" s="15"/>
      <c r="B263" s="35" t="s">
        <v>353</v>
      </c>
      <c r="C263" s="91" t="s">
        <v>158</v>
      </c>
      <c r="D263" s="92" t="s">
        <v>303</v>
      </c>
      <c r="E263" s="93" t="s">
        <v>304</v>
      </c>
      <c r="F263" s="92" t="s">
        <v>786</v>
      </c>
      <c r="G263" s="92" t="s">
        <v>9</v>
      </c>
      <c r="H263" s="92">
        <v>1</v>
      </c>
      <c r="I263" s="94">
        <v>0.22</v>
      </c>
      <c r="J263" s="87"/>
      <c r="K263" s="115">
        <f t="shared" si="26"/>
        <v>0</v>
      </c>
      <c r="L263" s="115">
        <f t="shared" si="27"/>
        <v>0</v>
      </c>
      <c r="M263" s="115">
        <f t="shared" si="28"/>
        <v>0</v>
      </c>
    </row>
    <row r="264" spans="1:13" ht="36" customHeight="1">
      <c r="A264" s="15"/>
      <c r="B264" s="35" t="s">
        <v>354</v>
      </c>
      <c r="C264" s="91" t="s">
        <v>718</v>
      </c>
      <c r="D264" s="92">
        <v>359012</v>
      </c>
      <c r="E264" s="93" t="s">
        <v>719</v>
      </c>
      <c r="F264" s="92" t="s">
        <v>667</v>
      </c>
      <c r="G264" s="92" t="s">
        <v>9</v>
      </c>
      <c r="H264" s="92">
        <v>2</v>
      </c>
      <c r="I264" s="94">
        <v>0.22</v>
      </c>
      <c r="J264" s="87"/>
      <c r="K264" s="115">
        <f t="shared" si="26"/>
        <v>0</v>
      </c>
      <c r="L264" s="115">
        <f t="shared" si="27"/>
        <v>0</v>
      </c>
      <c r="M264" s="115">
        <f t="shared" si="28"/>
        <v>0</v>
      </c>
    </row>
    <row r="265" spans="1:13" ht="36" customHeight="1">
      <c r="A265" s="15"/>
      <c r="B265" s="35" t="s">
        <v>355</v>
      </c>
      <c r="C265" s="91" t="s">
        <v>67</v>
      </c>
      <c r="D265" s="92">
        <v>11040000163</v>
      </c>
      <c r="E265" s="93" t="s">
        <v>168</v>
      </c>
      <c r="F265" s="92" t="s">
        <v>667</v>
      </c>
      <c r="G265" s="92" t="s">
        <v>9</v>
      </c>
      <c r="H265" s="92">
        <v>2</v>
      </c>
      <c r="I265" s="88">
        <v>0.22</v>
      </c>
      <c r="J265" s="87"/>
      <c r="K265" s="115">
        <f t="shared" si="26"/>
        <v>0</v>
      </c>
      <c r="L265" s="115">
        <f t="shared" si="27"/>
        <v>0</v>
      </c>
      <c r="M265" s="115">
        <f t="shared" si="28"/>
        <v>0</v>
      </c>
    </row>
    <row r="266" spans="1:13" ht="36" customHeight="1">
      <c r="A266" s="15"/>
      <c r="B266" s="35" t="s">
        <v>356</v>
      </c>
      <c r="C266" s="91" t="s">
        <v>67</v>
      </c>
      <c r="D266" s="92">
        <v>92118900431</v>
      </c>
      <c r="E266" s="93" t="s">
        <v>170</v>
      </c>
      <c r="F266" s="92" t="s">
        <v>667</v>
      </c>
      <c r="G266" s="92" t="s">
        <v>116</v>
      </c>
      <c r="H266" s="92">
        <v>2</v>
      </c>
      <c r="I266" s="88">
        <v>0.22</v>
      </c>
      <c r="J266" s="87"/>
      <c r="K266" s="115">
        <f t="shared" ref="K266:K329" si="29">J266*H266</f>
        <v>0</v>
      </c>
      <c r="L266" s="115">
        <f t="shared" ref="L266:L329" si="30">I266*K266</f>
        <v>0</v>
      </c>
      <c r="M266" s="115">
        <f t="shared" ref="M266:M329" si="31">K266+L266</f>
        <v>0</v>
      </c>
    </row>
    <row r="267" spans="1:13" ht="36" customHeight="1">
      <c r="A267" s="15"/>
      <c r="B267" s="35" t="s">
        <v>357</v>
      </c>
      <c r="C267" s="91" t="s">
        <v>67</v>
      </c>
      <c r="D267" s="92">
        <v>92118900295</v>
      </c>
      <c r="E267" s="93" t="s">
        <v>172</v>
      </c>
      <c r="F267" s="92" t="s">
        <v>667</v>
      </c>
      <c r="G267" s="92" t="s">
        <v>116</v>
      </c>
      <c r="H267" s="92">
        <v>2</v>
      </c>
      <c r="I267" s="88">
        <v>0.22</v>
      </c>
      <c r="J267" s="87"/>
      <c r="K267" s="115">
        <f t="shared" si="29"/>
        <v>0</v>
      </c>
      <c r="L267" s="115">
        <f t="shared" si="30"/>
        <v>0</v>
      </c>
      <c r="M267" s="115">
        <f t="shared" si="31"/>
        <v>0</v>
      </c>
    </row>
    <row r="268" spans="1:13" ht="36" customHeight="1">
      <c r="A268" s="15"/>
      <c r="B268" s="35" t="s">
        <v>358</v>
      </c>
      <c r="C268" s="91" t="s">
        <v>67</v>
      </c>
      <c r="D268" s="92">
        <v>11060000214</v>
      </c>
      <c r="E268" s="93" t="s">
        <v>174</v>
      </c>
      <c r="F268" s="92" t="s">
        <v>667</v>
      </c>
      <c r="G268" s="92" t="s">
        <v>9</v>
      </c>
      <c r="H268" s="92">
        <v>2</v>
      </c>
      <c r="I268" s="88">
        <v>0.22</v>
      </c>
      <c r="J268" s="87"/>
      <c r="K268" s="115">
        <f t="shared" si="29"/>
        <v>0</v>
      </c>
      <c r="L268" s="115">
        <f t="shared" si="30"/>
        <v>0</v>
      </c>
      <c r="M268" s="115">
        <f t="shared" si="31"/>
        <v>0</v>
      </c>
    </row>
    <row r="269" spans="1:13" ht="36" customHeight="1">
      <c r="A269" s="15"/>
      <c r="B269" s="35" t="s">
        <v>359</v>
      </c>
      <c r="C269" s="91" t="s">
        <v>81</v>
      </c>
      <c r="D269" s="92" t="s">
        <v>87</v>
      </c>
      <c r="E269" s="93" t="s">
        <v>83</v>
      </c>
      <c r="F269" s="92" t="s">
        <v>667</v>
      </c>
      <c r="G269" s="92" t="s">
        <v>6</v>
      </c>
      <c r="H269" s="92">
        <v>10</v>
      </c>
      <c r="I269" s="94">
        <v>0.22</v>
      </c>
      <c r="J269" s="87"/>
      <c r="K269" s="115">
        <f t="shared" si="29"/>
        <v>0</v>
      </c>
      <c r="L269" s="115">
        <f t="shared" si="30"/>
        <v>0</v>
      </c>
      <c r="M269" s="115">
        <f t="shared" si="31"/>
        <v>0</v>
      </c>
    </row>
    <row r="270" spans="1:13" ht="36" customHeight="1">
      <c r="A270" s="15"/>
      <c r="B270" s="35" t="s">
        <v>360</v>
      </c>
      <c r="C270" s="91" t="s">
        <v>81</v>
      </c>
      <c r="D270" s="92" t="s">
        <v>89</v>
      </c>
      <c r="E270" s="93" t="s">
        <v>83</v>
      </c>
      <c r="F270" s="92" t="s">
        <v>667</v>
      </c>
      <c r="G270" s="92" t="s">
        <v>6</v>
      </c>
      <c r="H270" s="92">
        <v>10</v>
      </c>
      <c r="I270" s="94">
        <v>0.22</v>
      </c>
      <c r="J270" s="87"/>
      <c r="K270" s="115">
        <f t="shared" si="29"/>
        <v>0</v>
      </c>
      <c r="L270" s="115">
        <f t="shared" si="30"/>
        <v>0</v>
      </c>
      <c r="M270" s="115">
        <f t="shared" si="31"/>
        <v>0</v>
      </c>
    </row>
    <row r="271" spans="1:13" ht="36" customHeight="1">
      <c r="A271" s="15"/>
      <c r="B271" s="35" t="s">
        <v>361</v>
      </c>
      <c r="C271" s="91" t="s">
        <v>81</v>
      </c>
      <c r="D271" s="92" t="s">
        <v>95</v>
      </c>
      <c r="E271" s="93" t="s">
        <v>83</v>
      </c>
      <c r="F271" s="92" t="s">
        <v>667</v>
      </c>
      <c r="G271" s="92" t="s">
        <v>6</v>
      </c>
      <c r="H271" s="92">
        <v>15</v>
      </c>
      <c r="I271" s="94">
        <v>0.22</v>
      </c>
      <c r="J271" s="87"/>
      <c r="K271" s="115">
        <f t="shared" si="29"/>
        <v>0</v>
      </c>
      <c r="L271" s="115">
        <f t="shared" si="30"/>
        <v>0</v>
      </c>
      <c r="M271" s="115">
        <f t="shared" si="31"/>
        <v>0</v>
      </c>
    </row>
    <row r="272" spans="1:13" ht="36" customHeight="1">
      <c r="A272" s="15"/>
      <c r="B272" s="35" t="s">
        <v>362</v>
      </c>
      <c r="C272" s="91" t="s">
        <v>81</v>
      </c>
      <c r="D272" s="92" t="s">
        <v>97</v>
      </c>
      <c r="E272" s="93" t="s">
        <v>83</v>
      </c>
      <c r="F272" s="92" t="s">
        <v>667</v>
      </c>
      <c r="G272" s="92" t="s">
        <v>6</v>
      </c>
      <c r="H272" s="92">
        <v>15</v>
      </c>
      <c r="I272" s="94">
        <v>0.22</v>
      </c>
      <c r="J272" s="87"/>
      <c r="K272" s="115">
        <f t="shared" si="29"/>
        <v>0</v>
      </c>
      <c r="L272" s="115">
        <f t="shared" si="30"/>
        <v>0</v>
      </c>
      <c r="M272" s="115">
        <f t="shared" si="31"/>
        <v>0</v>
      </c>
    </row>
    <row r="273" spans="1:13" ht="36" customHeight="1">
      <c r="A273" s="15"/>
      <c r="B273" s="35" t="s">
        <v>363</v>
      </c>
      <c r="C273" s="91" t="s">
        <v>682</v>
      </c>
      <c r="D273" s="92" t="s">
        <v>102</v>
      </c>
      <c r="E273" s="93" t="s">
        <v>100</v>
      </c>
      <c r="F273" s="92" t="s">
        <v>667</v>
      </c>
      <c r="G273" s="92" t="s">
        <v>9</v>
      </c>
      <c r="H273" s="92">
        <v>200</v>
      </c>
      <c r="I273" s="94">
        <v>0.22</v>
      </c>
      <c r="J273" s="87"/>
      <c r="K273" s="115">
        <f t="shared" si="29"/>
        <v>0</v>
      </c>
      <c r="L273" s="115">
        <f t="shared" si="30"/>
        <v>0</v>
      </c>
      <c r="M273" s="115">
        <f t="shared" si="31"/>
        <v>0</v>
      </c>
    </row>
    <row r="274" spans="1:13" ht="36" customHeight="1">
      <c r="A274" s="15"/>
      <c r="B274" s="35" t="s">
        <v>364</v>
      </c>
      <c r="C274" s="91" t="s">
        <v>682</v>
      </c>
      <c r="D274" s="92" t="s">
        <v>103</v>
      </c>
      <c r="E274" s="93" t="s">
        <v>100</v>
      </c>
      <c r="F274" s="92" t="s">
        <v>667</v>
      </c>
      <c r="G274" s="92" t="s">
        <v>9</v>
      </c>
      <c r="H274" s="92">
        <v>150</v>
      </c>
      <c r="I274" s="94">
        <v>0.22</v>
      </c>
      <c r="J274" s="87"/>
      <c r="K274" s="115">
        <f t="shared" si="29"/>
        <v>0</v>
      </c>
      <c r="L274" s="115">
        <f t="shared" si="30"/>
        <v>0</v>
      </c>
      <c r="M274" s="115">
        <f t="shared" si="31"/>
        <v>0</v>
      </c>
    </row>
    <row r="275" spans="1:13" ht="36" customHeight="1">
      <c r="A275" s="15"/>
      <c r="B275" s="96" t="s">
        <v>365</v>
      </c>
      <c r="C275" s="97"/>
      <c r="D275" s="97"/>
      <c r="E275" s="98" t="s">
        <v>366</v>
      </c>
      <c r="F275" s="97"/>
      <c r="G275" s="99" t="s">
        <v>48</v>
      </c>
      <c r="H275" s="97">
        <v>1</v>
      </c>
      <c r="I275" s="100"/>
      <c r="J275" s="101"/>
      <c r="K275" s="102">
        <f>SUM(K276:K289)*H275</f>
        <v>0</v>
      </c>
      <c r="L275" s="102">
        <f>M275-K275</f>
        <v>0</v>
      </c>
      <c r="M275" s="102">
        <f>SUM(M276:M289)*H275</f>
        <v>0</v>
      </c>
    </row>
    <row r="276" spans="1:13" ht="36" customHeight="1">
      <c r="A276" s="15"/>
      <c r="B276" s="90" t="s">
        <v>367</v>
      </c>
      <c r="C276" s="91" t="s">
        <v>158</v>
      </c>
      <c r="D276" s="92" t="s">
        <v>159</v>
      </c>
      <c r="E276" s="93" t="s">
        <v>160</v>
      </c>
      <c r="F276" s="92" t="s">
        <v>786</v>
      </c>
      <c r="G276" s="92" t="s">
        <v>9</v>
      </c>
      <c r="H276" s="92">
        <v>2</v>
      </c>
      <c r="I276" s="94">
        <v>0.22</v>
      </c>
      <c r="J276" s="87"/>
      <c r="K276" s="115">
        <f t="shared" si="29"/>
        <v>0</v>
      </c>
      <c r="L276" s="115">
        <f t="shared" si="30"/>
        <v>0</v>
      </c>
      <c r="M276" s="115">
        <f t="shared" si="31"/>
        <v>0</v>
      </c>
    </row>
    <row r="277" spans="1:13" ht="36" customHeight="1">
      <c r="A277" s="15"/>
      <c r="B277" s="35" t="s">
        <v>368</v>
      </c>
      <c r="C277" s="91" t="s">
        <v>158</v>
      </c>
      <c r="D277" s="92" t="s">
        <v>300</v>
      </c>
      <c r="E277" s="93" t="s">
        <v>301</v>
      </c>
      <c r="F277" s="92" t="s">
        <v>786</v>
      </c>
      <c r="G277" s="92" t="s">
        <v>9</v>
      </c>
      <c r="H277" s="92">
        <v>2</v>
      </c>
      <c r="I277" s="94">
        <v>0.22</v>
      </c>
      <c r="J277" s="87"/>
      <c r="K277" s="115">
        <f t="shared" si="29"/>
        <v>0</v>
      </c>
      <c r="L277" s="115">
        <f t="shared" si="30"/>
        <v>0</v>
      </c>
      <c r="M277" s="115">
        <f t="shared" si="31"/>
        <v>0</v>
      </c>
    </row>
    <row r="278" spans="1:13" ht="36" customHeight="1">
      <c r="A278" s="15"/>
      <c r="B278" s="35" t="s">
        <v>369</v>
      </c>
      <c r="C278" s="91" t="s">
        <v>718</v>
      </c>
      <c r="D278" s="92">
        <v>359012</v>
      </c>
      <c r="E278" s="93" t="s">
        <v>719</v>
      </c>
      <c r="F278" s="92" t="s">
        <v>667</v>
      </c>
      <c r="G278" s="92" t="s">
        <v>9</v>
      </c>
      <c r="H278" s="92">
        <v>2</v>
      </c>
      <c r="I278" s="94">
        <v>0.22</v>
      </c>
      <c r="J278" s="87"/>
      <c r="K278" s="115">
        <f t="shared" si="29"/>
        <v>0</v>
      </c>
      <c r="L278" s="115">
        <f t="shared" si="30"/>
        <v>0</v>
      </c>
      <c r="M278" s="115">
        <f t="shared" si="31"/>
        <v>0</v>
      </c>
    </row>
    <row r="279" spans="1:13" ht="36" customHeight="1">
      <c r="A279" s="15"/>
      <c r="B279" s="35" t="s">
        <v>370</v>
      </c>
      <c r="C279" s="91" t="s">
        <v>67</v>
      </c>
      <c r="D279" s="92">
        <v>11040000163</v>
      </c>
      <c r="E279" s="93" t="s">
        <v>168</v>
      </c>
      <c r="F279" s="92" t="s">
        <v>667</v>
      </c>
      <c r="G279" s="92" t="s">
        <v>9</v>
      </c>
      <c r="H279" s="92">
        <v>2</v>
      </c>
      <c r="I279" s="88">
        <v>0.22</v>
      </c>
      <c r="J279" s="87"/>
      <c r="K279" s="115">
        <f t="shared" si="29"/>
        <v>0</v>
      </c>
      <c r="L279" s="115">
        <f t="shared" si="30"/>
        <v>0</v>
      </c>
      <c r="M279" s="115">
        <f t="shared" si="31"/>
        <v>0</v>
      </c>
    </row>
    <row r="280" spans="1:13" ht="36" customHeight="1">
      <c r="A280" s="15"/>
      <c r="B280" s="35" t="s">
        <v>371</v>
      </c>
      <c r="C280" s="91" t="s">
        <v>67</v>
      </c>
      <c r="D280" s="92">
        <v>92118900431</v>
      </c>
      <c r="E280" s="93" t="s">
        <v>170</v>
      </c>
      <c r="F280" s="92" t="s">
        <v>667</v>
      </c>
      <c r="G280" s="92" t="s">
        <v>116</v>
      </c>
      <c r="H280" s="92">
        <v>2</v>
      </c>
      <c r="I280" s="88">
        <v>0.22</v>
      </c>
      <c r="J280" s="87"/>
      <c r="K280" s="115">
        <f t="shared" si="29"/>
        <v>0</v>
      </c>
      <c r="L280" s="115">
        <f t="shared" si="30"/>
        <v>0</v>
      </c>
      <c r="M280" s="115">
        <f t="shared" si="31"/>
        <v>0</v>
      </c>
    </row>
    <row r="281" spans="1:13" ht="36" customHeight="1">
      <c r="A281" s="15"/>
      <c r="B281" s="35" t="s">
        <v>372</v>
      </c>
      <c r="C281" s="91" t="s">
        <v>67</v>
      </c>
      <c r="D281" s="92">
        <v>92118900295</v>
      </c>
      <c r="E281" s="93" t="s">
        <v>172</v>
      </c>
      <c r="F281" s="92" t="s">
        <v>667</v>
      </c>
      <c r="G281" s="92" t="s">
        <v>116</v>
      </c>
      <c r="H281" s="92">
        <v>2</v>
      </c>
      <c r="I281" s="88">
        <v>0.22</v>
      </c>
      <c r="J281" s="87"/>
      <c r="K281" s="115">
        <f t="shared" si="29"/>
        <v>0</v>
      </c>
      <c r="L281" s="115">
        <f t="shared" si="30"/>
        <v>0</v>
      </c>
      <c r="M281" s="115">
        <f t="shared" si="31"/>
        <v>0</v>
      </c>
    </row>
    <row r="282" spans="1:13" ht="36" customHeight="1">
      <c r="A282" s="15"/>
      <c r="B282" s="35" t="s">
        <v>373</v>
      </c>
      <c r="C282" s="91" t="s">
        <v>67</v>
      </c>
      <c r="D282" s="92">
        <v>11060000214</v>
      </c>
      <c r="E282" s="93" t="s">
        <v>174</v>
      </c>
      <c r="F282" s="92" t="s">
        <v>667</v>
      </c>
      <c r="G282" s="92" t="s">
        <v>9</v>
      </c>
      <c r="H282" s="92">
        <v>2</v>
      </c>
      <c r="I282" s="88">
        <v>0.22</v>
      </c>
      <c r="J282" s="87"/>
      <c r="K282" s="115">
        <f t="shared" si="29"/>
        <v>0</v>
      </c>
      <c r="L282" s="115">
        <f t="shared" si="30"/>
        <v>0</v>
      </c>
      <c r="M282" s="115">
        <f t="shared" si="31"/>
        <v>0</v>
      </c>
    </row>
    <row r="283" spans="1:13" ht="36" customHeight="1">
      <c r="A283" s="15"/>
      <c r="B283" s="35" t="s">
        <v>374</v>
      </c>
      <c r="C283" s="91" t="s">
        <v>81</v>
      </c>
      <c r="D283" s="92" t="s">
        <v>87</v>
      </c>
      <c r="E283" s="93" t="s">
        <v>83</v>
      </c>
      <c r="F283" s="92" t="s">
        <v>667</v>
      </c>
      <c r="G283" s="92" t="s">
        <v>6</v>
      </c>
      <c r="H283" s="92">
        <v>10</v>
      </c>
      <c r="I283" s="94">
        <v>0.22</v>
      </c>
      <c r="J283" s="87"/>
      <c r="K283" s="115">
        <f t="shared" si="29"/>
        <v>0</v>
      </c>
      <c r="L283" s="115">
        <f t="shared" si="30"/>
        <v>0</v>
      </c>
      <c r="M283" s="115">
        <f t="shared" si="31"/>
        <v>0</v>
      </c>
    </row>
    <row r="284" spans="1:13" ht="36" customHeight="1">
      <c r="A284" s="15"/>
      <c r="B284" s="35" t="s">
        <v>375</v>
      </c>
      <c r="C284" s="91" t="s">
        <v>81</v>
      </c>
      <c r="D284" s="92" t="s">
        <v>89</v>
      </c>
      <c r="E284" s="93" t="s">
        <v>83</v>
      </c>
      <c r="F284" s="92" t="s">
        <v>667</v>
      </c>
      <c r="G284" s="92" t="s">
        <v>6</v>
      </c>
      <c r="H284" s="92">
        <v>10</v>
      </c>
      <c r="I284" s="94">
        <v>0.22</v>
      </c>
      <c r="J284" s="87"/>
      <c r="K284" s="115">
        <f t="shared" si="29"/>
        <v>0</v>
      </c>
      <c r="L284" s="115">
        <f t="shared" si="30"/>
        <v>0</v>
      </c>
      <c r="M284" s="115">
        <f t="shared" si="31"/>
        <v>0</v>
      </c>
    </row>
    <row r="285" spans="1:13" ht="36" customHeight="1">
      <c r="A285" s="15"/>
      <c r="B285" s="35" t="s">
        <v>376</v>
      </c>
      <c r="C285" s="91" t="s">
        <v>81</v>
      </c>
      <c r="D285" s="92" t="s">
        <v>95</v>
      </c>
      <c r="E285" s="93" t="s">
        <v>83</v>
      </c>
      <c r="F285" s="92" t="s">
        <v>667</v>
      </c>
      <c r="G285" s="92" t="s">
        <v>6</v>
      </c>
      <c r="H285" s="92">
        <v>15</v>
      </c>
      <c r="I285" s="94">
        <v>0.22</v>
      </c>
      <c r="J285" s="87"/>
      <c r="K285" s="115">
        <f t="shared" si="29"/>
        <v>0</v>
      </c>
      <c r="L285" s="115">
        <f t="shared" si="30"/>
        <v>0</v>
      </c>
      <c r="M285" s="115">
        <f t="shared" si="31"/>
        <v>0</v>
      </c>
    </row>
    <row r="286" spans="1:13" ht="36" customHeight="1">
      <c r="A286" s="15"/>
      <c r="B286" s="35" t="s">
        <v>377</v>
      </c>
      <c r="C286" s="91" t="s">
        <v>81</v>
      </c>
      <c r="D286" s="92" t="s">
        <v>97</v>
      </c>
      <c r="E286" s="93" t="s">
        <v>83</v>
      </c>
      <c r="F286" s="92" t="s">
        <v>667</v>
      </c>
      <c r="G286" s="92" t="s">
        <v>6</v>
      </c>
      <c r="H286" s="92">
        <v>15</v>
      </c>
      <c r="I286" s="94">
        <v>0.22</v>
      </c>
      <c r="J286" s="87"/>
      <c r="K286" s="115">
        <f t="shared" si="29"/>
        <v>0</v>
      </c>
      <c r="L286" s="115">
        <f t="shared" si="30"/>
        <v>0</v>
      </c>
      <c r="M286" s="115">
        <f t="shared" si="31"/>
        <v>0</v>
      </c>
    </row>
    <row r="287" spans="1:13" ht="36" customHeight="1">
      <c r="A287" s="15"/>
      <c r="B287" s="35" t="s">
        <v>378</v>
      </c>
      <c r="C287" s="91" t="s">
        <v>682</v>
      </c>
      <c r="D287" s="92" t="s">
        <v>102</v>
      </c>
      <c r="E287" s="93" t="s">
        <v>100</v>
      </c>
      <c r="F287" s="92" t="s">
        <v>667</v>
      </c>
      <c r="G287" s="92" t="s">
        <v>9</v>
      </c>
      <c r="H287" s="92">
        <v>200</v>
      </c>
      <c r="I287" s="94">
        <v>0.22</v>
      </c>
      <c r="J287" s="87"/>
      <c r="K287" s="115">
        <f t="shared" si="29"/>
        <v>0</v>
      </c>
      <c r="L287" s="115">
        <f t="shared" si="30"/>
        <v>0</v>
      </c>
      <c r="M287" s="115">
        <f t="shared" si="31"/>
        <v>0</v>
      </c>
    </row>
    <row r="288" spans="1:13" ht="36" customHeight="1">
      <c r="A288" s="15"/>
      <c r="B288" s="35" t="s">
        <v>379</v>
      </c>
      <c r="C288" s="91" t="s">
        <v>682</v>
      </c>
      <c r="D288" s="92" t="s">
        <v>103</v>
      </c>
      <c r="E288" s="93" t="s">
        <v>100</v>
      </c>
      <c r="F288" s="92" t="s">
        <v>667</v>
      </c>
      <c r="G288" s="92" t="s">
        <v>9</v>
      </c>
      <c r="H288" s="92">
        <v>150</v>
      </c>
      <c r="I288" s="94">
        <v>0.22</v>
      </c>
      <c r="J288" s="87"/>
      <c r="K288" s="115">
        <f t="shared" si="29"/>
        <v>0</v>
      </c>
      <c r="L288" s="115">
        <f t="shared" si="30"/>
        <v>0</v>
      </c>
      <c r="M288" s="115">
        <f t="shared" si="31"/>
        <v>0</v>
      </c>
    </row>
    <row r="289" spans="1:13" ht="36" customHeight="1">
      <c r="A289" s="15"/>
      <c r="B289" s="35" t="s">
        <v>380</v>
      </c>
      <c r="C289" s="91" t="s">
        <v>158</v>
      </c>
      <c r="D289" s="92" t="s">
        <v>303</v>
      </c>
      <c r="E289" s="93" t="s">
        <v>304</v>
      </c>
      <c r="F289" s="92" t="s">
        <v>786</v>
      </c>
      <c r="G289" s="92" t="s">
        <v>9</v>
      </c>
      <c r="H289" s="92">
        <v>2</v>
      </c>
      <c r="I289" s="94">
        <v>0.22</v>
      </c>
      <c r="J289" s="87"/>
      <c r="K289" s="115">
        <f t="shared" si="29"/>
        <v>0</v>
      </c>
      <c r="L289" s="115">
        <f t="shared" si="30"/>
        <v>0</v>
      </c>
      <c r="M289" s="115">
        <f t="shared" si="31"/>
        <v>0</v>
      </c>
    </row>
    <row r="290" spans="1:13" ht="36" customHeight="1">
      <c r="A290" s="15"/>
      <c r="B290" s="96" t="s">
        <v>381</v>
      </c>
      <c r="C290" s="97"/>
      <c r="D290" s="97"/>
      <c r="E290" s="98" t="s">
        <v>382</v>
      </c>
      <c r="F290" s="97"/>
      <c r="G290" s="99" t="s">
        <v>48</v>
      </c>
      <c r="H290" s="97">
        <v>2</v>
      </c>
      <c r="I290" s="100"/>
      <c r="J290" s="101"/>
      <c r="K290" s="102">
        <f>SUM(K291:K305)*H290</f>
        <v>0</v>
      </c>
      <c r="L290" s="102">
        <f>M290-K290</f>
        <v>0</v>
      </c>
      <c r="M290" s="102">
        <f>SUM(M291:M305)*H290</f>
        <v>0</v>
      </c>
    </row>
    <row r="291" spans="1:13" ht="36" customHeight="1">
      <c r="A291" s="15"/>
      <c r="B291" s="90" t="s">
        <v>383</v>
      </c>
      <c r="C291" s="91" t="s">
        <v>158</v>
      </c>
      <c r="D291" s="92" t="s">
        <v>159</v>
      </c>
      <c r="E291" s="93" t="s">
        <v>160</v>
      </c>
      <c r="F291" s="92" t="s">
        <v>786</v>
      </c>
      <c r="G291" s="92" t="s">
        <v>9</v>
      </c>
      <c r="H291" s="92">
        <v>1</v>
      </c>
      <c r="I291" s="94">
        <v>0.22</v>
      </c>
      <c r="J291" s="87"/>
      <c r="K291" s="115">
        <f t="shared" si="29"/>
        <v>0</v>
      </c>
      <c r="L291" s="115">
        <f t="shared" si="30"/>
        <v>0</v>
      </c>
      <c r="M291" s="115">
        <f t="shared" si="31"/>
        <v>0</v>
      </c>
    </row>
    <row r="292" spans="1:13" ht="36" customHeight="1">
      <c r="A292" s="15"/>
      <c r="B292" s="35" t="s">
        <v>384</v>
      </c>
      <c r="C292" s="91" t="s">
        <v>158</v>
      </c>
      <c r="D292" s="92" t="s">
        <v>300</v>
      </c>
      <c r="E292" s="93" t="s">
        <v>301</v>
      </c>
      <c r="F292" s="92" t="s">
        <v>786</v>
      </c>
      <c r="G292" s="92" t="s">
        <v>9</v>
      </c>
      <c r="H292" s="92">
        <v>1</v>
      </c>
      <c r="I292" s="94">
        <v>0.22</v>
      </c>
      <c r="J292" s="87"/>
      <c r="K292" s="115">
        <f t="shared" si="29"/>
        <v>0</v>
      </c>
      <c r="L292" s="115">
        <f t="shared" si="30"/>
        <v>0</v>
      </c>
      <c r="M292" s="115">
        <f t="shared" si="31"/>
        <v>0</v>
      </c>
    </row>
    <row r="293" spans="1:13" ht="36" customHeight="1">
      <c r="A293" s="15"/>
      <c r="B293" s="35" t="s">
        <v>385</v>
      </c>
      <c r="C293" s="91" t="s">
        <v>158</v>
      </c>
      <c r="D293" s="92" t="s">
        <v>303</v>
      </c>
      <c r="E293" s="93" t="s">
        <v>304</v>
      </c>
      <c r="F293" s="92" t="s">
        <v>786</v>
      </c>
      <c r="G293" s="92" t="s">
        <v>9</v>
      </c>
      <c r="H293" s="92">
        <v>1</v>
      </c>
      <c r="I293" s="94">
        <v>0.22</v>
      </c>
      <c r="J293" s="87"/>
      <c r="K293" s="115">
        <f t="shared" si="29"/>
        <v>0</v>
      </c>
      <c r="L293" s="115">
        <f t="shared" si="30"/>
        <v>0</v>
      </c>
      <c r="M293" s="115">
        <f t="shared" si="31"/>
        <v>0</v>
      </c>
    </row>
    <row r="294" spans="1:13" ht="36" customHeight="1">
      <c r="A294" s="15"/>
      <c r="B294" s="35" t="s">
        <v>386</v>
      </c>
      <c r="C294" s="91" t="s">
        <v>718</v>
      </c>
      <c r="D294" s="92">
        <v>359012</v>
      </c>
      <c r="E294" s="93" t="s">
        <v>719</v>
      </c>
      <c r="F294" s="92" t="s">
        <v>667</v>
      </c>
      <c r="G294" s="92" t="s">
        <v>9</v>
      </c>
      <c r="H294" s="92">
        <v>1</v>
      </c>
      <c r="I294" s="94">
        <v>0.22</v>
      </c>
      <c r="J294" s="87"/>
      <c r="K294" s="115">
        <f t="shared" si="29"/>
        <v>0</v>
      </c>
      <c r="L294" s="115">
        <f t="shared" si="30"/>
        <v>0</v>
      </c>
      <c r="M294" s="115">
        <f t="shared" si="31"/>
        <v>0</v>
      </c>
    </row>
    <row r="295" spans="1:13" ht="36" customHeight="1">
      <c r="A295" s="15"/>
      <c r="B295" s="35" t="s">
        <v>387</v>
      </c>
      <c r="C295" s="91" t="s">
        <v>67</v>
      </c>
      <c r="D295" s="92">
        <v>11040000163</v>
      </c>
      <c r="E295" s="93" t="s">
        <v>168</v>
      </c>
      <c r="F295" s="92" t="s">
        <v>667</v>
      </c>
      <c r="G295" s="92" t="s">
        <v>9</v>
      </c>
      <c r="H295" s="92">
        <v>1</v>
      </c>
      <c r="I295" s="88">
        <v>0.22</v>
      </c>
      <c r="J295" s="87"/>
      <c r="K295" s="115">
        <f t="shared" si="29"/>
        <v>0</v>
      </c>
      <c r="L295" s="115">
        <f t="shared" si="30"/>
        <v>0</v>
      </c>
      <c r="M295" s="115">
        <f t="shared" si="31"/>
        <v>0</v>
      </c>
    </row>
    <row r="296" spans="1:13" ht="36" customHeight="1">
      <c r="A296" s="15"/>
      <c r="B296" s="35" t="s">
        <v>388</v>
      </c>
      <c r="C296" s="91" t="s">
        <v>67</v>
      </c>
      <c r="D296" s="92">
        <v>92118900431</v>
      </c>
      <c r="E296" s="93" t="s">
        <v>170</v>
      </c>
      <c r="F296" s="92" t="s">
        <v>667</v>
      </c>
      <c r="G296" s="92" t="s">
        <v>116</v>
      </c>
      <c r="H296" s="92">
        <v>1</v>
      </c>
      <c r="I296" s="88">
        <v>0.22</v>
      </c>
      <c r="J296" s="87"/>
      <c r="K296" s="115">
        <f t="shared" si="29"/>
        <v>0</v>
      </c>
      <c r="L296" s="115">
        <f t="shared" si="30"/>
        <v>0</v>
      </c>
      <c r="M296" s="115">
        <f t="shared" si="31"/>
        <v>0</v>
      </c>
    </row>
    <row r="297" spans="1:13" ht="36" customHeight="1">
      <c r="A297" s="15"/>
      <c r="B297" s="35" t="s">
        <v>389</v>
      </c>
      <c r="C297" s="91" t="s">
        <v>67</v>
      </c>
      <c r="D297" s="92">
        <v>92118900295</v>
      </c>
      <c r="E297" s="93" t="s">
        <v>172</v>
      </c>
      <c r="F297" s="92" t="s">
        <v>667</v>
      </c>
      <c r="G297" s="92" t="s">
        <v>116</v>
      </c>
      <c r="H297" s="92">
        <v>1</v>
      </c>
      <c r="I297" s="88">
        <v>0.22</v>
      </c>
      <c r="J297" s="87"/>
      <c r="K297" s="115">
        <f t="shared" si="29"/>
        <v>0</v>
      </c>
      <c r="L297" s="115">
        <f t="shared" si="30"/>
        <v>0</v>
      </c>
      <c r="M297" s="115">
        <f t="shared" si="31"/>
        <v>0</v>
      </c>
    </row>
    <row r="298" spans="1:13" ht="36" customHeight="1">
      <c r="A298" s="15"/>
      <c r="B298" s="35" t="s">
        <v>390</v>
      </c>
      <c r="C298" s="91" t="s">
        <v>67</v>
      </c>
      <c r="D298" s="92">
        <v>11060000214</v>
      </c>
      <c r="E298" s="93" t="s">
        <v>174</v>
      </c>
      <c r="F298" s="92" t="s">
        <v>667</v>
      </c>
      <c r="G298" s="92" t="s">
        <v>9</v>
      </c>
      <c r="H298" s="92">
        <v>2</v>
      </c>
      <c r="I298" s="88">
        <v>0.22</v>
      </c>
      <c r="J298" s="87"/>
      <c r="K298" s="115">
        <f t="shared" si="29"/>
        <v>0</v>
      </c>
      <c r="L298" s="115">
        <f t="shared" si="30"/>
        <v>0</v>
      </c>
      <c r="M298" s="115">
        <f t="shared" si="31"/>
        <v>0</v>
      </c>
    </row>
    <row r="299" spans="1:13" ht="36" customHeight="1">
      <c r="A299" s="15"/>
      <c r="B299" s="35" t="s">
        <v>391</v>
      </c>
      <c r="C299" s="91" t="s">
        <v>81</v>
      </c>
      <c r="D299" s="92" t="s">
        <v>87</v>
      </c>
      <c r="E299" s="93" t="s">
        <v>83</v>
      </c>
      <c r="F299" s="92" t="s">
        <v>667</v>
      </c>
      <c r="G299" s="92" t="s">
        <v>6</v>
      </c>
      <c r="H299" s="92">
        <v>10</v>
      </c>
      <c r="I299" s="94">
        <v>0.22</v>
      </c>
      <c r="J299" s="87"/>
      <c r="K299" s="115">
        <f t="shared" si="29"/>
        <v>0</v>
      </c>
      <c r="L299" s="115">
        <f t="shared" si="30"/>
        <v>0</v>
      </c>
      <c r="M299" s="115">
        <f t="shared" si="31"/>
        <v>0</v>
      </c>
    </row>
    <row r="300" spans="1:13" ht="36" customHeight="1">
      <c r="A300" s="15"/>
      <c r="B300" s="35" t="s">
        <v>392</v>
      </c>
      <c r="C300" s="91" t="s">
        <v>81</v>
      </c>
      <c r="D300" s="92" t="s">
        <v>89</v>
      </c>
      <c r="E300" s="93" t="s">
        <v>83</v>
      </c>
      <c r="F300" s="92" t="s">
        <v>667</v>
      </c>
      <c r="G300" s="92" t="s">
        <v>6</v>
      </c>
      <c r="H300" s="92">
        <v>10</v>
      </c>
      <c r="I300" s="94">
        <v>0.22</v>
      </c>
      <c r="J300" s="87"/>
      <c r="K300" s="115">
        <f t="shared" si="29"/>
        <v>0</v>
      </c>
      <c r="L300" s="115">
        <f t="shared" si="30"/>
        <v>0</v>
      </c>
      <c r="M300" s="115">
        <f t="shared" si="31"/>
        <v>0</v>
      </c>
    </row>
    <row r="301" spans="1:13" ht="36" customHeight="1">
      <c r="A301" s="15"/>
      <c r="B301" s="35" t="s">
        <v>393</v>
      </c>
      <c r="C301" s="91" t="s">
        <v>81</v>
      </c>
      <c r="D301" s="92" t="s">
        <v>95</v>
      </c>
      <c r="E301" s="93" t="s">
        <v>83</v>
      </c>
      <c r="F301" s="92" t="s">
        <v>667</v>
      </c>
      <c r="G301" s="92" t="s">
        <v>6</v>
      </c>
      <c r="H301" s="92">
        <v>15</v>
      </c>
      <c r="I301" s="94">
        <v>0.22</v>
      </c>
      <c r="J301" s="87"/>
      <c r="K301" s="115">
        <f t="shared" si="29"/>
        <v>0</v>
      </c>
      <c r="L301" s="115">
        <f t="shared" si="30"/>
        <v>0</v>
      </c>
      <c r="M301" s="115">
        <f t="shared" si="31"/>
        <v>0</v>
      </c>
    </row>
    <row r="302" spans="1:13" ht="36" customHeight="1">
      <c r="A302" s="15"/>
      <c r="B302" s="35" t="s">
        <v>394</v>
      </c>
      <c r="C302" s="91" t="s">
        <v>81</v>
      </c>
      <c r="D302" s="92" t="s">
        <v>97</v>
      </c>
      <c r="E302" s="93" t="s">
        <v>83</v>
      </c>
      <c r="F302" s="92" t="s">
        <v>667</v>
      </c>
      <c r="G302" s="92" t="s">
        <v>6</v>
      </c>
      <c r="H302" s="92">
        <v>15</v>
      </c>
      <c r="I302" s="94">
        <v>0.22</v>
      </c>
      <c r="J302" s="87"/>
      <c r="K302" s="115">
        <f t="shared" si="29"/>
        <v>0</v>
      </c>
      <c r="L302" s="115">
        <f t="shared" si="30"/>
        <v>0</v>
      </c>
      <c r="M302" s="115">
        <f t="shared" si="31"/>
        <v>0</v>
      </c>
    </row>
    <row r="303" spans="1:13" ht="36" customHeight="1">
      <c r="A303" s="15"/>
      <c r="B303" s="35" t="s">
        <v>395</v>
      </c>
      <c r="C303" s="91" t="s">
        <v>682</v>
      </c>
      <c r="D303" s="92" t="s">
        <v>102</v>
      </c>
      <c r="E303" s="93" t="s">
        <v>100</v>
      </c>
      <c r="F303" s="92" t="s">
        <v>667</v>
      </c>
      <c r="G303" s="92" t="s">
        <v>9</v>
      </c>
      <c r="H303" s="92">
        <v>200</v>
      </c>
      <c r="I303" s="94">
        <v>0.22</v>
      </c>
      <c r="J303" s="87"/>
      <c r="K303" s="115">
        <f t="shared" si="29"/>
        <v>0</v>
      </c>
      <c r="L303" s="115">
        <f t="shared" si="30"/>
        <v>0</v>
      </c>
      <c r="M303" s="115">
        <f t="shared" si="31"/>
        <v>0</v>
      </c>
    </row>
    <row r="304" spans="1:13" ht="36" customHeight="1">
      <c r="A304" s="15"/>
      <c r="B304" s="35" t="s">
        <v>396</v>
      </c>
      <c r="C304" s="91" t="s">
        <v>682</v>
      </c>
      <c r="D304" s="92" t="s">
        <v>103</v>
      </c>
      <c r="E304" s="93" t="s">
        <v>100</v>
      </c>
      <c r="F304" s="92" t="s">
        <v>667</v>
      </c>
      <c r="G304" s="92" t="s">
        <v>9</v>
      </c>
      <c r="H304" s="92">
        <v>150</v>
      </c>
      <c r="I304" s="94">
        <v>0.22</v>
      </c>
      <c r="J304" s="87"/>
      <c r="K304" s="115">
        <f t="shared" si="29"/>
        <v>0</v>
      </c>
      <c r="L304" s="115">
        <f t="shared" si="30"/>
        <v>0</v>
      </c>
      <c r="M304" s="115">
        <f t="shared" si="31"/>
        <v>0</v>
      </c>
    </row>
    <row r="305" spans="1:13" ht="36" customHeight="1">
      <c r="A305" s="15"/>
      <c r="B305" s="35" t="s">
        <v>397</v>
      </c>
      <c r="C305" s="91" t="s">
        <v>78</v>
      </c>
      <c r="D305" s="92" t="s">
        <v>398</v>
      </c>
      <c r="E305" s="93" t="s">
        <v>399</v>
      </c>
      <c r="F305" s="92" t="s">
        <v>786</v>
      </c>
      <c r="G305" s="92" t="s">
        <v>9</v>
      </c>
      <c r="H305" s="92">
        <v>1</v>
      </c>
      <c r="I305" s="94">
        <v>0.22</v>
      </c>
      <c r="J305" s="87"/>
      <c r="K305" s="115">
        <f t="shared" si="29"/>
        <v>0</v>
      </c>
      <c r="L305" s="115">
        <f t="shared" si="30"/>
        <v>0</v>
      </c>
      <c r="M305" s="115">
        <f t="shared" si="31"/>
        <v>0</v>
      </c>
    </row>
    <row r="306" spans="1:13" ht="36" customHeight="1">
      <c r="A306" s="15"/>
      <c r="B306" s="96" t="s">
        <v>400</v>
      </c>
      <c r="C306" s="97"/>
      <c r="D306" s="97"/>
      <c r="E306" s="98" t="s">
        <v>401</v>
      </c>
      <c r="F306" s="97"/>
      <c r="G306" s="99" t="s">
        <v>48</v>
      </c>
      <c r="H306" s="97">
        <v>1</v>
      </c>
      <c r="I306" s="100"/>
      <c r="J306" s="101"/>
      <c r="K306" s="102">
        <f>SUM(K307:K331)*H306</f>
        <v>0</v>
      </c>
      <c r="L306" s="102">
        <f>M306-K306</f>
        <v>0</v>
      </c>
      <c r="M306" s="102">
        <f>SUM(M307:M331)*H306</f>
        <v>0</v>
      </c>
    </row>
    <row r="307" spans="1:13" ht="36" customHeight="1">
      <c r="A307" s="15"/>
      <c r="B307" s="35" t="s">
        <v>402</v>
      </c>
      <c r="C307" s="91" t="s">
        <v>744</v>
      </c>
      <c r="D307" s="92" t="s">
        <v>742</v>
      </c>
      <c r="E307" s="93" t="s">
        <v>741</v>
      </c>
      <c r="F307" s="92" t="s">
        <v>786</v>
      </c>
      <c r="G307" s="92" t="s">
        <v>9</v>
      </c>
      <c r="H307" s="92">
        <v>1</v>
      </c>
      <c r="I307" s="94">
        <v>0.22</v>
      </c>
      <c r="J307" s="87"/>
      <c r="K307" s="115">
        <f t="shared" ref="K307" si="32">J307*H307</f>
        <v>0</v>
      </c>
      <c r="L307" s="115">
        <f t="shared" ref="L307" si="33">I307*K307</f>
        <v>0</v>
      </c>
      <c r="M307" s="115">
        <f t="shared" ref="M307" si="34">K307+L307</f>
        <v>0</v>
      </c>
    </row>
    <row r="308" spans="1:13" ht="36" customHeight="1">
      <c r="A308" s="15"/>
      <c r="B308" s="35" t="s">
        <v>404</v>
      </c>
      <c r="C308" s="91" t="s">
        <v>54</v>
      </c>
      <c r="D308" s="92" t="s">
        <v>55</v>
      </c>
      <c r="E308" s="93" t="s">
        <v>56</v>
      </c>
      <c r="F308" s="92" t="s">
        <v>786</v>
      </c>
      <c r="G308" s="92" t="s">
        <v>9</v>
      </c>
      <c r="H308" s="92">
        <v>2</v>
      </c>
      <c r="I308" s="94">
        <v>0.22</v>
      </c>
      <c r="J308" s="87"/>
      <c r="K308" s="115">
        <f t="shared" si="29"/>
        <v>0</v>
      </c>
      <c r="L308" s="115">
        <f t="shared" si="30"/>
        <v>0</v>
      </c>
      <c r="M308" s="115">
        <f t="shared" si="31"/>
        <v>0</v>
      </c>
    </row>
    <row r="309" spans="1:13" ht="36" customHeight="1">
      <c r="A309" s="15"/>
      <c r="B309" s="35" t="s">
        <v>405</v>
      </c>
      <c r="C309" s="91" t="s">
        <v>718</v>
      </c>
      <c r="D309" s="92">
        <v>359012</v>
      </c>
      <c r="E309" s="93" t="s">
        <v>719</v>
      </c>
      <c r="F309" s="92" t="s">
        <v>667</v>
      </c>
      <c r="G309" s="92" t="s">
        <v>9</v>
      </c>
      <c r="H309" s="92">
        <v>2</v>
      </c>
      <c r="I309" s="94">
        <v>0.22</v>
      </c>
      <c r="J309" s="87"/>
      <c r="K309" s="115">
        <f t="shared" si="29"/>
        <v>0</v>
      </c>
      <c r="L309" s="115">
        <f t="shared" si="30"/>
        <v>0</v>
      </c>
      <c r="M309" s="115">
        <f t="shared" si="31"/>
        <v>0</v>
      </c>
    </row>
    <row r="310" spans="1:13" ht="36" customHeight="1">
      <c r="A310" s="15"/>
      <c r="B310" s="35" t="s">
        <v>406</v>
      </c>
      <c r="C310" s="91" t="s">
        <v>54</v>
      </c>
      <c r="D310" s="92" t="s">
        <v>407</v>
      </c>
      <c r="E310" s="93" t="s">
        <v>408</v>
      </c>
      <c r="F310" s="92" t="s">
        <v>786</v>
      </c>
      <c r="G310" s="92" t="s">
        <v>9</v>
      </c>
      <c r="H310" s="92">
        <v>1</v>
      </c>
      <c r="I310" s="94">
        <v>0.22</v>
      </c>
      <c r="J310" s="87"/>
      <c r="K310" s="115">
        <f t="shared" si="29"/>
        <v>0</v>
      </c>
      <c r="L310" s="115">
        <f t="shared" si="30"/>
        <v>0</v>
      </c>
      <c r="M310" s="115">
        <f t="shared" si="31"/>
        <v>0</v>
      </c>
    </row>
    <row r="311" spans="1:13" ht="36" customHeight="1">
      <c r="A311" s="15"/>
      <c r="B311" s="35" t="s">
        <v>409</v>
      </c>
      <c r="C311" s="91" t="s">
        <v>59</v>
      </c>
      <c r="D311" s="92">
        <v>260597</v>
      </c>
      <c r="E311" s="93" t="s">
        <v>410</v>
      </c>
      <c r="F311" s="92" t="s">
        <v>786</v>
      </c>
      <c r="G311" s="92" t="s">
        <v>9</v>
      </c>
      <c r="H311" s="92">
        <v>2</v>
      </c>
      <c r="I311" s="94">
        <v>0.22</v>
      </c>
      <c r="J311" s="87"/>
      <c r="K311" s="115">
        <f t="shared" si="29"/>
        <v>0</v>
      </c>
      <c r="L311" s="115">
        <f t="shared" si="30"/>
        <v>0</v>
      </c>
      <c r="M311" s="115">
        <f t="shared" si="31"/>
        <v>0</v>
      </c>
    </row>
    <row r="312" spans="1:13" ht="36" customHeight="1">
      <c r="A312" s="15"/>
      <c r="B312" s="35" t="s">
        <v>411</v>
      </c>
      <c r="C312" s="91" t="s">
        <v>67</v>
      </c>
      <c r="D312" s="92">
        <v>11040000163</v>
      </c>
      <c r="E312" s="93" t="s">
        <v>168</v>
      </c>
      <c r="F312" s="92" t="s">
        <v>667</v>
      </c>
      <c r="G312" s="92" t="s">
        <v>9</v>
      </c>
      <c r="H312" s="92">
        <v>2</v>
      </c>
      <c r="I312" s="94">
        <v>0.22</v>
      </c>
      <c r="J312" s="87"/>
      <c r="K312" s="115">
        <f t="shared" si="29"/>
        <v>0</v>
      </c>
      <c r="L312" s="115">
        <f t="shared" si="30"/>
        <v>0</v>
      </c>
      <c r="M312" s="115">
        <f t="shared" si="31"/>
        <v>0</v>
      </c>
    </row>
    <row r="313" spans="1:13" ht="36" customHeight="1">
      <c r="A313" s="15"/>
      <c r="B313" s="35" t="s">
        <v>412</v>
      </c>
      <c r="C313" s="91" t="s">
        <v>67</v>
      </c>
      <c r="D313" s="92">
        <v>11060000391</v>
      </c>
      <c r="E313" s="93" t="s">
        <v>413</v>
      </c>
      <c r="F313" s="92" t="s">
        <v>667</v>
      </c>
      <c r="G313" s="92" t="s">
        <v>9</v>
      </c>
      <c r="H313" s="92">
        <v>1</v>
      </c>
      <c r="I313" s="88">
        <v>0.22</v>
      </c>
      <c r="J313" s="87"/>
      <c r="K313" s="115">
        <f t="shared" si="29"/>
        <v>0</v>
      </c>
      <c r="L313" s="115">
        <f t="shared" si="30"/>
        <v>0</v>
      </c>
      <c r="M313" s="115">
        <f t="shared" si="31"/>
        <v>0</v>
      </c>
    </row>
    <row r="314" spans="1:13" ht="36" customHeight="1">
      <c r="A314" s="15"/>
      <c r="B314" s="90" t="s">
        <v>414</v>
      </c>
      <c r="C314" s="91" t="s">
        <v>67</v>
      </c>
      <c r="D314" s="92">
        <v>11040000165</v>
      </c>
      <c r="E314" s="93" t="s">
        <v>415</v>
      </c>
      <c r="F314" s="92" t="s">
        <v>667</v>
      </c>
      <c r="G314" s="92" t="s">
        <v>9</v>
      </c>
      <c r="H314" s="92">
        <v>1</v>
      </c>
      <c r="I314" s="88">
        <v>0.22</v>
      </c>
      <c r="J314" s="87"/>
      <c r="K314" s="115">
        <f t="shared" si="29"/>
        <v>0</v>
      </c>
      <c r="L314" s="115">
        <f t="shared" si="30"/>
        <v>0</v>
      </c>
      <c r="M314" s="115">
        <f t="shared" si="31"/>
        <v>0</v>
      </c>
    </row>
    <row r="315" spans="1:13" ht="36" customHeight="1">
      <c r="A315" s="15"/>
      <c r="B315" s="35" t="s">
        <v>416</v>
      </c>
      <c r="C315" s="91" t="s">
        <v>67</v>
      </c>
      <c r="D315" s="92">
        <v>92118900431</v>
      </c>
      <c r="E315" s="93" t="s">
        <v>170</v>
      </c>
      <c r="F315" s="92" t="s">
        <v>667</v>
      </c>
      <c r="G315" s="92" t="s">
        <v>116</v>
      </c>
      <c r="H315" s="92">
        <v>2</v>
      </c>
      <c r="I315" s="88">
        <v>0.22</v>
      </c>
      <c r="J315" s="87"/>
      <c r="K315" s="115">
        <f t="shared" si="29"/>
        <v>0</v>
      </c>
      <c r="L315" s="115">
        <f t="shared" si="30"/>
        <v>0</v>
      </c>
      <c r="M315" s="115">
        <f t="shared" si="31"/>
        <v>0</v>
      </c>
    </row>
    <row r="316" spans="1:13" ht="36" customHeight="1">
      <c r="A316" s="15"/>
      <c r="B316" s="35" t="s">
        <v>417</v>
      </c>
      <c r="C316" s="91" t="s">
        <v>67</v>
      </c>
      <c r="D316" s="92">
        <v>11040000035</v>
      </c>
      <c r="E316" s="93" t="s">
        <v>418</v>
      </c>
      <c r="F316" s="92" t="s">
        <v>667</v>
      </c>
      <c r="G316" s="92" t="s">
        <v>9</v>
      </c>
      <c r="H316" s="92">
        <v>2</v>
      </c>
      <c r="I316" s="88">
        <v>0.22</v>
      </c>
      <c r="J316" s="87"/>
      <c r="K316" s="115">
        <f t="shared" si="29"/>
        <v>0</v>
      </c>
      <c r="L316" s="115">
        <f t="shared" si="30"/>
        <v>0</v>
      </c>
      <c r="M316" s="115">
        <f t="shared" si="31"/>
        <v>0</v>
      </c>
    </row>
    <row r="317" spans="1:13" ht="36" customHeight="1">
      <c r="A317" s="15"/>
      <c r="B317" s="35" t="s">
        <v>419</v>
      </c>
      <c r="C317" s="91" t="s">
        <v>67</v>
      </c>
      <c r="D317" s="92">
        <v>11060000371</v>
      </c>
      <c r="E317" s="93" t="s">
        <v>420</v>
      </c>
      <c r="F317" s="92" t="s">
        <v>667</v>
      </c>
      <c r="G317" s="92" t="s">
        <v>9</v>
      </c>
      <c r="H317" s="92">
        <v>1</v>
      </c>
      <c r="I317" s="88">
        <v>0.22</v>
      </c>
      <c r="J317" s="87"/>
      <c r="K317" s="115">
        <f t="shared" si="29"/>
        <v>0</v>
      </c>
      <c r="L317" s="115">
        <f t="shared" si="30"/>
        <v>0</v>
      </c>
      <c r="M317" s="115">
        <f t="shared" si="31"/>
        <v>0</v>
      </c>
    </row>
    <row r="318" spans="1:13" ht="36" customHeight="1">
      <c r="A318" s="15"/>
      <c r="B318" s="35" t="s">
        <v>421</v>
      </c>
      <c r="C318" s="91" t="s">
        <v>67</v>
      </c>
      <c r="D318" s="92">
        <v>11060000157</v>
      </c>
      <c r="E318" s="93" t="s">
        <v>422</v>
      </c>
      <c r="F318" s="92" t="s">
        <v>667</v>
      </c>
      <c r="G318" s="92" t="s">
        <v>9</v>
      </c>
      <c r="H318" s="92">
        <v>1</v>
      </c>
      <c r="I318" s="88">
        <v>0.22</v>
      </c>
      <c r="J318" s="87"/>
      <c r="K318" s="115">
        <f t="shared" si="29"/>
        <v>0</v>
      </c>
      <c r="L318" s="115">
        <f t="shared" si="30"/>
        <v>0</v>
      </c>
      <c r="M318" s="115">
        <f t="shared" si="31"/>
        <v>0</v>
      </c>
    </row>
    <row r="319" spans="1:13" ht="36" customHeight="1">
      <c r="A319" s="15"/>
      <c r="B319" s="35" t="s">
        <v>423</v>
      </c>
      <c r="C319" s="91" t="s">
        <v>67</v>
      </c>
      <c r="D319" s="92">
        <v>92118900295</v>
      </c>
      <c r="E319" s="93" t="s">
        <v>172</v>
      </c>
      <c r="F319" s="92" t="s">
        <v>667</v>
      </c>
      <c r="G319" s="92" t="s">
        <v>116</v>
      </c>
      <c r="H319" s="92">
        <v>2</v>
      </c>
      <c r="I319" s="88">
        <v>0.22</v>
      </c>
      <c r="J319" s="87"/>
      <c r="K319" s="115">
        <f t="shared" si="29"/>
        <v>0</v>
      </c>
      <c r="L319" s="115">
        <f t="shared" si="30"/>
        <v>0</v>
      </c>
      <c r="M319" s="115">
        <f t="shared" si="31"/>
        <v>0</v>
      </c>
    </row>
    <row r="320" spans="1:13" ht="36" customHeight="1">
      <c r="A320" s="15"/>
      <c r="B320" s="35" t="s">
        <v>424</v>
      </c>
      <c r="C320" s="91" t="s">
        <v>67</v>
      </c>
      <c r="D320" s="92">
        <v>11060000214</v>
      </c>
      <c r="E320" s="93" t="s">
        <v>174</v>
      </c>
      <c r="F320" s="92" t="s">
        <v>667</v>
      </c>
      <c r="G320" s="92" t="s">
        <v>9</v>
      </c>
      <c r="H320" s="92">
        <v>2</v>
      </c>
      <c r="I320" s="88">
        <v>0.22</v>
      </c>
      <c r="J320" s="87"/>
      <c r="K320" s="115">
        <f t="shared" si="29"/>
        <v>0</v>
      </c>
      <c r="L320" s="115">
        <f t="shared" si="30"/>
        <v>0</v>
      </c>
      <c r="M320" s="115">
        <f t="shared" si="31"/>
        <v>0</v>
      </c>
    </row>
    <row r="321" spans="1:13" ht="36" customHeight="1">
      <c r="A321" s="15"/>
      <c r="B321" s="35" t="s">
        <v>425</v>
      </c>
      <c r="C321" s="91" t="s">
        <v>67</v>
      </c>
      <c r="D321" s="92">
        <v>11060000073</v>
      </c>
      <c r="E321" s="93" t="s">
        <v>76</v>
      </c>
      <c r="F321" s="92" t="s">
        <v>667</v>
      </c>
      <c r="G321" s="92" t="s">
        <v>9</v>
      </c>
      <c r="H321" s="92">
        <v>10</v>
      </c>
      <c r="I321" s="88">
        <v>0.22</v>
      </c>
      <c r="J321" s="87"/>
      <c r="K321" s="115">
        <f t="shared" si="29"/>
        <v>0</v>
      </c>
      <c r="L321" s="115">
        <f t="shared" si="30"/>
        <v>0</v>
      </c>
      <c r="M321" s="115">
        <f t="shared" si="31"/>
        <v>0</v>
      </c>
    </row>
    <row r="322" spans="1:13" ht="36" customHeight="1">
      <c r="A322" s="15"/>
      <c r="B322" s="35" t="s">
        <v>426</v>
      </c>
      <c r="C322" s="91" t="s">
        <v>427</v>
      </c>
      <c r="D322" s="92" t="s">
        <v>428</v>
      </c>
      <c r="E322" s="93" t="s">
        <v>429</v>
      </c>
      <c r="F322" s="92" t="s">
        <v>667</v>
      </c>
      <c r="G322" s="92" t="s">
        <v>9</v>
      </c>
      <c r="H322" s="92">
        <v>1</v>
      </c>
      <c r="I322" s="105">
        <v>0.22</v>
      </c>
      <c r="J322" s="87"/>
      <c r="K322" s="115">
        <f t="shared" si="29"/>
        <v>0</v>
      </c>
      <c r="L322" s="115">
        <f t="shared" si="30"/>
        <v>0</v>
      </c>
      <c r="M322" s="115">
        <f t="shared" si="31"/>
        <v>0</v>
      </c>
    </row>
    <row r="323" spans="1:13" ht="36" customHeight="1">
      <c r="A323" s="15"/>
      <c r="B323" s="35" t="s">
        <v>430</v>
      </c>
      <c r="C323" s="91" t="s">
        <v>81</v>
      </c>
      <c r="D323" s="92" t="s">
        <v>82</v>
      </c>
      <c r="E323" s="93" t="s">
        <v>83</v>
      </c>
      <c r="F323" s="92" t="s">
        <v>667</v>
      </c>
      <c r="G323" s="92" t="s">
        <v>6</v>
      </c>
      <c r="H323" s="92">
        <v>35</v>
      </c>
      <c r="I323" s="94">
        <v>0.22</v>
      </c>
      <c r="J323" s="87"/>
      <c r="K323" s="115">
        <f t="shared" si="29"/>
        <v>0</v>
      </c>
      <c r="L323" s="115">
        <f t="shared" si="30"/>
        <v>0</v>
      </c>
      <c r="M323" s="115">
        <f t="shared" si="31"/>
        <v>0</v>
      </c>
    </row>
    <row r="324" spans="1:13" ht="36" customHeight="1">
      <c r="A324" s="15"/>
      <c r="B324" s="35" t="s">
        <v>431</v>
      </c>
      <c r="C324" s="91" t="s">
        <v>81</v>
      </c>
      <c r="D324" s="92" t="s">
        <v>85</v>
      </c>
      <c r="E324" s="93" t="s">
        <v>83</v>
      </c>
      <c r="F324" s="92" t="s">
        <v>667</v>
      </c>
      <c r="G324" s="92" t="s">
        <v>6</v>
      </c>
      <c r="H324" s="92">
        <v>25</v>
      </c>
      <c r="I324" s="94">
        <v>0.22</v>
      </c>
      <c r="J324" s="87"/>
      <c r="K324" s="115">
        <f t="shared" si="29"/>
        <v>0</v>
      </c>
      <c r="L324" s="115">
        <f t="shared" si="30"/>
        <v>0</v>
      </c>
      <c r="M324" s="115">
        <f t="shared" si="31"/>
        <v>0</v>
      </c>
    </row>
    <row r="325" spans="1:13" ht="36" customHeight="1">
      <c r="A325" s="15"/>
      <c r="B325" s="35" t="s">
        <v>432</v>
      </c>
      <c r="C325" s="91" t="s">
        <v>81</v>
      </c>
      <c r="D325" s="92" t="s">
        <v>87</v>
      </c>
      <c r="E325" s="93" t="s">
        <v>83</v>
      </c>
      <c r="F325" s="92" t="s">
        <v>667</v>
      </c>
      <c r="G325" s="92" t="s">
        <v>6</v>
      </c>
      <c r="H325" s="92">
        <v>15</v>
      </c>
      <c r="I325" s="94">
        <v>0.22</v>
      </c>
      <c r="J325" s="87"/>
      <c r="K325" s="115">
        <f t="shared" si="29"/>
        <v>0</v>
      </c>
      <c r="L325" s="115">
        <f t="shared" si="30"/>
        <v>0</v>
      </c>
      <c r="M325" s="115">
        <f t="shared" si="31"/>
        <v>0</v>
      </c>
    </row>
    <row r="326" spans="1:13" ht="36" customHeight="1">
      <c r="A326" s="15"/>
      <c r="B326" s="35" t="s">
        <v>433</v>
      </c>
      <c r="C326" s="91" t="s">
        <v>81</v>
      </c>
      <c r="D326" s="92" t="s">
        <v>89</v>
      </c>
      <c r="E326" s="93" t="s">
        <v>83</v>
      </c>
      <c r="F326" s="92" t="s">
        <v>667</v>
      </c>
      <c r="G326" s="92" t="s">
        <v>6</v>
      </c>
      <c r="H326" s="92">
        <v>15</v>
      </c>
      <c r="I326" s="94">
        <v>0.22</v>
      </c>
      <c r="J326" s="87"/>
      <c r="K326" s="115">
        <f t="shared" si="29"/>
        <v>0</v>
      </c>
      <c r="L326" s="115">
        <f t="shared" si="30"/>
        <v>0</v>
      </c>
      <c r="M326" s="115">
        <f t="shared" si="31"/>
        <v>0</v>
      </c>
    </row>
    <row r="327" spans="1:13" ht="36" customHeight="1">
      <c r="A327" s="15"/>
      <c r="B327" s="35" t="s">
        <v>434</v>
      </c>
      <c r="C327" s="91" t="s">
        <v>81</v>
      </c>
      <c r="D327" s="92" t="s">
        <v>95</v>
      </c>
      <c r="E327" s="93" t="s">
        <v>83</v>
      </c>
      <c r="F327" s="92" t="s">
        <v>667</v>
      </c>
      <c r="G327" s="92" t="s">
        <v>6</v>
      </c>
      <c r="H327" s="92">
        <v>20</v>
      </c>
      <c r="I327" s="94">
        <v>0.22</v>
      </c>
      <c r="J327" s="87"/>
      <c r="K327" s="115">
        <f t="shared" si="29"/>
        <v>0</v>
      </c>
      <c r="L327" s="115">
        <f t="shared" si="30"/>
        <v>0</v>
      </c>
      <c r="M327" s="115">
        <f t="shared" si="31"/>
        <v>0</v>
      </c>
    </row>
    <row r="328" spans="1:13" ht="36" customHeight="1">
      <c r="A328" s="15"/>
      <c r="B328" s="35" t="s">
        <v>435</v>
      </c>
      <c r="C328" s="91" t="s">
        <v>81</v>
      </c>
      <c r="D328" s="92" t="s">
        <v>97</v>
      </c>
      <c r="E328" s="93" t="s">
        <v>83</v>
      </c>
      <c r="F328" s="92" t="s">
        <v>667</v>
      </c>
      <c r="G328" s="92" t="s">
        <v>6</v>
      </c>
      <c r="H328" s="92">
        <v>20</v>
      </c>
      <c r="I328" s="94">
        <v>0.22</v>
      </c>
      <c r="J328" s="87"/>
      <c r="K328" s="115">
        <f t="shared" si="29"/>
        <v>0</v>
      </c>
      <c r="L328" s="115">
        <f t="shared" si="30"/>
        <v>0</v>
      </c>
      <c r="M328" s="115">
        <f t="shared" si="31"/>
        <v>0</v>
      </c>
    </row>
    <row r="329" spans="1:13" ht="36" customHeight="1">
      <c r="A329" s="15"/>
      <c r="B329" s="35" t="s">
        <v>436</v>
      </c>
      <c r="C329" s="91" t="s">
        <v>682</v>
      </c>
      <c r="D329" s="92" t="s">
        <v>99</v>
      </c>
      <c r="E329" s="93" t="s">
        <v>100</v>
      </c>
      <c r="F329" s="92" t="s">
        <v>667</v>
      </c>
      <c r="G329" s="92" t="s">
        <v>9</v>
      </c>
      <c r="H329" s="92">
        <v>300</v>
      </c>
      <c r="I329" s="94">
        <v>0.22</v>
      </c>
      <c r="J329" s="87"/>
      <c r="K329" s="115">
        <f t="shared" si="29"/>
        <v>0</v>
      </c>
      <c r="L329" s="115">
        <f t="shared" si="30"/>
        <v>0</v>
      </c>
      <c r="M329" s="115">
        <f t="shared" si="31"/>
        <v>0</v>
      </c>
    </row>
    <row r="330" spans="1:13" ht="36" customHeight="1">
      <c r="A330" s="15"/>
      <c r="B330" s="35" t="s">
        <v>437</v>
      </c>
      <c r="C330" s="91" t="s">
        <v>682</v>
      </c>
      <c r="D330" s="92" t="s">
        <v>102</v>
      </c>
      <c r="E330" s="93" t="s">
        <v>100</v>
      </c>
      <c r="F330" s="92" t="s">
        <v>667</v>
      </c>
      <c r="G330" s="92" t="s">
        <v>9</v>
      </c>
      <c r="H330" s="92">
        <v>200</v>
      </c>
      <c r="I330" s="94">
        <v>0.22</v>
      </c>
      <c r="J330" s="87"/>
      <c r="K330" s="115">
        <f t="shared" ref="K330:K382" si="35">J330*H330</f>
        <v>0</v>
      </c>
      <c r="L330" s="115">
        <f t="shared" ref="L330:L382" si="36">I330*K330</f>
        <v>0</v>
      </c>
      <c r="M330" s="115">
        <f t="shared" ref="M330:M382" si="37">K330+L330</f>
        <v>0</v>
      </c>
    </row>
    <row r="331" spans="1:13" ht="36" customHeight="1">
      <c r="A331" s="15"/>
      <c r="B331" s="35" t="s">
        <v>438</v>
      </c>
      <c r="C331" s="91" t="s">
        <v>682</v>
      </c>
      <c r="D331" s="92" t="s">
        <v>103</v>
      </c>
      <c r="E331" s="93" t="s">
        <v>100</v>
      </c>
      <c r="F331" s="92" t="s">
        <v>667</v>
      </c>
      <c r="G331" s="92" t="s">
        <v>9</v>
      </c>
      <c r="H331" s="92">
        <v>150</v>
      </c>
      <c r="I331" s="94">
        <v>0.22</v>
      </c>
      <c r="J331" s="87"/>
      <c r="K331" s="115">
        <f t="shared" si="35"/>
        <v>0</v>
      </c>
      <c r="L331" s="115">
        <f t="shared" si="36"/>
        <v>0</v>
      </c>
      <c r="M331" s="115">
        <f t="shared" si="37"/>
        <v>0</v>
      </c>
    </row>
    <row r="332" spans="1:13" ht="36" customHeight="1">
      <c r="A332" s="15"/>
      <c r="B332" s="16" t="s">
        <v>1</v>
      </c>
      <c r="C332" s="17"/>
      <c r="D332" s="18"/>
      <c r="E332" s="19" t="s">
        <v>439</v>
      </c>
      <c r="F332" s="19"/>
      <c r="G332" s="19"/>
      <c r="H332" s="17"/>
      <c r="I332" s="17"/>
      <c r="J332" s="20"/>
      <c r="K332" s="21"/>
      <c r="L332" s="22"/>
      <c r="M332" s="21"/>
    </row>
    <row r="333" spans="1:13" ht="36" customHeight="1">
      <c r="A333" s="15"/>
      <c r="B333" s="96" t="s">
        <v>10</v>
      </c>
      <c r="C333" s="97"/>
      <c r="D333" s="97"/>
      <c r="E333" s="98" t="s">
        <v>440</v>
      </c>
      <c r="F333" s="97" t="s">
        <v>786</v>
      </c>
      <c r="G333" s="99" t="s">
        <v>48</v>
      </c>
      <c r="H333" s="97">
        <v>25</v>
      </c>
      <c r="I333" s="100"/>
      <c r="J333" s="101"/>
      <c r="K333" s="102">
        <f>SUM(K334:K345)*H333</f>
        <v>0</v>
      </c>
      <c r="L333" s="102">
        <f>M333-K333</f>
        <v>0</v>
      </c>
      <c r="M333" s="102">
        <f>SUM(M334:M345)*H333</f>
        <v>0</v>
      </c>
    </row>
    <row r="334" spans="1:13" ht="36" customHeight="1">
      <c r="A334" s="15"/>
      <c r="B334" s="35" t="s">
        <v>468</v>
      </c>
      <c r="C334" s="91" t="s">
        <v>441</v>
      </c>
      <c r="D334" s="92" t="s">
        <v>442</v>
      </c>
      <c r="E334" s="93" t="s">
        <v>443</v>
      </c>
      <c r="F334" s="92" t="s">
        <v>786</v>
      </c>
      <c r="G334" s="92" t="s">
        <v>9</v>
      </c>
      <c r="H334" s="92">
        <v>1</v>
      </c>
      <c r="I334" s="94">
        <v>0.22</v>
      </c>
      <c r="J334" s="87"/>
      <c r="K334" s="115">
        <f t="shared" si="35"/>
        <v>0</v>
      </c>
      <c r="L334" s="115">
        <f t="shared" si="36"/>
        <v>0</v>
      </c>
      <c r="M334" s="115">
        <f t="shared" si="37"/>
        <v>0</v>
      </c>
    </row>
    <row r="335" spans="1:13" ht="36" customHeight="1">
      <c r="A335" s="15"/>
      <c r="B335" s="35" t="s">
        <v>471</v>
      </c>
      <c r="C335" s="91" t="s">
        <v>441</v>
      </c>
      <c r="D335" s="92"/>
      <c r="E335" s="93" t="s">
        <v>784</v>
      </c>
      <c r="F335" s="92" t="s">
        <v>786</v>
      </c>
      <c r="G335" s="92" t="s">
        <v>9</v>
      </c>
      <c r="H335" s="92">
        <v>1</v>
      </c>
      <c r="I335" s="94">
        <v>0.22</v>
      </c>
      <c r="J335" s="87"/>
      <c r="K335" s="115">
        <f t="shared" ref="K335:K336" si="38">J335*H335</f>
        <v>0</v>
      </c>
      <c r="L335" s="115">
        <f t="shared" ref="L335:L336" si="39">I335*K335</f>
        <v>0</v>
      </c>
      <c r="M335" s="115">
        <f t="shared" ref="M335:M336" si="40">K335+L335</f>
        <v>0</v>
      </c>
    </row>
    <row r="336" spans="1:13" ht="36" customHeight="1">
      <c r="A336" s="15"/>
      <c r="B336" s="35" t="s">
        <v>760</v>
      </c>
      <c r="C336" s="91" t="s">
        <v>441</v>
      </c>
      <c r="D336" s="92"/>
      <c r="E336" s="93" t="s">
        <v>785</v>
      </c>
      <c r="F336" s="92" t="s">
        <v>786</v>
      </c>
      <c r="G336" s="92" t="s">
        <v>9</v>
      </c>
      <c r="H336" s="92">
        <v>1</v>
      </c>
      <c r="I336" s="94">
        <v>0.22</v>
      </c>
      <c r="J336" s="87"/>
      <c r="K336" s="115">
        <f t="shared" si="38"/>
        <v>0</v>
      </c>
      <c r="L336" s="115">
        <f t="shared" si="39"/>
        <v>0</v>
      </c>
      <c r="M336" s="115">
        <f t="shared" si="40"/>
        <v>0</v>
      </c>
    </row>
    <row r="337" spans="1:13" ht="36" customHeight="1">
      <c r="A337" s="15"/>
      <c r="B337" s="35" t="s">
        <v>761</v>
      </c>
      <c r="C337" s="91" t="s">
        <v>684</v>
      </c>
      <c r="D337" s="92"/>
      <c r="E337" s="93" t="s">
        <v>444</v>
      </c>
      <c r="F337" s="92" t="s">
        <v>786</v>
      </c>
      <c r="G337" s="92" t="s">
        <v>9</v>
      </c>
      <c r="H337" s="92">
        <v>1</v>
      </c>
      <c r="I337" s="94">
        <v>0.22</v>
      </c>
      <c r="J337" s="87"/>
      <c r="K337" s="115">
        <f t="shared" si="35"/>
        <v>0</v>
      </c>
      <c r="L337" s="115">
        <f t="shared" si="36"/>
        <v>0</v>
      </c>
      <c r="M337" s="115">
        <f t="shared" si="37"/>
        <v>0</v>
      </c>
    </row>
    <row r="338" spans="1:13" ht="36" customHeight="1">
      <c r="A338" s="15"/>
      <c r="B338" s="35" t="s">
        <v>762</v>
      </c>
      <c r="C338" s="91" t="s">
        <v>685</v>
      </c>
      <c r="D338" s="92" t="s">
        <v>445</v>
      </c>
      <c r="E338" s="93" t="s">
        <v>446</v>
      </c>
      <c r="F338" s="92" t="s">
        <v>786</v>
      </c>
      <c r="G338" s="92" t="s">
        <v>9</v>
      </c>
      <c r="H338" s="92">
        <v>1</v>
      </c>
      <c r="I338" s="94">
        <v>0.22</v>
      </c>
      <c r="J338" s="87"/>
      <c r="K338" s="115">
        <f t="shared" si="35"/>
        <v>0</v>
      </c>
      <c r="L338" s="115">
        <f t="shared" si="36"/>
        <v>0</v>
      </c>
      <c r="M338" s="115">
        <f t="shared" si="37"/>
        <v>0</v>
      </c>
    </row>
    <row r="339" spans="1:13" ht="36" customHeight="1">
      <c r="A339" s="15"/>
      <c r="B339" s="35" t="s">
        <v>763</v>
      </c>
      <c r="C339" s="91" t="s">
        <v>403</v>
      </c>
      <c r="D339" s="92" t="s">
        <v>447</v>
      </c>
      <c r="E339" s="93" t="s">
        <v>448</v>
      </c>
      <c r="F339" s="92" t="s">
        <v>786</v>
      </c>
      <c r="G339" s="92" t="s">
        <v>9</v>
      </c>
      <c r="H339" s="92">
        <v>2</v>
      </c>
      <c r="I339" s="94">
        <v>0.22</v>
      </c>
      <c r="J339" s="87"/>
      <c r="K339" s="115">
        <f t="shared" si="35"/>
        <v>0</v>
      </c>
      <c r="L339" s="115">
        <f t="shared" si="36"/>
        <v>0</v>
      </c>
      <c r="M339" s="115">
        <f t="shared" si="37"/>
        <v>0</v>
      </c>
    </row>
    <row r="340" spans="1:13" ht="36" customHeight="1">
      <c r="A340" s="15"/>
      <c r="B340" s="35" t="s">
        <v>764</v>
      </c>
      <c r="C340" s="91" t="s">
        <v>449</v>
      </c>
      <c r="D340" s="92" t="s">
        <v>450</v>
      </c>
      <c r="E340" s="93" t="s">
        <v>451</v>
      </c>
      <c r="F340" s="92" t="s">
        <v>786</v>
      </c>
      <c r="G340" s="92" t="s">
        <v>9</v>
      </c>
      <c r="H340" s="92">
        <v>1</v>
      </c>
      <c r="I340" s="94">
        <v>0.22</v>
      </c>
      <c r="J340" s="87"/>
      <c r="K340" s="115">
        <f t="shared" si="35"/>
        <v>0</v>
      </c>
      <c r="L340" s="115">
        <f t="shared" si="36"/>
        <v>0</v>
      </c>
      <c r="M340" s="115">
        <f t="shared" si="37"/>
        <v>0</v>
      </c>
    </row>
    <row r="341" spans="1:13" ht="36" customHeight="1">
      <c r="A341" s="15"/>
      <c r="B341" s="35" t="s">
        <v>765</v>
      </c>
      <c r="C341" s="91" t="s">
        <v>78</v>
      </c>
      <c r="D341" s="92" t="s">
        <v>452</v>
      </c>
      <c r="E341" s="93" t="s">
        <v>453</v>
      </c>
      <c r="F341" s="92" t="s">
        <v>786</v>
      </c>
      <c r="G341" s="92" t="s">
        <v>9</v>
      </c>
      <c r="H341" s="92">
        <v>1</v>
      </c>
      <c r="I341" s="94">
        <v>0.22</v>
      </c>
      <c r="J341" s="87"/>
      <c r="K341" s="115">
        <f t="shared" si="35"/>
        <v>0</v>
      </c>
      <c r="L341" s="115">
        <f t="shared" si="36"/>
        <v>0</v>
      </c>
      <c r="M341" s="115">
        <f t="shared" si="37"/>
        <v>0</v>
      </c>
    </row>
    <row r="342" spans="1:13" ht="36" customHeight="1">
      <c r="A342" s="15"/>
      <c r="B342" s="35" t="s">
        <v>766</v>
      </c>
      <c r="C342" s="91" t="s">
        <v>78</v>
      </c>
      <c r="D342" s="92" t="s">
        <v>454</v>
      </c>
      <c r="E342" s="93" t="s">
        <v>455</v>
      </c>
      <c r="F342" s="92" t="s">
        <v>786</v>
      </c>
      <c r="G342" s="92" t="s">
        <v>9</v>
      </c>
      <c r="H342" s="92">
        <v>2</v>
      </c>
      <c r="I342" s="94">
        <v>0.22</v>
      </c>
      <c r="J342" s="87"/>
      <c r="K342" s="115">
        <f t="shared" si="35"/>
        <v>0</v>
      </c>
      <c r="L342" s="115">
        <f t="shared" si="36"/>
        <v>0</v>
      </c>
      <c r="M342" s="115">
        <f t="shared" si="37"/>
        <v>0</v>
      </c>
    </row>
    <row r="343" spans="1:13" ht="36" customHeight="1">
      <c r="A343" s="15"/>
      <c r="B343" s="35" t="s">
        <v>767</v>
      </c>
      <c r="C343" s="91" t="s">
        <v>78</v>
      </c>
      <c r="D343" s="92" t="s">
        <v>456</v>
      </c>
      <c r="E343" s="93" t="s">
        <v>457</v>
      </c>
      <c r="F343" s="92" t="s">
        <v>786</v>
      </c>
      <c r="G343" s="92" t="s">
        <v>9</v>
      </c>
      <c r="H343" s="92">
        <v>3</v>
      </c>
      <c r="I343" s="94">
        <v>0.22</v>
      </c>
      <c r="J343" s="87"/>
      <c r="K343" s="115">
        <f t="shared" si="35"/>
        <v>0</v>
      </c>
      <c r="L343" s="115">
        <f t="shared" si="36"/>
        <v>0</v>
      </c>
      <c r="M343" s="115">
        <f t="shared" si="37"/>
        <v>0</v>
      </c>
    </row>
    <row r="344" spans="1:13" ht="36" customHeight="1">
      <c r="A344" s="15"/>
      <c r="B344" s="35" t="s">
        <v>782</v>
      </c>
      <c r="C344" s="103" t="s">
        <v>682</v>
      </c>
      <c r="D344" s="92"/>
      <c r="E344" s="106" t="s">
        <v>458</v>
      </c>
      <c r="F344" s="92" t="s">
        <v>786</v>
      </c>
      <c r="G344" s="92" t="s">
        <v>9</v>
      </c>
      <c r="H344" s="92">
        <v>1</v>
      </c>
      <c r="I344" s="94">
        <v>0.22</v>
      </c>
      <c r="J344" s="87"/>
      <c r="K344" s="115">
        <f t="shared" si="35"/>
        <v>0</v>
      </c>
      <c r="L344" s="115">
        <f t="shared" si="36"/>
        <v>0</v>
      </c>
      <c r="M344" s="115">
        <f t="shared" si="37"/>
        <v>0</v>
      </c>
    </row>
    <row r="345" spans="1:13" ht="36" customHeight="1">
      <c r="A345" s="15"/>
      <c r="B345" s="35" t="s">
        <v>783</v>
      </c>
      <c r="C345" s="103" t="s">
        <v>682</v>
      </c>
      <c r="D345" s="92" t="s">
        <v>459</v>
      </c>
      <c r="E345" s="106" t="s">
        <v>460</v>
      </c>
      <c r="F345" s="92" t="s">
        <v>786</v>
      </c>
      <c r="G345" s="92" t="s">
        <v>9</v>
      </c>
      <c r="H345" s="92">
        <v>1</v>
      </c>
      <c r="I345" s="94">
        <v>0.22</v>
      </c>
      <c r="J345" s="87"/>
      <c r="K345" s="115">
        <f t="shared" si="35"/>
        <v>0</v>
      </c>
      <c r="L345" s="115">
        <f t="shared" si="36"/>
        <v>0</v>
      </c>
      <c r="M345" s="115">
        <f t="shared" si="37"/>
        <v>0</v>
      </c>
    </row>
    <row r="346" spans="1:13" ht="36" customHeight="1">
      <c r="A346" s="15"/>
      <c r="B346" s="96" t="s">
        <v>461</v>
      </c>
      <c r="C346" s="97"/>
      <c r="D346" s="97"/>
      <c r="E346" s="98" t="s">
        <v>462</v>
      </c>
      <c r="F346" s="97"/>
      <c r="G346" s="99" t="s">
        <v>48</v>
      </c>
      <c r="H346" s="97">
        <v>1</v>
      </c>
      <c r="I346" s="100"/>
      <c r="J346" s="101"/>
      <c r="K346" s="102">
        <f>SUM(K347)*H346</f>
        <v>0</v>
      </c>
      <c r="L346" s="102">
        <f>M346-K346</f>
        <v>0</v>
      </c>
      <c r="M346" s="102">
        <f>SUM(M347)*H346</f>
        <v>0</v>
      </c>
    </row>
    <row r="347" spans="1:13" ht="36" customHeight="1">
      <c r="A347" s="15"/>
      <c r="B347" s="35" t="s">
        <v>463</v>
      </c>
      <c r="C347" s="91" t="s">
        <v>441</v>
      </c>
      <c r="D347" s="92" t="s">
        <v>464</v>
      </c>
      <c r="E347" s="93" t="s">
        <v>465</v>
      </c>
      <c r="F347" s="92" t="s">
        <v>786</v>
      </c>
      <c r="G347" s="92" t="s">
        <v>9</v>
      </c>
      <c r="H347" s="92">
        <v>2</v>
      </c>
      <c r="I347" s="94">
        <v>0.22</v>
      </c>
      <c r="J347" s="29"/>
      <c r="K347" s="115">
        <f t="shared" si="35"/>
        <v>0</v>
      </c>
      <c r="L347" s="116">
        <f t="shared" si="36"/>
        <v>0</v>
      </c>
      <c r="M347" s="116">
        <f t="shared" si="37"/>
        <v>0</v>
      </c>
    </row>
    <row r="348" spans="1:13" ht="36" customHeight="1">
      <c r="A348" s="15"/>
      <c r="B348" s="96" t="s">
        <v>466</v>
      </c>
      <c r="C348" s="97"/>
      <c r="D348" s="97"/>
      <c r="E348" s="98" t="s">
        <v>467</v>
      </c>
      <c r="F348" s="97"/>
      <c r="G348" s="99" t="s">
        <v>48</v>
      </c>
      <c r="H348" s="97">
        <v>1</v>
      </c>
      <c r="I348" s="100"/>
      <c r="J348" s="101"/>
      <c r="K348" s="102">
        <f>SUM(K349:K350)*H348</f>
        <v>0</v>
      </c>
      <c r="L348" s="102">
        <f>M348-K348</f>
        <v>0</v>
      </c>
      <c r="M348" s="102">
        <f>SUM(M349:M350)*H348</f>
        <v>0</v>
      </c>
    </row>
    <row r="349" spans="1:13" ht="36" customHeight="1">
      <c r="A349" s="15"/>
      <c r="B349" s="35" t="s">
        <v>468</v>
      </c>
      <c r="C349" s="107" t="s">
        <v>683</v>
      </c>
      <c r="D349" s="108" t="s">
        <v>469</v>
      </c>
      <c r="E349" s="109" t="s">
        <v>470</v>
      </c>
      <c r="F349" s="108" t="s">
        <v>786</v>
      </c>
      <c r="G349" s="92" t="s">
        <v>9</v>
      </c>
      <c r="H349" s="108">
        <v>2</v>
      </c>
      <c r="I349" s="94">
        <v>0.22</v>
      </c>
      <c r="J349" s="87"/>
      <c r="K349" s="115">
        <f t="shared" si="35"/>
        <v>0</v>
      </c>
      <c r="L349" s="115">
        <f t="shared" si="36"/>
        <v>0</v>
      </c>
      <c r="M349" s="115">
        <f t="shared" si="37"/>
        <v>0</v>
      </c>
    </row>
    <row r="350" spans="1:13" ht="36" customHeight="1">
      <c r="A350" s="15"/>
      <c r="B350" s="35" t="s">
        <v>471</v>
      </c>
      <c r="C350" s="91" t="s">
        <v>403</v>
      </c>
      <c r="D350" s="108" t="s">
        <v>447</v>
      </c>
      <c r="E350" s="109" t="s">
        <v>448</v>
      </c>
      <c r="F350" s="108" t="s">
        <v>786</v>
      </c>
      <c r="G350" s="92" t="s">
        <v>9</v>
      </c>
      <c r="H350" s="108">
        <v>4</v>
      </c>
      <c r="I350" s="94">
        <v>0.22</v>
      </c>
      <c r="J350" s="87"/>
      <c r="K350" s="115">
        <f t="shared" si="35"/>
        <v>0</v>
      </c>
      <c r="L350" s="115">
        <f t="shared" si="36"/>
        <v>0</v>
      </c>
      <c r="M350" s="115">
        <f t="shared" si="37"/>
        <v>0</v>
      </c>
    </row>
    <row r="351" spans="1:13" ht="36" customHeight="1">
      <c r="A351" s="15"/>
      <c r="B351" s="16" t="s">
        <v>2</v>
      </c>
      <c r="C351" s="17"/>
      <c r="D351" s="18"/>
      <c r="E351" s="19" t="s">
        <v>472</v>
      </c>
      <c r="F351" s="19"/>
      <c r="G351" s="19"/>
      <c r="H351" s="17"/>
      <c r="I351" s="17"/>
      <c r="J351" s="20"/>
      <c r="K351" s="21"/>
      <c r="L351" s="22"/>
      <c r="M351" s="21"/>
    </row>
    <row r="352" spans="1:13" ht="36" customHeight="1">
      <c r="A352" s="15"/>
      <c r="B352" s="96" t="s">
        <v>11</v>
      </c>
      <c r="C352" s="97"/>
      <c r="D352" s="97"/>
      <c r="E352" s="98" t="s">
        <v>473</v>
      </c>
      <c r="F352" s="97"/>
      <c r="G352" s="99" t="s">
        <v>48</v>
      </c>
      <c r="H352" s="97">
        <v>1</v>
      </c>
      <c r="I352" s="100"/>
      <c r="J352" s="101"/>
      <c r="K352" s="102">
        <f>SUM(K353:K382)*H352</f>
        <v>0</v>
      </c>
      <c r="L352" s="102">
        <f>M352-K352</f>
        <v>0</v>
      </c>
      <c r="M352" s="102">
        <f>SUM(M353:M382)*H352</f>
        <v>0</v>
      </c>
    </row>
    <row r="353" spans="1:13" ht="36" customHeight="1">
      <c r="A353" s="15"/>
      <c r="B353" s="35" t="s">
        <v>474</v>
      </c>
      <c r="C353" s="91" t="s">
        <v>403</v>
      </c>
      <c r="D353" s="92" t="s">
        <v>713</v>
      </c>
      <c r="E353" s="93" t="s">
        <v>714</v>
      </c>
      <c r="F353" s="92" t="s">
        <v>472</v>
      </c>
      <c r="G353" s="92" t="s">
        <v>9</v>
      </c>
      <c r="H353" s="92">
        <v>2</v>
      </c>
      <c r="I353" s="94">
        <v>0.22</v>
      </c>
      <c r="J353" s="87"/>
      <c r="K353" s="115">
        <f t="shared" si="35"/>
        <v>0</v>
      </c>
      <c r="L353" s="115">
        <f t="shared" si="36"/>
        <v>0</v>
      </c>
      <c r="M353" s="115">
        <f t="shared" si="37"/>
        <v>0</v>
      </c>
    </row>
    <row r="354" spans="1:13" ht="36" customHeight="1">
      <c r="A354" s="15"/>
      <c r="B354" s="35" t="s">
        <v>475</v>
      </c>
      <c r="C354" s="91" t="s">
        <v>403</v>
      </c>
      <c r="D354" s="92" t="s">
        <v>711</v>
      </c>
      <c r="E354" s="93" t="s">
        <v>712</v>
      </c>
      <c r="F354" s="92" t="s">
        <v>472</v>
      </c>
      <c r="G354" s="92" t="s">
        <v>9</v>
      </c>
      <c r="H354" s="92">
        <v>7</v>
      </c>
      <c r="I354" s="94">
        <v>0.22</v>
      </c>
      <c r="J354" s="87"/>
      <c r="K354" s="115">
        <f t="shared" si="35"/>
        <v>0</v>
      </c>
      <c r="L354" s="115">
        <f t="shared" si="36"/>
        <v>0</v>
      </c>
      <c r="M354" s="115">
        <f t="shared" si="37"/>
        <v>0</v>
      </c>
    </row>
    <row r="355" spans="1:13" ht="36" customHeight="1">
      <c r="A355" s="15"/>
      <c r="B355" s="35" t="s">
        <v>751</v>
      </c>
      <c r="C355" s="91" t="s">
        <v>403</v>
      </c>
      <c r="D355" s="92" t="s">
        <v>715</v>
      </c>
      <c r="E355" s="93" t="s">
        <v>716</v>
      </c>
      <c r="F355" s="92" t="s">
        <v>472</v>
      </c>
      <c r="G355" s="92" t="s">
        <v>9</v>
      </c>
      <c r="H355" s="92">
        <v>1</v>
      </c>
      <c r="I355" s="94">
        <v>0.22</v>
      </c>
      <c r="J355" s="87"/>
      <c r="K355" s="115">
        <f t="shared" si="35"/>
        <v>0</v>
      </c>
      <c r="L355" s="115">
        <f t="shared" si="36"/>
        <v>0</v>
      </c>
      <c r="M355" s="115">
        <f t="shared" si="37"/>
        <v>0</v>
      </c>
    </row>
    <row r="356" spans="1:13" ht="36" customHeight="1">
      <c r="A356" s="15"/>
      <c r="B356" s="35" t="s">
        <v>752</v>
      </c>
      <c r="C356" s="91" t="s">
        <v>403</v>
      </c>
      <c r="D356" s="92" t="s">
        <v>447</v>
      </c>
      <c r="E356" s="93" t="s">
        <v>448</v>
      </c>
      <c r="F356" s="92" t="s">
        <v>472</v>
      </c>
      <c r="G356" s="92" t="s">
        <v>9</v>
      </c>
      <c r="H356" s="92">
        <v>35</v>
      </c>
      <c r="I356" s="94">
        <v>0.22</v>
      </c>
      <c r="J356" s="87"/>
      <c r="K356" s="115">
        <f t="shared" si="35"/>
        <v>0</v>
      </c>
      <c r="L356" s="115">
        <f t="shared" si="36"/>
        <v>0</v>
      </c>
      <c r="M356" s="115">
        <f t="shared" si="37"/>
        <v>0</v>
      </c>
    </row>
    <row r="357" spans="1:13" ht="36" customHeight="1">
      <c r="A357" s="15"/>
      <c r="B357" s="35" t="s">
        <v>476</v>
      </c>
      <c r="C357" s="91" t="s">
        <v>403</v>
      </c>
      <c r="D357" s="92" t="s">
        <v>479</v>
      </c>
      <c r="E357" s="93" t="s">
        <v>480</v>
      </c>
      <c r="F357" s="92" t="s">
        <v>472</v>
      </c>
      <c r="G357" s="92" t="s">
        <v>9</v>
      </c>
      <c r="H357" s="92">
        <v>20</v>
      </c>
      <c r="I357" s="94">
        <v>0.22</v>
      </c>
      <c r="J357" s="87"/>
      <c r="K357" s="115">
        <f t="shared" si="35"/>
        <v>0</v>
      </c>
      <c r="L357" s="115">
        <f t="shared" si="36"/>
        <v>0</v>
      </c>
      <c r="M357" s="115">
        <f t="shared" si="37"/>
        <v>0</v>
      </c>
    </row>
    <row r="358" spans="1:13" ht="36" customHeight="1">
      <c r="A358" s="15"/>
      <c r="B358" s="35" t="s">
        <v>477</v>
      </c>
      <c r="C358" s="91" t="s">
        <v>403</v>
      </c>
      <c r="D358" s="92" t="s">
        <v>482</v>
      </c>
      <c r="E358" s="93" t="s">
        <v>483</v>
      </c>
      <c r="F358" s="92" t="s">
        <v>472</v>
      </c>
      <c r="G358" s="92" t="s">
        <v>9</v>
      </c>
      <c r="H358" s="92">
        <v>10</v>
      </c>
      <c r="I358" s="94">
        <v>0.22</v>
      </c>
      <c r="J358" s="87"/>
      <c r="K358" s="115">
        <f t="shared" si="35"/>
        <v>0</v>
      </c>
      <c r="L358" s="115">
        <f t="shared" si="36"/>
        <v>0</v>
      </c>
      <c r="M358" s="115">
        <f t="shared" si="37"/>
        <v>0</v>
      </c>
    </row>
    <row r="359" spans="1:13" ht="36" customHeight="1">
      <c r="A359" s="15"/>
      <c r="B359" s="35" t="s">
        <v>478</v>
      </c>
      <c r="C359" s="91" t="s">
        <v>744</v>
      </c>
      <c r="D359" s="92" t="s">
        <v>743</v>
      </c>
      <c r="E359" s="93" t="s">
        <v>741</v>
      </c>
      <c r="F359" s="92" t="s">
        <v>472</v>
      </c>
      <c r="G359" s="92" t="s">
        <v>9</v>
      </c>
      <c r="H359" s="92">
        <v>1</v>
      </c>
      <c r="I359" s="94">
        <v>0.22</v>
      </c>
      <c r="J359" s="87"/>
      <c r="K359" s="115">
        <f t="shared" ref="K359" si="41">J359*H359</f>
        <v>0</v>
      </c>
      <c r="L359" s="115">
        <f t="shared" ref="L359" si="42">I359*K359</f>
        <v>0</v>
      </c>
      <c r="M359" s="115">
        <f t="shared" ref="M359" si="43">K359+L359</f>
        <v>0</v>
      </c>
    </row>
    <row r="360" spans="1:13" ht="36" customHeight="1">
      <c r="A360" s="15"/>
      <c r="B360" s="35" t="s">
        <v>753</v>
      </c>
      <c r="C360" s="91" t="s">
        <v>50</v>
      </c>
      <c r="D360" s="92" t="s">
        <v>51</v>
      </c>
      <c r="E360" s="93" t="s">
        <v>52</v>
      </c>
      <c r="F360" s="92" t="s">
        <v>472</v>
      </c>
      <c r="G360" s="92" t="s">
        <v>9</v>
      </c>
      <c r="H360" s="92">
        <v>3</v>
      </c>
      <c r="I360" s="94">
        <v>0.22</v>
      </c>
      <c r="J360" s="87"/>
      <c r="K360" s="115">
        <f t="shared" si="35"/>
        <v>0</v>
      </c>
      <c r="L360" s="115">
        <f t="shared" si="36"/>
        <v>0</v>
      </c>
      <c r="M360" s="115">
        <f t="shared" si="37"/>
        <v>0</v>
      </c>
    </row>
    <row r="361" spans="1:13" ht="36" customHeight="1">
      <c r="A361" s="15"/>
      <c r="B361" s="35" t="s">
        <v>754</v>
      </c>
      <c r="C361" s="103" t="s">
        <v>50</v>
      </c>
      <c r="D361" s="103" t="s">
        <v>704</v>
      </c>
      <c r="E361" s="93" t="s">
        <v>705</v>
      </c>
      <c r="F361" s="92" t="s">
        <v>472</v>
      </c>
      <c r="G361" s="92" t="s">
        <v>9</v>
      </c>
      <c r="H361" s="103">
        <v>3</v>
      </c>
      <c r="I361" s="105">
        <v>0.22</v>
      </c>
      <c r="J361" s="87"/>
      <c r="K361" s="115">
        <f>J361*H361</f>
        <v>0</v>
      </c>
      <c r="L361" s="115">
        <f t="shared" si="36"/>
        <v>0</v>
      </c>
      <c r="M361" s="115">
        <f t="shared" si="37"/>
        <v>0</v>
      </c>
    </row>
    <row r="362" spans="1:13" ht="36" customHeight="1">
      <c r="A362" s="15"/>
      <c r="B362" s="35" t="s">
        <v>481</v>
      </c>
      <c r="C362" s="91" t="s">
        <v>50</v>
      </c>
      <c r="D362" s="92" t="s">
        <v>487</v>
      </c>
      <c r="E362" s="93" t="s">
        <v>488</v>
      </c>
      <c r="F362" s="92" t="s">
        <v>472</v>
      </c>
      <c r="G362" s="92" t="s">
        <v>9</v>
      </c>
      <c r="H362" s="92">
        <v>1</v>
      </c>
      <c r="I362" s="94">
        <v>0.22</v>
      </c>
      <c r="J362" s="87"/>
      <c r="K362" s="115">
        <f t="shared" si="35"/>
        <v>0</v>
      </c>
      <c r="L362" s="115">
        <f t="shared" si="36"/>
        <v>0</v>
      </c>
      <c r="M362" s="115">
        <f t="shared" si="37"/>
        <v>0</v>
      </c>
    </row>
    <row r="363" spans="1:13" ht="36" customHeight="1">
      <c r="A363" s="15"/>
      <c r="B363" s="35" t="s">
        <v>484</v>
      </c>
      <c r="C363" s="91" t="s">
        <v>50</v>
      </c>
      <c r="D363" s="92" t="s">
        <v>706</v>
      </c>
      <c r="E363" s="93" t="s">
        <v>707</v>
      </c>
      <c r="F363" s="92" t="s">
        <v>472</v>
      </c>
      <c r="G363" s="92" t="s">
        <v>9</v>
      </c>
      <c r="H363" s="92">
        <v>1</v>
      </c>
      <c r="I363" s="94">
        <v>0.22</v>
      </c>
      <c r="J363" s="87"/>
      <c r="K363" s="115">
        <f>J363*H363</f>
        <v>0</v>
      </c>
      <c r="L363" s="115">
        <f t="shared" si="36"/>
        <v>0</v>
      </c>
      <c r="M363" s="115">
        <f t="shared" si="37"/>
        <v>0</v>
      </c>
    </row>
    <row r="364" spans="1:13" ht="36" customHeight="1">
      <c r="A364" s="15"/>
      <c r="B364" s="35" t="s">
        <v>485</v>
      </c>
      <c r="C364" s="91" t="s">
        <v>50</v>
      </c>
      <c r="D364" s="92" t="s">
        <v>708</v>
      </c>
      <c r="E364" s="93" t="s">
        <v>709</v>
      </c>
      <c r="F364" s="92" t="s">
        <v>472</v>
      </c>
      <c r="G364" s="92" t="s">
        <v>9</v>
      </c>
      <c r="H364" s="92">
        <v>2</v>
      </c>
      <c r="I364" s="94">
        <v>0.22</v>
      </c>
      <c r="J364" s="87"/>
      <c r="K364" s="115">
        <f t="shared" si="35"/>
        <v>0</v>
      </c>
      <c r="L364" s="115">
        <f t="shared" si="36"/>
        <v>0</v>
      </c>
      <c r="M364" s="115">
        <f t="shared" si="37"/>
        <v>0</v>
      </c>
    </row>
    <row r="365" spans="1:13" ht="36" customHeight="1">
      <c r="A365" s="15"/>
      <c r="B365" s="35" t="s">
        <v>486</v>
      </c>
      <c r="C365" s="91" t="s">
        <v>50</v>
      </c>
      <c r="D365" s="92" t="s">
        <v>491</v>
      </c>
      <c r="E365" s="93" t="s">
        <v>492</v>
      </c>
      <c r="F365" s="92" t="s">
        <v>472</v>
      </c>
      <c r="G365" s="92" t="s">
        <v>9</v>
      </c>
      <c r="H365" s="92">
        <v>1</v>
      </c>
      <c r="I365" s="94">
        <v>0.22</v>
      </c>
      <c r="J365" s="87"/>
      <c r="K365" s="115">
        <f t="shared" si="35"/>
        <v>0</v>
      </c>
      <c r="L365" s="115">
        <f t="shared" si="36"/>
        <v>0</v>
      </c>
      <c r="M365" s="115">
        <f t="shared" si="37"/>
        <v>0</v>
      </c>
    </row>
    <row r="366" spans="1:13" ht="36" customHeight="1">
      <c r="A366" s="15"/>
      <c r="B366" s="35" t="s">
        <v>489</v>
      </c>
      <c r="C366" s="91" t="s">
        <v>50</v>
      </c>
      <c r="D366" s="92" t="s">
        <v>494</v>
      </c>
      <c r="E366" s="93" t="s">
        <v>495</v>
      </c>
      <c r="F366" s="92" t="s">
        <v>472</v>
      </c>
      <c r="G366" s="92" t="s">
        <v>9</v>
      </c>
      <c r="H366" s="92">
        <v>3</v>
      </c>
      <c r="I366" s="94">
        <v>0.22</v>
      </c>
      <c r="J366" s="87"/>
      <c r="K366" s="115">
        <f t="shared" si="35"/>
        <v>0</v>
      </c>
      <c r="L366" s="115">
        <f t="shared" si="36"/>
        <v>0</v>
      </c>
      <c r="M366" s="115">
        <f t="shared" si="37"/>
        <v>0</v>
      </c>
    </row>
    <row r="367" spans="1:13" ht="36" customHeight="1">
      <c r="A367" s="15"/>
      <c r="B367" s="35" t="s">
        <v>490</v>
      </c>
      <c r="C367" s="91" t="s">
        <v>50</v>
      </c>
      <c r="D367" s="92" t="s">
        <v>497</v>
      </c>
      <c r="E367" s="93" t="s">
        <v>498</v>
      </c>
      <c r="F367" s="92" t="s">
        <v>472</v>
      </c>
      <c r="G367" s="92" t="s">
        <v>9</v>
      </c>
      <c r="H367" s="92">
        <v>3</v>
      </c>
      <c r="I367" s="94">
        <v>0.22</v>
      </c>
      <c r="J367" s="87"/>
      <c r="K367" s="115">
        <f t="shared" si="35"/>
        <v>0</v>
      </c>
      <c r="L367" s="115">
        <f t="shared" si="36"/>
        <v>0</v>
      </c>
      <c r="M367" s="115">
        <f t="shared" si="37"/>
        <v>0</v>
      </c>
    </row>
    <row r="368" spans="1:13" ht="36" customHeight="1">
      <c r="A368" s="15"/>
      <c r="B368" s="35" t="s">
        <v>493</v>
      </c>
      <c r="C368" s="91" t="s">
        <v>54</v>
      </c>
      <c r="D368" s="92" t="s">
        <v>55</v>
      </c>
      <c r="E368" s="93" t="s">
        <v>56</v>
      </c>
      <c r="F368" s="92" t="s">
        <v>472</v>
      </c>
      <c r="G368" s="92" t="s">
        <v>9</v>
      </c>
      <c r="H368" s="92">
        <v>4</v>
      </c>
      <c r="I368" s="94">
        <v>0.22</v>
      </c>
      <c r="J368" s="87"/>
      <c r="K368" s="115">
        <f t="shared" si="35"/>
        <v>0</v>
      </c>
      <c r="L368" s="115">
        <f t="shared" si="36"/>
        <v>0</v>
      </c>
      <c r="M368" s="115">
        <f t="shared" si="37"/>
        <v>0</v>
      </c>
    </row>
    <row r="369" spans="1:13" ht="36" customHeight="1">
      <c r="A369" s="15"/>
      <c r="B369" s="35" t="s">
        <v>496</v>
      </c>
      <c r="C369" s="91" t="s">
        <v>158</v>
      </c>
      <c r="D369" s="92" t="s">
        <v>501</v>
      </c>
      <c r="E369" s="93" t="s">
        <v>160</v>
      </c>
      <c r="F369" s="92" t="s">
        <v>472</v>
      </c>
      <c r="G369" s="92" t="s">
        <v>9</v>
      </c>
      <c r="H369" s="92">
        <v>20</v>
      </c>
      <c r="I369" s="94">
        <v>0.22</v>
      </c>
      <c r="J369" s="87"/>
      <c r="K369" s="115">
        <f t="shared" si="35"/>
        <v>0</v>
      </c>
      <c r="L369" s="115">
        <f t="shared" si="36"/>
        <v>0</v>
      </c>
      <c r="M369" s="115">
        <f t="shared" si="37"/>
        <v>0</v>
      </c>
    </row>
    <row r="370" spans="1:13" ht="36" customHeight="1">
      <c r="A370" s="15"/>
      <c r="B370" s="35" t="s">
        <v>499</v>
      </c>
      <c r="C370" s="91" t="s">
        <v>158</v>
      </c>
      <c r="D370" s="92" t="s">
        <v>300</v>
      </c>
      <c r="E370" s="93" t="s">
        <v>301</v>
      </c>
      <c r="F370" s="92" t="s">
        <v>472</v>
      </c>
      <c r="G370" s="92" t="s">
        <v>9</v>
      </c>
      <c r="H370" s="92">
        <v>6</v>
      </c>
      <c r="I370" s="94">
        <v>0.22</v>
      </c>
      <c r="J370" s="87"/>
      <c r="K370" s="115">
        <f t="shared" si="35"/>
        <v>0</v>
      </c>
      <c r="L370" s="115">
        <f t="shared" si="36"/>
        <v>0</v>
      </c>
      <c r="M370" s="115">
        <f t="shared" si="37"/>
        <v>0</v>
      </c>
    </row>
    <row r="371" spans="1:13" ht="36" customHeight="1">
      <c r="A371" s="15"/>
      <c r="B371" s="35" t="s">
        <v>500</v>
      </c>
      <c r="C371" s="91" t="s">
        <v>158</v>
      </c>
      <c r="D371" s="92" t="s">
        <v>162</v>
      </c>
      <c r="E371" s="93" t="s">
        <v>163</v>
      </c>
      <c r="F371" s="92" t="s">
        <v>472</v>
      </c>
      <c r="G371" s="92" t="s">
        <v>9</v>
      </c>
      <c r="H371" s="92">
        <v>5</v>
      </c>
      <c r="I371" s="94">
        <v>0.22</v>
      </c>
      <c r="J371" s="87"/>
      <c r="K371" s="115">
        <f t="shared" si="35"/>
        <v>0</v>
      </c>
      <c r="L371" s="115">
        <f t="shared" si="36"/>
        <v>0</v>
      </c>
      <c r="M371" s="115">
        <f t="shared" si="37"/>
        <v>0</v>
      </c>
    </row>
    <row r="372" spans="1:13" ht="36" customHeight="1">
      <c r="A372" s="15"/>
      <c r="B372" s="35" t="s">
        <v>502</v>
      </c>
      <c r="C372" s="91" t="s">
        <v>158</v>
      </c>
      <c r="D372" s="92" t="s">
        <v>165</v>
      </c>
      <c r="E372" s="93" t="s">
        <v>163</v>
      </c>
      <c r="F372" s="92" t="s">
        <v>472</v>
      </c>
      <c r="G372" s="92" t="s">
        <v>9</v>
      </c>
      <c r="H372" s="92">
        <v>9</v>
      </c>
      <c r="I372" s="94">
        <v>0.22</v>
      </c>
      <c r="J372" s="87"/>
      <c r="K372" s="115">
        <f t="shared" si="35"/>
        <v>0</v>
      </c>
      <c r="L372" s="115">
        <f t="shared" si="36"/>
        <v>0</v>
      </c>
      <c r="M372" s="115">
        <f t="shared" si="37"/>
        <v>0</v>
      </c>
    </row>
    <row r="373" spans="1:13" ht="36" customHeight="1">
      <c r="A373" s="15"/>
      <c r="B373" s="35" t="s">
        <v>503</v>
      </c>
      <c r="C373" s="91" t="s">
        <v>449</v>
      </c>
      <c r="D373" s="92" t="s">
        <v>450</v>
      </c>
      <c r="E373" s="93" t="s">
        <v>451</v>
      </c>
      <c r="F373" s="92" t="s">
        <v>472</v>
      </c>
      <c r="G373" s="92" t="s">
        <v>9</v>
      </c>
      <c r="H373" s="92">
        <v>2</v>
      </c>
      <c r="I373" s="94">
        <v>0.22</v>
      </c>
      <c r="J373" s="87"/>
      <c r="K373" s="115">
        <f t="shared" si="35"/>
        <v>0</v>
      </c>
      <c r="L373" s="115">
        <f t="shared" si="36"/>
        <v>0</v>
      </c>
      <c r="M373" s="115">
        <f t="shared" si="37"/>
        <v>0</v>
      </c>
    </row>
    <row r="374" spans="1:13" ht="36" customHeight="1">
      <c r="A374" s="15"/>
      <c r="B374" s="35" t="s">
        <v>504</v>
      </c>
      <c r="C374" s="91" t="s">
        <v>507</v>
      </c>
      <c r="D374" s="92" t="s">
        <v>508</v>
      </c>
      <c r="E374" s="93" t="s">
        <v>509</v>
      </c>
      <c r="F374" s="92" t="s">
        <v>472</v>
      </c>
      <c r="G374" s="92" t="s">
        <v>9</v>
      </c>
      <c r="H374" s="92">
        <v>4</v>
      </c>
      <c r="I374" s="94">
        <v>0.22</v>
      </c>
      <c r="J374" s="87"/>
      <c r="K374" s="115">
        <f t="shared" si="35"/>
        <v>0</v>
      </c>
      <c r="L374" s="115">
        <f t="shared" si="36"/>
        <v>0</v>
      </c>
      <c r="M374" s="115">
        <f t="shared" si="37"/>
        <v>0</v>
      </c>
    </row>
    <row r="375" spans="1:13" ht="36" customHeight="1">
      <c r="A375" s="15"/>
      <c r="B375" s="35" t="s">
        <v>505</v>
      </c>
      <c r="C375" s="91" t="s">
        <v>441</v>
      </c>
      <c r="D375" s="92"/>
      <c r="E375" s="93" t="s">
        <v>784</v>
      </c>
      <c r="F375" s="92" t="s">
        <v>472</v>
      </c>
      <c r="G375" s="92" t="s">
        <v>9</v>
      </c>
      <c r="H375" s="92">
        <v>2</v>
      </c>
      <c r="I375" s="94">
        <v>0.22</v>
      </c>
      <c r="J375" s="87"/>
      <c r="K375" s="115">
        <f t="shared" si="35"/>
        <v>0</v>
      </c>
      <c r="L375" s="116">
        <f t="shared" si="36"/>
        <v>0</v>
      </c>
      <c r="M375" s="116">
        <f t="shared" si="37"/>
        <v>0</v>
      </c>
    </row>
    <row r="376" spans="1:13" ht="36" customHeight="1">
      <c r="A376" s="15"/>
      <c r="B376" s="35" t="s">
        <v>506</v>
      </c>
      <c r="C376" s="91" t="s">
        <v>441</v>
      </c>
      <c r="D376" s="92"/>
      <c r="E376" s="93" t="s">
        <v>785</v>
      </c>
      <c r="F376" s="92" t="s">
        <v>472</v>
      </c>
      <c r="G376" s="92" t="s">
        <v>9</v>
      </c>
      <c r="H376" s="92">
        <v>2</v>
      </c>
      <c r="I376" s="94">
        <v>0.22</v>
      </c>
      <c r="J376" s="87"/>
      <c r="K376" s="115">
        <f t="shared" si="35"/>
        <v>0</v>
      </c>
      <c r="L376" s="116">
        <f t="shared" si="36"/>
        <v>0</v>
      </c>
      <c r="M376" s="116">
        <f t="shared" si="37"/>
        <v>0</v>
      </c>
    </row>
    <row r="377" spans="1:13" ht="36" customHeight="1">
      <c r="A377" s="15"/>
      <c r="B377" s="35" t="s">
        <v>510</v>
      </c>
      <c r="C377" s="91" t="s">
        <v>682</v>
      </c>
      <c r="D377" s="92" t="s">
        <v>513</v>
      </c>
      <c r="E377" s="93" t="s">
        <v>514</v>
      </c>
      <c r="F377" s="92" t="s">
        <v>472</v>
      </c>
      <c r="G377" s="92" t="s">
        <v>9</v>
      </c>
      <c r="H377" s="92">
        <v>3000</v>
      </c>
      <c r="I377" s="94">
        <v>0.22</v>
      </c>
      <c r="J377" s="87"/>
      <c r="K377" s="115">
        <f t="shared" si="35"/>
        <v>0</v>
      </c>
      <c r="L377" s="115">
        <f t="shared" si="36"/>
        <v>0</v>
      </c>
      <c r="M377" s="115">
        <f t="shared" si="37"/>
        <v>0</v>
      </c>
    </row>
    <row r="378" spans="1:13" ht="36" customHeight="1">
      <c r="A378" s="15"/>
      <c r="B378" s="35" t="s">
        <v>511</v>
      </c>
      <c r="C378" s="91" t="s">
        <v>682</v>
      </c>
      <c r="D378" s="92" t="s">
        <v>516</v>
      </c>
      <c r="E378" s="93" t="s">
        <v>517</v>
      </c>
      <c r="F378" s="92" t="s">
        <v>472</v>
      </c>
      <c r="G378" s="92" t="s">
        <v>9</v>
      </c>
      <c r="H378" s="92">
        <v>3000</v>
      </c>
      <c r="I378" s="94">
        <v>0.22</v>
      </c>
      <c r="J378" s="87"/>
      <c r="K378" s="115">
        <f t="shared" si="35"/>
        <v>0</v>
      </c>
      <c r="L378" s="115">
        <f t="shared" si="36"/>
        <v>0</v>
      </c>
      <c r="M378" s="115">
        <f t="shared" si="37"/>
        <v>0</v>
      </c>
    </row>
    <row r="379" spans="1:13" ht="36" customHeight="1">
      <c r="A379" s="15"/>
      <c r="B379" s="35" t="s">
        <v>512</v>
      </c>
      <c r="C379" s="91" t="s">
        <v>519</v>
      </c>
      <c r="D379" s="92" t="s">
        <v>703</v>
      </c>
      <c r="E379" s="93" t="s">
        <v>520</v>
      </c>
      <c r="F379" s="92" t="s">
        <v>472</v>
      </c>
      <c r="G379" s="92" t="s">
        <v>9</v>
      </c>
      <c r="H379" s="92">
        <v>1</v>
      </c>
      <c r="I379" s="94">
        <v>0.22</v>
      </c>
      <c r="J379" s="87"/>
      <c r="K379" s="115">
        <f t="shared" si="35"/>
        <v>0</v>
      </c>
      <c r="L379" s="115">
        <f t="shared" si="36"/>
        <v>0</v>
      </c>
      <c r="M379" s="115">
        <f t="shared" si="37"/>
        <v>0</v>
      </c>
    </row>
    <row r="380" spans="1:13" ht="36" customHeight="1">
      <c r="A380" s="15"/>
      <c r="B380" s="35" t="s">
        <v>515</v>
      </c>
      <c r="C380" s="91" t="s">
        <v>78</v>
      </c>
      <c r="D380" s="92" t="s">
        <v>522</v>
      </c>
      <c r="E380" s="93" t="s">
        <v>523</v>
      </c>
      <c r="F380" s="92" t="s">
        <v>472</v>
      </c>
      <c r="G380" s="92" t="s">
        <v>9</v>
      </c>
      <c r="H380" s="92">
        <v>20</v>
      </c>
      <c r="I380" s="94">
        <v>0.22</v>
      </c>
      <c r="J380" s="87"/>
      <c r="K380" s="115">
        <f t="shared" si="35"/>
        <v>0</v>
      </c>
      <c r="L380" s="115">
        <f t="shared" si="36"/>
        <v>0</v>
      </c>
      <c r="M380" s="115">
        <f t="shared" si="37"/>
        <v>0</v>
      </c>
    </row>
    <row r="381" spans="1:13" ht="36" customHeight="1">
      <c r="A381" s="15"/>
      <c r="B381" s="35" t="s">
        <v>518</v>
      </c>
      <c r="C381" s="91" t="s">
        <v>78</v>
      </c>
      <c r="D381" s="92" t="s">
        <v>524</v>
      </c>
      <c r="E381" s="93" t="s">
        <v>525</v>
      </c>
      <c r="F381" s="92" t="s">
        <v>472</v>
      </c>
      <c r="G381" s="92" t="s">
        <v>9</v>
      </c>
      <c r="H381" s="92">
        <v>10</v>
      </c>
      <c r="I381" s="94">
        <v>0.22</v>
      </c>
      <c r="J381" s="87"/>
      <c r="K381" s="115">
        <f t="shared" si="35"/>
        <v>0</v>
      </c>
      <c r="L381" s="115">
        <f t="shared" si="36"/>
        <v>0</v>
      </c>
      <c r="M381" s="115">
        <f t="shared" si="37"/>
        <v>0</v>
      </c>
    </row>
    <row r="382" spans="1:13" ht="36" customHeight="1">
      <c r="A382" s="15"/>
      <c r="B382" s="35" t="s">
        <v>521</v>
      </c>
      <c r="C382" s="91" t="s">
        <v>78</v>
      </c>
      <c r="D382" s="92" t="s">
        <v>526</v>
      </c>
      <c r="E382" s="93" t="s">
        <v>527</v>
      </c>
      <c r="F382" s="92" t="s">
        <v>472</v>
      </c>
      <c r="G382" s="92" t="s">
        <v>9</v>
      </c>
      <c r="H382" s="92">
        <v>20</v>
      </c>
      <c r="I382" s="94">
        <v>0.22</v>
      </c>
      <c r="J382" s="87"/>
      <c r="K382" s="115">
        <f t="shared" si="35"/>
        <v>0</v>
      </c>
      <c r="L382" s="115">
        <f t="shared" si="36"/>
        <v>0</v>
      </c>
      <c r="M382" s="115">
        <f t="shared" si="37"/>
        <v>0</v>
      </c>
    </row>
    <row r="383" spans="1:13" ht="36" customHeight="1">
      <c r="A383" s="15"/>
      <c r="B383" s="96" t="s">
        <v>528</v>
      </c>
      <c r="C383" s="97"/>
      <c r="D383" s="97"/>
      <c r="E383" s="98" t="s">
        <v>529</v>
      </c>
      <c r="F383" s="97"/>
      <c r="G383" s="99" t="s">
        <v>48</v>
      </c>
      <c r="H383" s="97">
        <v>1</v>
      </c>
      <c r="I383" s="100"/>
      <c r="J383" s="101"/>
      <c r="K383" s="102">
        <f>SUM(K384:K388)*H383</f>
        <v>0</v>
      </c>
      <c r="L383" s="102">
        <f>M383-K383</f>
        <v>0</v>
      </c>
      <c r="M383" s="102">
        <f>SUM(M384:M388)*H383</f>
        <v>0</v>
      </c>
    </row>
    <row r="384" spans="1:13" ht="36" customHeight="1">
      <c r="A384" s="15"/>
      <c r="B384" s="35" t="s">
        <v>530</v>
      </c>
      <c r="C384" s="37"/>
      <c r="D384" s="27"/>
      <c r="E384" s="36" t="s">
        <v>531</v>
      </c>
      <c r="F384" s="27" t="s">
        <v>472</v>
      </c>
      <c r="G384" s="27" t="s">
        <v>9</v>
      </c>
      <c r="H384" s="27">
        <v>3</v>
      </c>
      <c r="I384" s="28">
        <v>0.22</v>
      </c>
      <c r="J384" s="87"/>
      <c r="K384" s="115">
        <f t="shared" ref="K384:K422" si="44">J384*H384</f>
        <v>0</v>
      </c>
      <c r="L384" s="116">
        <f t="shared" ref="L384:L422" si="45">I384*K384</f>
        <v>0</v>
      </c>
      <c r="M384" s="116">
        <f t="shared" ref="M384:M422" si="46">K384+L384</f>
        <v>0</v>
      </c>
    </row>
    <row r="385" spans="1:13" ht="36" customHeight="1">
      <c r="A385" s="15"/>
      <c r="B385" s="35" t="s">
        <v>532</v>
      </c>
      <c r="C385" s="37"/>
      <c r="D385" s="27"/>
      <c r="E385" s="36" t="s">
        <v>533</v>
      </c>
      <c r="F385" s="27" t="s">
        <v>472</v>
      </c>
      <c r="G385" s="27" t="s">
        <v>9</v>
      </c>
      <c r="H385" s="27">
        <v>2</v>
      </c>
      <c r="I385" s="28">
        <v>0.22</v>
      </c>
      <c r="J385" s="87"/>
      <c r="K385" s="115">
        <f t="shared" si="44"/>
        <v>0</v>
      </c>
      <c r="L385" s="116">
        <f t="shared" si="45"/>
        <v>0</v>
      </c>
      <c r="M385" s="116">
        <f t="shared" si="46"/>
        <v>0</v>
      </c>
    </row>
    <row r="386" spans="1:13" ht="36" customHeight="1">
      <c r="A386" s="15"/>
      <c r="B386" s="35" t="s">
        <v>534</v>
      </c>
      <c r="C386" s="37"/>
      <c r="D386" s="27"/>
      <c r="E386" s="36" t="s">
        <v>535</v>
      </c>
      <c r="F386" s="27" t="s">
        <v>472</v>
      </c>
      <c r="G386" s="27" t="s">
        <v>9</v>
      </c>
      <c r="H386" s="27">
        <v>2</v>
      </c>
      <c r="I386" s="28">
        <v>0.22</v>
      </c>
      <c r="J386" s="87"/>
      <c r="K386" s="115">
        <f t="shared" si="44"/>
        <v>0</v>
      </c>
      <c r="L386" s="116">
        <f t="shared" si="45"/>
        <v>0</v>
      </c>
      <c r="M386" s="116">
        <f t="shared" si="46"/>
        <v>0</v>
      </c>
    </row>
    <row r="387" spans="1:13" ht="36" customHeight="1">
      <c r="A387" s="15"/>
      <c r="B387" s="35" t="s">
        <v>536</v>
      </c>
      <c r="C387" s="91" t="s">
        <v>50</v>
      </c>
      <c r="D387" s="92" t="s">
        <v>537</v>
      </c>
      <c r="E387" s="93" t="s">
        <v>538</v>
      </c>
      <c r="F387" s="27" t="s">
        <v>472</v>
      </c>
      <c r="G387" s="92" t="s">
        <v>9</v>
      </c>
      <c r="H387" s="92">
        <v>3</v>
      </c>
      <c r="I387" s="94">
        <v>0.22</v>
      </c>
      <c r="J387" s="87"/>
      <c r="K387" s="115">
        <f t="shared" si="44"/>
        <v>0</v>
      </c>
      <c r="L387" s="115">
        <f t="shared" si="45"/>
        <v>0</v>
      </c>
      <c r="M387" s="115">
        <f t="shared" si="46"/>
        <v>0</v>
      </c>
    </row>
    <row r="388" spans="1:13" ht="36" customHeight="1">
      <c r="A388" s="15"/>
      <c r="B388" s="35" t="s">
        <v>539</v>
      </c>
      <c r="C388" s="91" t="s">
        <v>441</v>
      </c>
      <c r="D388" s="92" t="s">
        <v>540</v>
      </c>
      <c r="E388" s="93" t="s">
        <v>541</v>
      </c>
      <c r="F388" s="27" t="s">
        <v>472</v>
      </c>
      <c r="G388" s="92" t="s">
        <v>9</v>
      </c>
      <c r="H388" s="92">
        <v>3</v>
      </c>
      <c r="I388" s="94">
        <v>0.22</v>
      </c>
      <c r="J388" s="87"/>
      <c r="K388" s="115">
        <f t="shared" si="44"/>
        <v>0</v>
      </c>
      <c r="L388" s="116">
        <f t="shared" si="45"/>
        <v>0</v>
      </c>
      <c r="M388" s="116">
        <f t="shared" si="46"/>
        <v>0</v>
      </c>
    </row>
    <row r="389" spans="1:13" ht="36" customHeight="1">
      <c r="A389" s="15"/>
      <c r="B389" s="96" t="s">
        <v>542</v>
      </c>
      <c r="C389" s="97"/>
      <c r="D389" s="97"/>
      <c r="E389" s="98" t="s">
        <v>543</v>
      </c>
      <c r="F389" s="97"/>
      <c r="G389" s="99" t="s">
        <v>48</v>
      </c>
      <c r="H389" s="97">
        <v>1</v>
      </c>
      <c r="I389" s="100"/>
      <c r="J389" s="101"/>
      <c r="K389" s="102">
        <f>SUM(K390:K395)*H389</f>
        <v>0</v>
      </c>
      <c r="L389" s="102">
        <f>M389-K389</f>
        <v>0</v>
      </c>
      <c r="M389" s="102">
        <f>SUM(M390:M395)*H389</f>
        <v>0</v>
      </c>
    </row>
    <row r="390" spans="1:13" ht="36" customHeight="1">
      <c r="A390" s="15"/>
      <c r="B390" s="35" t="s">
        <v>544</v>
      </c>
      <c r="C390" s="37"/>
      <c r="D390" s="27"/>
      <c r="E390" s="36" t="s">
        <v>531</v>
      </c>
      <c r="F390" s="27" t="s">
        <v>472</v>
      </c>
      <c r="G390" s="27" t="s">
        <v>9</v>
      </c>
      <c r="H390" s="27">
        <v>2</v>
      </c>
      <c r="I390" s="28">
        <v>0.22</v>
      </c>
      <c r="J390" s="87"/>
      <c r="K390" s="115">
        <f t="shared" si="44"/>
        <v>0</v>
      </c>
      <c r="L390" s="116">
        <f t="shared" si="45"/>
        <v>0</v>
      </c>
      <c r="M390" s="116">
        <f t="shared" si="46"/>
        <v>0</v>
      </c>
    </row>
    <row r="391" spans="1:13" ht="36" customHeight="1">
      <c r="A391" s="15"/>
      <c r="B391" s="35" t="s">
        <v>545</v>
      </c>
      <c r="C391" s="37"/>
      <c r="D391" s="27"/>
      <c r="E391" s="36" t="s">
        <v>546</v>
      </c>
      <c r="F391" s="27" t="s">
        <v>472</v>
      </c>
      <c r="G391" s="27" t="s">
        <v>9</v>
      </c>
      <c r="H391" s="27">
        <v>6</v>
      </c>
      <c r="I391" s="28">
        <v>0.22</v>
      </c>
      <c r="J391" s="87"/>
      <c r="K391" s="115">
        <f t="shared" si="44"/>
        <v>0</v>
      </c>
      <c r="L391" s="116">
        <f t="shared" si="45"/>
        <v>0</v>
      </c>
      <c r="M391" s="116">
        <f t="shared" si="46"/>
        <v>0</v>
      </c>
    </row>
    <row r="392" spans="1:13" ht="36" customHeight="1">
      <c r="A392" s="15"/>
      <c r="B392" s="35" t="s">
        <v>547</v>
      </c>
      <c r="C392" s="37"/>
      <c r="D392" s="27"/>
      <c r="E392" s="36" t="s">
        <v>548</v>
      </c>
      <c r="F392" s="27" t="s">
        <v>472</v>
      </c>
      <c r="G392" s="27" t="s">
        <v>9</v>
      </c>
      <c r="H392" s="27">
        <v>1</v>
      </c>
      <c r="I392" s="28">
        <v>0.22</v>
      </c>
      <c r="J392" s="87"/>
      <c r="K392" s="115">
        <f t="shared" si="44"/>
        <v>0</v>
      </c>
      <c r="L392" s="116">
        <f t="shared" si="45"/>
        <v>0</v>
      </c>
      <c r="M392" s="116">
        <f t="shared" si="46"/>
        <v>0</v>
      </c>
    </row>
    <row r="393" spans="1:13" ht="36" customHeight="1">
      <c r="A393" s="15"/>
      <c r="B393" s="35" t="s">
        <v>549</v>
      </c>
      <c r="C393" s="91" t="s">
        <v>50</v>
      </c>
      <c r="D393" s="92" t="s">
        <v>537</v>
      </c>
      <c r="E393" s="93" t="s">
        <v>538</v>
      </c>
      <c r="F393" s="27" t="s">
        <v>472</v>
      </c>
      <c r="G393" s="92" t="s">
        <v>9</v>
      </c>
      <c r="H393" s="92">
        <v>1</v>
      </c>
      <c r="I393" s="94">
        <v>0.22</v>
      </c>
      <c r="J393" s="87"/>
      <c r="K393" s="115">
        <f t="shared" si="44"/>
        <v>0</v>
      </c>
      <c r="L393" s="115">
        <f t="shared" si="45"/>
        <v>0</v>
      </c>
      <c r="M393" s="115">
        <f t="shared" si="46"/>
        <v>0</v>
      </c>
    </row>
    <row r="394" spans="1:13" ht="36" customHeight="1">
      <c r="A394" s="15"/>
      <c r="B394" s="35" t="s">
        <v>550</v>
      </c>
      <c r="C394" s="91" t="s">
        <v>50</v>
      </c>
      <c r="D394" s="92" t="s">
        <v>497</v>
      </c>
      <c r="E394" s="93" t="s">
        <v>498</v>
      </c>
      <c r="F394" s="27" t="s">
        <v>472</v>
      </c>
      <c r="G394" s="92" t="s">
        <v>9</v>
      </c>
      <c r="H394" s="92">
        <v>1</v>
      </c>
      <c r="I394" s="94">
        <v>0.22</v>
      </c>
      <c r="J394" s="87"/>
      <c r="K394" s="115">
        <f t="shared" si="44"/>
        <v>0</v>
      </c>
      <c r="L394" s="115">
        <f t="shared" si="45"/>
        <v>0</v>
      </c>
      <c r="M394" s="115">
        <f t="shared" si="46"/>
        <v>0</v>
      </c>
    </row>
    <row r="395" spans="1:13" ht="36" customHeight="1">
      <c r="A395" s="15"/>
      <c r="B395" s="35" t="s">
        <v>551</v>
      </c>
      <c r="C395" s="91" t="s">
        <v>441</v>
      </c>
      <c r="D395" s="92" t="s">
        <v>552</v>
      </c>
      <c r="E395" s="93" t="s">
        <v>553</v>
      </c>
      <c r="F395" s="27" t="s">
        <v>472</v>
      </c>
      <c r="G395" s="92" t="s">
        <v>9</v>
      </c>
      <c r="H395" s="92">
        <v>1</v>
      </c>
      <c r="I395" s="94">
        <v>0.22</v>
      </c>
      <c r="J395" s="87"/>
      <c r="K395" s="115">
        <f t="shared" si="44"/>
        <v>0</v>
      </c>
      <c r="L395" s="116">
        <f t="shared" si="45"/>
        <v>0</v>
      </c>
      <c r="M395" s="116">
        <f t="shared" si="46"/>
        <v>0</v>
      </c>
    </row>
    <row r="396" spans="1:13" ht="36" customHeight="1">
      <c r="A396" s="15"/>
      <c r="B396" s="96" t="s">
        <v>554</v>
      </c>
      <c r="C396" s="97"/>
      <c r="D396" s="97"/>
      <c r="E396" s="98" t="s">
        <v>555</v>
      </c>
      <c r="F396" s="97"/>
      <c r="G396" s="99" t="s">
        <v>48</v>
      </c>
      <c r="H396" s="97">
        <v>1</v>
      </c>
      <c r="I396" s="100"/>
      <c r="J396" s="101"/>
      <c r="K396" s="102">
        <f>SUM(K397:K407)*H396</f>
        <v>0</v>
      </c>
      <c r="L396" s="102">
        <f>M396-K396</f>
        <v>0</v>
      </c>
      <c r="M396" s="102">
        <f>SUM(M397:M407)*H396</f>
        <v>0</v>
      </c>
    </row>
    <row r="397" spans="1:13" ht="36" customHeight="1">
      <c r="A397" s="15"/>
      <c r="B397" s="35" t="s">
        <v>556</v>
      </c>
      <c r="C397" s="37"/>
      <c r="D397" s="27"/>
      <c r="E397" s="36" t="s">
        <v>531</v>
      </c>
      <c r="F397" s="27" t="s">
        <v>472</v>
      </c>
      <c r="G397" s="27" t="s">
        <v>9</v>
      </c>
      <c r="H397" s="27">
        <v>1</v>
      </c>
      <c r="I397" s="28">
        <v>0.22</v>
      </c>
      <c r="J397" s="87"/>
      <c r="K397" s="115">
        <f t="shared" si="44"/>
        <v>0</v>
      </c>
      <c r="L397" s="116">
        <f t="shared" si="45"/>
        <v>0</v>
      </c>
      <c r="M397" s="116">
        <f t="shared" si="46"/>
        <v>0</v>
      </c>
    </row>
    <row r="398" spans="1:13" ht="36" customHeight="1">
      <c r="A398" s="15"/>
      <c r="B398" s="35" t="s">
        <v>557</v>
      </c>
      <c r="C398" s="37"/>
      <c r="D398" s="27"/>
      <c r="E398" s="36" t="s">
        <v>558</v>
      </c>
      <c r="F398" s="27" t="s">
        <v>472</v>
      </c>
      <c r="G398" s="27" t="s">
        <v>9</v>
      </c>
      <c r="H398" s="27">
        <v>2</v>
      </c>
      <c r="I398" s="28">
        <v>0.22</v>
      </c>
      <c r="J398" s="87"/>
      <c r="K398" s="115">
        <f t="shared" si="44"/>
        <v>0</v>
      </c>
      <c r="L398" s="116">
        <f t="shared" si="45"/>
        <v>0</v>
      </c>
      <c r="M398" s="116">
        <f t="shared" si="46"/>
        <v>0</v>
      </c>
    </row>
    <row r="399" spans="1:13" ht="36" customHeight="1">
      <c r="A399" s="15"/>
      <c r="B399" s="35" t="s">
        <v>559</v>
      </c>
      <c r="C399" s="37"/>
      <c r="D399" s="27"/>
      <c r="E399" s="36" t="s">
        <v>535</v>
      </c>
      <c r="F399" s="27" t="s">
        <v>472</v>
      </c>
      <c r="G399" s="27" t="s">
        <v>9</v>
      </c>
      <c r="H399" s="27">
        <v>1</v>
      </c>
      <c r="I399" s="28">
        <v>0.22</v>
      </c>
      <c r="J399" s="87"/>
      <c r="K399" s="115">
        <f t="shared" si="44"/>
        <v>0</v>
      </c>
      <c r="L399" s="116">
        <f t="shared" si="45"/>
        <v>0</v>
      </c>
      <c r="M399" s="116">
        <f t="shared" si="46"/>
        <v>0</v>
      </c>
    </row>
    <row r="400" spans="1:13" ht="36" customHeight="1">
      <c r="A400" s="15"/>
      <c r="B400" s="35" t="s">
        <v>560</v>
      </c>
      <c r="C400" s="91" t="s">
        <v>441</v>
      </c>
      <c r="D400" s="92" t="s">
        <v>540</v>
      </c>
      <c r="E400" s="93" t="s">
        <v>541</v>
      </c>
      <c r="F400" s="27" t="s">
        <v>472</v>
      </c>
      <c r="G400" s="92" t="s">
        <v>9</v>
      </c>
      <c r="H400" s="92">
        <v>3</v>
      </c>
      <c r="I400" s="94">
        <v>0.22</v>
      </c>
      <c r="J400" s="87"/>
      <c r="K400" s="115">
        <f t="shared" si="44"/>
        <v>0</v>
      </c>
      <c r="L400" s="116">
        <f t="shared" si="45"/>
        <v>0</v>
      </c>
      <c r="M400" s="116">
        <f t="shared" si="46"/>
        <v>0</v>
      </c>
    </row>
    <row r="401" spans="1:13" ht="36" customHeight="1">
      <c r="A401" s="15"/>
      <c r="B401" s="35" t="s">
        <v>561</v>
      </c>
      <c r="C401" s="91" t="s">
        <v>50</v>
      </c>
      <c r="D401" s="92" t="s">
        <v>537</v>
      </c>
      <c r="E401" s="93" t="s">
        <v>538</v>
      </c>
      <c r="F401" s="27" t="s">
        <v>472</v>
      </c>
      <c r="G401" s="92" t="s">
        <v>9</v>
      </c>
      <c r="H401" s="92">
        <v>1</v>
      </c>
      <c r="I401" s="94">
        <v>0.22</v>
      </c>
      <c r="J401" s="87"/>
      <c r="K401" s="115">
        <f t="shared" si="44"/>
        <v>0</v>
      </c>
      <c r="L401" s="115">
        <f t="shared" si="45"/>
        <v>0</v>
      </c>
      <c r="M401" s="115">
        <f t="shared" si="46"/>
        <v>0</v>
      </c>
    </row>
    <row r="402" spans="1:13" ht="36" customHeight="1">
      <c r="A402" s="15"/>
      <c r="B402" s="35" t="s">
        <v>562</v>
      </c>
      <c r="C402" s="91" t="s">
        <v>718</v>
      </c>
      <c r="D402" s="92">
        <v>359003</v>
      </c>
      <c r="E402" s="93" t="s">
        <v>717</v>
      </c>
      <c r="F402" s="27" t="s">
        <v>472</v>
      </c>
      <c r="G402" s="92" t="s">
        <v>9</v>
      </c>
      <c r="H402" s="110">
        <v>50</v>
      </c>
      <c r="I402" s="94">
        <v>0.22</v>
      </c>
      <c r="J402" s="87"/>
      <c r="K402" s="115">
        <f t="shared" si="44"/>
        <v>0</v>
      </c>
      <c r="L402" s="115">
        <f t="shared" si="45"/>
        <v>0</v>
      </c>
      <c r="M402" s="115">
        <f t="shared" si="46"/>
        <v>0</v>
      </c>
    </row>
    <row r="403" spans="1:13" ht="36" customHeight="1">
      <c r="A403" s="15"/>
      <c r="B403" s="35" t="s">
        <v>755</v>
      </c>
      <c r="C403" s="91" t="s">
        <v>59</v>
      </c>
      <c r="D403" s="92">
        <v>260611</v>
      </c>
      <c r="E403" s="93" t="s">
        <v>60</v>
      </c>
      <c r="F403" s="27" t="s">
        <v>472</v>
      </c>
      <c r="G403" s="92" t="s">
        <v>9</v>
      </c>
      <c r="H403" s="110">
        <v>5</v>
      </c>
      <c r="I403" s="94">
        <v>0.22</v>
      </c>
      <c r="J403" s="87"/>
      <c r="K403" s="115">
        <f t="shared" si="44"/>
        <v>0</v>
      </c>
      <c r="L403" s="115">
        <f t="shared" si="45"/>
        <v>0</v>
      </c>
      <c r="M403" s="115">
        <f t="shared" si="46"/>
        <v>0</v>
      </c>
    </row>
    <row r="404" spans="1:13" ht="36" customHeight="1">
      <c r="A404" s="15"/>
      <c r="B404" s="35" t="s">
        <v>756</v>
      </c>
      <c r="C404" s="91" t="s">
        <v>59</v>
      </c>
      <c r="D404" s="92">
        <v>249189</v>
      </c>
      <c r="E404" s="93" t="s">
        <v>62</v>
      </c>
      <c r="F404" s="27" t="s">
        <v>472</v>
      </c>
      <c r="G404" s="92" t="s">
        <v>9</v>
      </c>
      <c r="H404" s="110">
        <v>4</v>
      </c>
      <c r="I404" s="94">
        <v>0.22</v>
      </c>
      <c r="J404" s="87"/>
      <c r="K404" s="115">
        <f t="shared" si="44"/>
        <v>0</v>
      </c>
      <c r="L404" s="115">
        <f t="shared" si="45"/>
        <v>0</v>
      </c>
      <c r="M404" s="115">
        <f t="shared" si="46"/>
        <v>0</v>
      </c>
    </row>
    <row r="405" spans="1:13" ht="36" customHeight="1">
      <c r="A405" s="15"/>
      <c r="B405" s="35" t="s">
        <v>757</v>
      </c>
      <c r="C405" s="91" t="s">
        <v>59</v>
      </c>
      <c r="D405" s="92">
        <v>261245</v>
      </c>
      <c r="E405" s="93" t="s">
        <v>64</v>
      </c>
      <c r="F405" s="27" t="s">
        <v>472</v>
      </c>
      <c r="G405" s="92" t="s">
        <v>9</v>
      </c>
      <c r="H405" s="92" t="s">
        <v>3</v>
      </c>
      <c r="I405" s="94">
        <v>0.22</v>
      </c>
      <c r="J405" s="87"/>
      <c r="K405" s="115">
        <f t="shared" si="44"/>
        <v>0</v>
      </c>
      <c r="L405" s="115">
        <f t="shared" si="45"/>
        <v>0</v>
      </c>
      <c r="M405" s="115">
        <f t="shared" si="46"/>
        <v>0</v>
      </c>
    </row>
    <row r="406" spans="1:13" ht="33.75" customHeight="1">
      <c r="A406" s="15"/>
      <c r="B406" s="35" t="s">
        <v>758</v>
      </c>
      <c r="C406" s="91" t="s">
        <v>67</v>
      </c>
      <c r="D406" s="92">
        <v>11020000120</v>
      </c>
      <c r="E406" s="93" t="s">
        <v>68</v>
      </c>
      <c r="F406" s="27" t="s">
        <v>472</v>
      </c>
      <c r="G406" s="92" t="s">
        <v>9</v>
      </c>
      <c r="H406" s="110">
        <v>10</v>
      </c>
      <c r="I406" s="94">
        <v>0.22</v>
      </c>
      <c r="J406" s="87"/>
      <c r="K406" s="115">
        <f t="shared" si="44"/>
        <v>0</v>
      </c>
      <c r="L406" s="115">
        <f t="shared" si="45"/>
        <v>0</v>
      </c>
      <c r="M406" s="115">
        <f t="shared" si="46"/>
        <v>0</v>
      </c>
    </row>
    <row r="407" spans="1:13" ht="15.5">
      <c r="A407" s="38"/>
      <c r="B407" s="35" t="s">
        <v>759</v>
      </c>
      <c r="C407" s="91" t="s">
        <v>54</v>
      </c>
      <c r="D407" s="92" t="s">
        <v>407</v>
      </c>
      <c r="E407" s="93" t="s">
        <v>408</v>
      </c>
      <c r="F407" s="27" t="s">
        <v>472</v>
      </c>
      <c r="G407" s="92" t="s">
        <v>9</v>
      </c>
      <c r="H407" s="92">
        <v>1</v>
      </c>
      <c r="I407" s="94">
        <v>0.22</v>
      </c>
      <c r="J407" s="87"/>
      <c r="K407" s="115">
        <f t="shared" si="44"/>
        <v>0</v>
      </c>
      <c r="L407" s="115">
        <f t="shared" si="45"/>
        <v>0</v>
      </c>
      <c r="M407" s="115">
        <f t="shared" si="46"/>
        <v>0</v>
      </c>
    </row>
    <row r="408" spans="1:13" ht="28.5" customHeight="1">
      <c r="A408" s="33"/>
      <c r="B408" s="96" t="s">
        <v>563</v>
      </c>
      <c r="C408" s="97"/>
      <c r="D408" s="97"/>
      <c r="E408" s="98" t="s">
        <v>565</v>
      </c>
      <c r="F408" s="97"/>
      <c r="G408" s="99" t="s">
        <v>48</v>
      </c>
      <c r="H408" s="97">
        <v>1</v>
      </c>
      <c r="I408" s="100"/>
      <c r="J408" s="101"/>
      <c r="K408" s="102">
        <f>SUM(K409:K420)*H408</f>
        <v>0</v>
      </c>
      <c r="L408" s="102">
        <f>M408-K408</f>
        <v>0</v>
      </c>
      <c r="M408" s="102">
        <f>SUM(M409:M420)*H408</f>
        <v>0</v>
      </c>
    </row>
    <row r="409" spans="1:13" ht="15.5">
      <c r="A409" s="38"/>
      <c r="B409" s="35" t="s">
        <v>566</v>
      </c>
      <c r="C409" s="91" t="s">
        <v>565</v>
      </c>
      <c r="D409" s="92"/>
      <c r="E409" s="93" t="s">
        <v>567</v>
      </c>
      <c r="F409" s="92" t="s">
        <v>667</v>
      </c>
      <c r="G409" s="92" t="s">
        <v>568</v>
      </c>
      <c r="H409" s="92">
        <v>0.95099999999999996</v>
      </c>
      <c r="I409" s="94">
        <v>0.22</v>
      </c>
      <c r="J409" s="111"/>
      <c r="K409" s="115">
        <f t="shared" si="44"/>
        <v>0</v>
      </c>
      <c r="L409" s="115">
        <f t="shared" si="45"/>
        <v>0</v>
      </c>
      <c r="M409" s="115">
        <f t="shared" si="46"/>
        <v>0</v>
      </c>
    </row>
    <row r="410" spans="1:13" ht="15.5">
      <c r="A410" s="38"/>
      <c r="B410" s="35" t="s">
        <v>569</v>
      </c>
      <c r="C410" s="91" t="s">
        <v>565</v>
      </c>
      <c r="D410" s="92"/>
      <c r="E410" s="93" t="s">
        <v>570</v>
      </c>
      <c r="F410" s="92" t="s">
        <v>667</v>
      </c>
      <c r="G410" s="92" t="s">
        <v>568</v>
      </c>
      <c r="H410" s="92">
        <v>8.2059999999999995</v>
      </c>
      <c r="I410" s="94">
        <v>0.22</v>
      </c>
      <c r="J410" s="111"/>
      <c r="K410" s="115">
        <f t="shared" si="44"/>
        <v>0</v>
      </c>
      <c r="L410" s="115">
        <f t="shared" si="45"/>
        <v>0</v>
      </c>
      <c r="M410" s="115">
        <f t="shared" si="46"/>
        <v>0</v>
      </c>
    </row>
    <row r="411" spans="1:13" ht="15.5">
      <c r="A411" s="38"/>
      <c r="B411" s="35" t="s">
        <v>571</v>
      </c>
      <c r="C411" s="91" t="s">
        <v>565</v>
      </c>
      <c r="D411" s="92"/>
      <c r="E411" s="93" t="s">
        <v>572</v>
      </c>
      <c r="F411" s="92" t="s">
        <v>667</v>
      </c>
      <c r="G411" s="92" t="s">
        <v>568</v>
      </c>
      <c r="H411" s="112">
        <v>0.54</v>
      </c>
      <c r="I411" s="94">
        <v>0.22</v>
      </c>
      <c r="J411" s="111"/>
      <c r="K411" s="115">
        <f t="shared" si="44"/>
        <v>0</v>
      </c>
      <c r="L411" s="115">
        <f t="shared" si="45"/>
        <v>0</v>
      </c>
      <c r="M411" s="115">
        <f t="shared" si="46"/>
        <v>0</v>
      </c>
    </row>
    <row r="412" spans="1:13" ht="15.5">
      <c r="A412" s="38"/>
      <c r="B412" s="35" t="s">
        <v>573</v>
      </c>
      <c r="C412" s="91" t="s">
        <v>565</v>
      </c>
      <c r="D412" s="92"/>
      <c r="E412" s="93" t="s">
        <v>574</v>
      </c>
      <c r="F412" s="92" t="s">
        <v>667</v>
      </c>
      <c r="G412" s="92" t="s">
        <v>568</v>
      </c>
      <c r="H412" s="92">
        <v>0.19500000000000001</v>
      </c>
      <c r="I412" s="94">
        <v>0.22</v>
      </c>
      <c r="J412" s="111"/>
      <c r="K412" s="115">
        <f t="shared" si="44"/>
        <v>0</v>
      </c>
      <c r="L412" s="115">
        <f t="shared" si="45"/>
        <v>0</v>
      </c>
      <c r="M412" s="115">
        <f t="shared" si="46"/>
        <v>0</v>
      </c>
    </row>
    <row r="413" spans="1:13" ht="15.5">
      <c r="A413" s="38"/>
      <c r="B413" s="35" t="s">
        <v>575</v>
      </c>
      <c r="C413" s="91" t="s">
        <v>565</v>
      </c>
      <c r="D413" s="92"/>
      <c r="E413" s="93" t="s">
        <v>576</v>
      </c>
      <c r="F413" s="92" t="s">
        <v>667</v>
      </c>
      <c r="G413" s="92" t="s">
        <v>568</v>
      </c>
      <c r="H413" s="112">
        <v>0.86499999999999999</v>
      </c>
      <c r="I413" s="94">
        <v>0.22</v>
      </c>
      <c r="J413" s="111"/>
      <c r="K413" s="115">
        <f t="shared" si="44"/>
        <v>0</v>
      </c>
      <c r="L413" s="115">
        <f t="shared" si="45"/>
        <v>0</v>
      </c>
      <c r="M413" s="115">
        <f t="shared" si="46"/>
        <v>0</v>
      </c>
    </row>
    <row r="414" spans="1:13" ht="15.5">
      <c r="A414" s="38"/>
      <c r="B414" s="35" t="s">
        <v>577</v>
      </c>
      <c r="C414" s="91" t="s">
        <v>565</v>
      </c>
      <c r="D414" s="92"/>
      <c r="E414" s="93" t="s">
        <v>578</v>
      </c>
      <c r="F414" s="92" t="s">
        <v>667</v>
      </c>
      <c r="G414" s="92" t="s">
        <v>568</v>
      </c>
      <c r="H414" s="112">
        <v>3.3050000000000002</v>
      </c>
      <c r="I414" s="94">
        <v>0.22</v>
      </c>
      <c r="J414" s="111"/>
      <c r="K414" s="115">
        <f t="shared" si="44"/>
        <v>0</v>
      </c>
      <c r="L414" s="115">
        <f t="shared" si="45"/>
        <v>0</v>
      </c>
      <c r="M414" s="115">
        <f t="shared" si="46"/>
        <v>0</v>
      </c>
    </row>
    <row r="415" spans="1:13" ht="15.5">
      <c r="A415" s="38"/>
      <c r="B415" s="35" t="s">
        <v>579</v>
      </c>
      <c r="C415" s="91" t="s">
        <v>565</v>
      </c>
      <c r="D415" s="92"/>
      <c r="E415" s="93" t="s">
        <v>580</v>
      </c>
      <c r="F415" s="92" t="s">
        <v>667</v>
      </c>
      <c r="G415" s="92" t="s">
        <v>568</v>
      </c>
      <c r="H415" s="112">
        <v>17.135000000000002</v>
      </c>
      <c r="I415" s="94">
        <v>0.22</v>
      </c>
      <c r="J415" s="111"/>
      <c r="K415" s="115">
        <f t="shared" si="44"/>
        <v>0</v>
      </c>
      <c r="L415" s="115">
        <f t="shared" si="45"/>
        <v>0</v>
      </c>
      <c r="M415" s="115">
        <f t="shared" si="46"/>
        <v>0</v>
      </c>
    </row>
    <row r="416" spans="1:13" ht="15.5">
      <c r="A416" s="38"/>
      <c r="B416" s="35" t="s">
        <v>581</v>
      </c>
      <c r="C416" s="91" t="s">
        <v>565</v>
      </c>
      <c r="D416" s="92"/>
      <c r="E416" s="93" t="s">
        <v>582</v>
      </c>
      <c r="F416" s="92" t="s">
        <v>667</v>
      </c>
      <c r="G416" s="92" t="s">
        <v>568</v>
      </c>
      <c r="H416" s="92">
        <v>2.2090000000000001</v>
      </c>
      <c r="I416" s="94">
        <v>0.22</v>
      </c>
      <c r="J416" s="111"/>
      <c r="K416" s="115">
        <f t="shared" si="44"/>
        <v>0</v>
      </c>
      <c r="L416" s="115">
        <f t="shared" si="45"/>
        <v>0</v>
      </c>
      <c r="M416" s="115">
        <f t="shared" si="46"/>
        <v>0</v>
      </c>
    </row>
    <row r="417" spans="1:13" ht="15.5">
      <c r="A417" s="38"/>
      <c r="B417" s="35" t="s">
        <v>583</v>
      </c>
      <c r="C417" s="91" t="s">
        <v>565</v>
      </c>
      <c r="D417" s="92"/>
      <c r="E417" s="93" t="s">
        <v>584</v>
      </c>
      <c r="F417" s="92" t="s">
        <v>667</v>
      </c>
      <c r="G417" s="92" t="s">
        <v>568</v>
      </c>
      <c r="H417" s="112">
        <v>24.375</v>
      </c>
      <c r="I417" s="94">
        <v>0.22</v>
      </c>
      <c r="J417" s="111"/>
      <c r="K417" s="115">
        <f t="shared" si="44"/>
        <v>0</v>
      </c>
      <c r="L417" s="115">
        <f t="shared" si="45"/>
        <v>0</v>
      </c>
      <c r="M417" s="115">
        <f t="shared" si="46"/>
        <v>0</v>
      </c>
    </row>
    <row r="418" spans="1:13" ht="15.5">
      <c r="A418" s="38"/>
      <c r="B418" s="35" t="s">
        <v>585</v>
      </c>
      <c r="C418" s="91" t="s">
        <v>565</v>
      </c>
      <c r="D418" s="92"/>
      <c r="E418" s="93" t="s">
        <v>586</v>
      </c>
      <c r="F418" s="92" t="s">
        <v>667</v>
      </c>
      <c r="G418" s="92" t="s">
        <v>568</v>
      </c>
      <c r="H418" s="112">
        <v>1.25</v>
      </c>
      <c r="I418" s="94">
        <v>0.22</v>
      </c>
      <c r="J418" s="111"/>
      <c r="K418" s="115">
        <f t="shared" si="44"/>
        <v>0</v>
      </c>
      <c r="L418" s="115">
        <f t="shared" si="45"/>
        <v>0</v>
      </c>
      <c r="M418" s="115">
        <f t="shared" si="46"/>
        <v>0</v>
      </c>
    </row>
    <row r="419" spans="1:13" ht="15.5">
      <c r="A419" s="38"/>
      <c r="B419" s="35" t="s">
        <v>587</v>
      </c>
      <c r="C419" s="91" t="s">
        <v>565</v>
      </c>
      <c r="D419" s="92"/>
      <c r="E419" s="93" t="s">
        <v>588</v>
      </c>
      <c r="F419" s="92" t="s">
        <v>667</v>
      </c>
      <c r="G419" s="92" t="s">
        <v>568</v>
      </c>
      <c r="H419" s="92">
        <v>0.22900000000000001</v>
      </c>
      <c r="I419" s="94">
        <v>0.22</v>
      </c>
      <c r="J419" s="111"/>
      <c r="K419" s="115">
        <f t="shared" si="44"/>
        <v>0</v>
      </c>
      <c r="L419" s="115">
        <f t="shared" si="45"/>
        <v>0</v>
      </c>
      <c r="M419" s="115">
        <f t="shared" si="46"/>
        <v>0</v>
      </c>
    </row>
    <row r="420" spans="1:13" ht="15.5">
      <c r="A420" s="38"/>
      <c r="B420" s="35" t="s">
        <v>589</v>
      </c>
      <c r="C420" s="91" t="s">
        <v>565</v>
      </c>
      <c r="D420" s="92"/>
      <c r="E420" s="113" t="s">
        <v>590</v>
      </c>
      <c r="F420" s="92" t="s">
        <v>667</v>
      </c>
      <c r="G420" s="92" t="s">
        <v>568</v>
      </c>
      <c r="H420" s="92">
        <v>0.28499999999999998</v>
      </c>
      <c r="I420" s="94">
        <v>0.22</v>
      </c>
      <c r="J420" s="114"/>
      <c r="K420" s="115">
        <f t="shared" si="44"/>
        <v>0</v>
      </c>
      <c r="L420" s="115">
        <f t="shared" si="45"/>
        <v>0</v>
      </c>
      <c r="M420" s="115">
        <f t="shared" si="46"/>
        <v>0</v>
      </c>
    </row>
    <row r="421" spans="1:13" ht="15.5">
      <c r="A421" s="33"/>
      <c r="B421" s="96" t="s">
        <v>564</v>
      </c>
      <c r="C421" s="97"/>
      <c r="D421" s="97"/>
      <c r="E421" s="98" t="s">
        <v>591</v>
      </c>
      <c r="F421" s="97"/>
      <c r="G421" s="99" t="s">
        <v>48</v>
      </c>
      <c r="H421" s="97">
        <v>1</v>
      </c>
      <c r="I421" s="100"/>
      <c r="J421" s="101"/>
      <c r="K421" s="102">
        <f>SUM(K422)*H421</f>
        <v>0</v>
      </c>
      <c r="L421" s="102">
        <f>M421-K421</f>
        <v>0</v>
      </c>
      <c r="M421" s="102">
        <f>SUM(M422)*H421</f>
        <v>0</v>
      </c>
    </row>
    <row r="422" spans="1:13" ht="15.5">
      <c r="A422" s="38"/>
      <c r="B422" s="35" t="s">
        <v>592</v>
      </c>
      <c r="C422" s="91" t="s">
        <v>686</v>
      </c>
      <c r="D422" s="92"/>
      <c r="E422" s="93" t="s">
        <v>593</v>
      </c>
      <c r="F422" s="92" t="s">
        <v>786</v>
      </c>
      <c r="G422" s="92" t="s">
        <v>9</v>
      </c>
      <c r="H422" s="92">
        <v>2</v>
      </c>
      <c r="I422" s="94">
        <v>0.22</v>
      </c>
      <c r="J422" s="111"/>
      <c r="K422" s="115">
        <f t="shared" si="44"/>
        <v>0</v>
      </c>
      <c r="L422" s="115">
        <f t="shared" si="45"/>
        <v>0</v>
      </c>
      <c r="M422" s="115">
        <f t="shared" si="46"/>
        <v>0</v>
      </c>
    </row>
    <row r="423" spans="1:13" ht="15.5">
      <c r="A423" s="38"/>
      <c r="B423" s="148" t="s">
        <v>794</v>
      </c>
      <c r="C423" s="148"/>
      <c r="D423" s="148"/>
      <c r="E423" s="148"/>
      <c r="F423" s="148"/>
      <c r="G423" s="148"/>
      <c r="H423" s="148"/>
      <c r="I423" s="148"/>
      <c r="J423" s="148"/>
      <c r="K423" s="95"/>
      <c r="L423" s="95"/>
      <c r="M423" s="95"/>
    </row>
    <row r="424" spans="1:13" ht="15">
      <c r="B424" s="148" t="s">
        <v>795</v>
      </c>
      <c r="C424" s="148"/>
      <c r="D424" s="148"/>
      <c r="E424" s="148"/>
      <c r="F424" s="148"/>
      <c r="G424" s="148"/>
      <c r="H424" s="148"/>
      <c r="I424" s="148"/>
      <c r="J424" s="148"/>
      <c r="K424" s="95"/>
      <c r="L424" s="95"/>
      <c r="M424" s="95"/>
    </row>
    <row r="425" spans="1:13" ht="15">
      <c r="B425" s="148" t="s">
        <v>796</v>
      </c>
      <c r="C425" s="148"/>
      <c r="D425" s="148"/>
      <c r="E425" s="148"/>
      <c r="F425" s="148"/>
      <c r="G425" s="148"/>
      <c r="H425" s="148"/>
      <c r="I425" s="148"/>
      <c r="J425" s="148"/>
      <c r="K425" s="95"/>
      <c r="L425" s="95"/>
      <c r="M425" s="95"/>
    </row>
  </sheetData>
  <autoFilter ref="B4:M424"/>
  <mergeCells count="4">
    <mergeCell ref="J1:M1"/>
    <mergeCell ref="B424:J424"/>
    <mergeCell ref="B423:J423"/>
    <mergeCell ref="B425:J425"/>
  </mergeCells>
  <phoneticPr fontId="28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Roman,Standaard"&amp;12&amp;A</oddHeader>
    <oddFooter>&amp;C&amp;"Times New Roman,Standaard"&amp;12Страница &amp;P</oddFooter>
  </headerFooter>
  <ignoredErrors>
    <ignoredError sqref="H405 B332" numberStoredAsText="1"/>
    <ignoredError sqref="K44:M44 K70:M70 K96:M96 K113:M113 K130:M130 K147:M147 K164:M164 K177:L177 M177 K195:M195 K213:M213 K229:L229 M229 K244:L244 M244 K260:M260 K275:M275 K290:M290 K346:M346 K348:L348 M348 L347 K383:M383 K389:L389 M389 K396:L396 M396 K408:M408 K421:M421 K306:M30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B31" zoomScale="55" zoomScaleNormal="55" workbookViewId="0">
      <selection activeCell="K47" sqref="K47"/>
    </sheetView>
  </sheetViews>
  <sheetFormatPr defaultColWidth="9.1796875" defaultRowHeight="14"/>
  <cols>
    <col min="1" max="1" width="2.453125" style="1" hidden="1" customWidth="1"/>
    <col min="2" max="2" width="5.81640625" style="2" customWidth="1"/>
    <col min="3" max="4" width="23.7265625" style="3" customWidth="1"/>
    <col min="5" max="5" width="78" style="1" customWidth="1"/>
    <col min="6" max="6" width="40.7265625" style="1" customWidth="1"/>
    <col min="7" max="7" width="7" style="1" customWidth="1"/>
    <col min="8" max="8" width="7.26953125" style="1" customWidth="1"/>
    <col min="9" max="9" width="11.7265625" style="1" customWidth="1"/>
    <col min="10" max="10" width="14.7265625" style="4" customWidth="1"/>
    <col min="11" max="11" width="18" style="1" customWidth="1"/>
    <col min="12" max="12" width="15.1796875" style="1" customWidth="1"/>
    <col min="13" max="13" width="20.453125" style="1" customWidth="1"/>
    <col min="14" max="15" width="0.1796875" style="1" customWidth="1"/>
  </cols>
  <sheetData>
    <row r="1" spans="1:15" ht="13.5" customHeight="1">
      <c r="B1" s="5"/>
      <c r="C1" s="6"/>
      <c r="D1" s="6"/>
      <c r="E1" s="7"/>
      <c r="F1" s="7"/>
      <c r="G1" s="7"/>
      <c r="H1" s="7"/>
      <c r="I1" s="7"/>
      <c r="J1" s="147"/>
      <c r="K1" s="147"/>
      <c r="L1" s="147"/>
      <c r="M1" s="147"/>
    </row>
    <row r="2" spans="1:15" ht="18">
      <c r="B2" s="5"/>
      <c r="C2" s="6"/>
      <c r="D2" s="6"/>
      <c r="E2" s="8" t="s">
        <v>5</v>
      </c>
      <c r="F2" s="8"/>
      <c r="G2" s="7"/>
      <c r="H2" s="7"/>
      <c r="I2" s="7"/>
      <c r="J2" s="9"/>
      <c r="K2" s="7"/>
      <c r="L2" s="7"/>
      <c r="M2" s="7"/>
    </row>
    <row r="3" spans="1:15">
      <c r="B3" s="5"/>
      <c r="C3" s="6"/>
      <c r="D3" s="6"/>
      <c r="E3" s="7"/>
      <c r="F3" s="7"/>
      <c r="G3" s="7"/>
      <c r="H3" s="7"/>
      <c r="I3" s="7"/>
      <c r="J3" s="9"/>
      <c r="K3" s="7"/>
      <c r="L3" s="7"/>
      <c r="M3" s="7"/>
    </row>
    <row r="4" spans="1:15" ht="53.25" customHeight="1">
      <c r="B4" s="10" t="s">
        <v>0</v>
      </c>
      <c r="C4" s="10" t="s">
        <v>14</v>
      </c>
      <c r="D4" s="10" t="s">
        <v>15</v>
      </c>
      <c r="E4" s="10" t="s">
        <v>16</v>
      </c>
      <c r="F4" s="10"/>
      <c r="G4" s="10" t="s">
        <v>17</v>
      </c>
      <c r="H4" s="10" t="s">
        <v>18</v>
      </c>
      <c r="I4" s="10" t="s">
        <v>19</v>
      </c>
      <c r="J4" s="11" t="s">
        <v>20</v>
      </c>
      <c r="K4" s="10" t="s">
        <v>21</v>
      </c>
      <c r="L4" s="10" t="s">
        <v>22</v>
      </c>
      <c r="M4" s="10" t="s">
        <v>23</v>
      </c>
      <c r="N4" s="10" t="s">
        <v>23</v>
      </c>
    </row>
    <row r="5" spans="1:15" ht="15">
      <c r="B5" s="12" t="s">
        <v>24</v>
      </c>
      <c r="C5" s="13"/>
      <c r="D5" s="13"/>
      <c r="E5" s="13"/>
      <c r="F5" s="13"/>
      <c r="G5" s="13"/>
      <c r="H5" s="13"/>
      <c r="I5" s="13"/>
      <c r="J5" s="14"/>
      <c r="K5" s="13"/>
      <c r="L5" s="13"/>
      <c r="M5" s="13"/>
    </row>
    <row r="6" spans="1:15" ht="15.5">
      <c r="A6" s="38"/>
      <c r="B6" s="16" t="s">
        <v>3</v>
      </c>
      <c r="C6" s="17"/>
      <c r="D6" s="18"/>
      <c r="E6" s="19" t="s">
        <v>594</v>
      </c>
      <c r="F6" s="19"/>
      <c r="G6" s="19"/>
      <c r="H6" s="17"/>
      <c r="I6" s="17"/>
      <c r="J6" s="20"/>
      <c r="K6" s="32"/>
      <c r="L6" s="32"/>
      <c r="M6" s="32"/>
    </row>
    <row r="7" spans="1:15" ht="21.75" customHeight="1">
      <c r="A7" s="38"/>
      <c r="B7" s="41" t="s">
        <v>12</v>
      </c>
      <c r="C7" s="34"/>
      <c r="D7" s="34"/>
      <c r="E7" s="42" t="s">
        <v>595</v>
      </c>
      <c r="F7" s="42"/>
      <c r="G7" s="43" t="s">
        <v>9</v>
      </c>
      <c r="H7" s="44">
        <v>30</v>
      </c>
      <c r="I7" s="44"/>
      <c r="J7" s="45"/>
      <c r="K7" s="45">
        <f>SUM(K8:K14)*H7</f>
        <v>0</v>
      </c>
      <c r="L7" s="45">
        <f>M7-K7</f>
        <v>0</v>
      </c>
      <c r="M7" s="45">
        <f>SUM(M8:M14)*H7</f>
        <v>0</v>
      </c>
      <c r="N7" s="46"/>
      <c r="O7" s="46"/>
    </row>
    <row r="8" spans="1:15" ht="35.25" customHeight="1">
      <c r="A8" s="15"/>
      <c r="B8" s="35" t="s">
        <v>596</v>
      </c>
      <c r="C8" s="91" t="s">
        <v>597</v>
      </c>
      <c r="D8" s="92" t="s">
        <v>598</v>
      </c>
      <c r="E8" s="93" t="s">
        <v>599</v>
      </c>
      <c r="F8" s="92" t="s">
        <v>791</v>
      </c>
      <c r="G8" s="92" t="s">
        <v>9</v>
      </c>
      <c r="H8" s="27">
        <v>1</v>
      </c>
      <c r="I8" s="39">
        <v>0</v>
      </c>
      <c r="J8" s="29"/>
      <c r="K8" s="29">
        <f>J8*H8</f>
        <v>0</v>
      </c>
      <c r="L8" s="29">
        <f>K8*I8</f>
        <v>0</v>
      </c>
      <c r="M8" s="29">
        <f>K8+L8</f>
        <v>0</v>
      </c>
      <c r="N8" s="23"/>
    </row>
    <row r="9" spans="1:15" ht="35.25" customHeight="1">
      <c r="A9" s="15"/>
      <c r="B9" s="35" t="s">
        <v>600</v>
      </c>
      <c r="C9" s="91" t="s">
        <v>601</v>
      </c>
      <c r="D9" s="92" t="s">
        <v>720</v>
      </c>
      <c r="E9" s="93" t="s">
        <v>602</v>
      </c>
      <c r="F9" s="92" t="s">
        <v>791</v>
      </c>
      <c r="G9" s="92" t="s">
        <v>9</v>
      </c>
      <c r="H9" s="92">
        <v>1</v>
      </c>
      <c r="I9" s="39">
        <v>0</v>
      </c>
      <c r="J9" s="87"/>
      <c r="K9" s="118">
        <f>J9*H9</f>
        <v>0</v>
      </c>
      <c r="L9" s="118">
        <f>K9*I9</f>
        <v>0</v>
      </c>
      <c r="M9" s="118">
        <f>K9+L9</f>
        <v>0</v>
      </c>
      <c r="N9" s="23"/>
    </row>
    <row r="10" spans="1:15" ht="35.25" customHeight="1">
      <c r="A10" s="15"/>
      <c r="B10" s="35" t="s">
        <v>603</v>
      </c>
      <c r="C10" s="91" t="s">
        <v>601</v>
      </c>
      <c r="D10" s="92" t="s">
        <v>721</v>
      </c>
      <c r="E10" s="93" t="s">
        <v>692</v>
      </c>
      <c r="F10" s="92" t="s">
        <v>790</v>
      </c>
      <c r="G10" s="92" t="s">
        <v>9</v>
      </c>
      <c r="H10" s="92">
        <v>1</v>
      </c>
      <c r="I10" s="39">
        <v>0.22</v>
      </c>
      <c r="J10" s="87"/>
      <c r="K10" s="118">
        <f t="shared" ref="K10:L10" si="0">J10*H10</f>
        <v>0</v>
      </c>
      <c r="L10" s="118">
        <f t="shared" si="0"/>
        <v>0</v>
      </c>
      <c r="M10" s="118">
        <f t="shared" ref="M10:M12" si="1">K10+L10</f>
        <v>0</v>
      </c>
      <c r="N10" s="23"/>
    </row>
    <row r="11" spans="1:15" ht="35.25" customHeight="1">
      <c r="A11" s="15"/>
      <c r="B11" s="35" t="s">
        <v>687</v>
      </c>
      <c r="C11" s="91" t="s">
        <v>601</v>
      </c>
      <c r="D11" s="92" t="s">
        <v>722</v>
      </c>
      <c r="E11" s="93" t="s">
        <v>693</v>
      </c>
      <c r="F11" s="92" t="s">
        <v>790</v>
      </c>
      <c r="G11" s="92" t="s">
        <v>9</v>
      </c>
      <c r="H11" s="92">
        <v>1</v>
      </c>
      <c r="I11" s="39">
        <v>0.22</v>
      </c>
      <c r="J11" s="87"/>
      <c r="K11" s="118">
        <f t="shared" ref="K11:L11" si="2">J11*H11</f>
        <v>0</v>
      </c>
      <c r="L11" s="118">
        <f t="shared" si="2"/>
        <v>0</v>
      </c>
      <c r="M11" s="118">
        <f t="shared" si="1"/>
        <v>0</v>
      </c>
      <c r="N11" s="23"/>
    </row>
    <row r="12" spans="1:15" ht="35.25" customHeight="1">
      <c r="A12" s="15"/>
      <c r="B12" s="35" t="s">
        <v>696</v>
      </c>
      <c r="C12" s="91" t="s">
        <v>601</v>
      </c>
      <c r="D12" s="92" t="s">
        <v>695</v>
      </c>
      <c r="E12" s="93" t="s">
        <v>694</v>
      </c>
      <c r="F12" s="92" t="s">
        <v>790</v>
      </c>
      <c r="G12" s="92" t="s">
        <v>9</v>
      </c>
      <c r="H12" s="92">
        <v>1</v>
      </c>
      <c r="I12" s="39">
        <v>0.22</v>
      </c>
      <c r="J12" s="87"/>
      <c r="K12" s="118">
        <f t="shared" ref="K12:L12" si="3">J12*H12</f>
        <v>0</v>
      </c>
      <c r="L12" s="118">
        <f t="shared" si="3"/>
        <v>0</v>
      </c>
      <c r="M12" s="118">
        <f t="shared" si="1"/>
        <v>0</v>
      </c>
      <c r="N12" s="23"/>
    </row>
    <row r="13" spans="1:15" ht="35.25" customHeight="1">
      <c r="A13" s="47"/>
      <c r="B13" s="35" t="s">
        <v>697</v>
      </c>
      <c r="C13" s="91" t="s">
        <v>604</v>
      </c>
      <c r="D13" s="92" t="s">
        <v>688</v>
      </c>
      <c r="E13" s="93" t="s">
        <v>689</v>
      </c>
      <c r="F13" s="92" t="s">
        <v>791</v>
      </c>
      <c r="G13" s="92" t="s">
        <v>9</v>
      </c>
      <c r="H13" s="27">
        <v>1</v>
      </c>
      <c r="I13" s="39">
        <v>0</v>
      </c>
      <c r="J13" s="29"/>
      <c r="K13" s="30">
        <f>J13*H13</f>
        <v>0</v>
      </c>
      <c r="L13" s="30">
        <f>K13*I13</f>
        <v>0</v>
      </c>
      <c r="M13" s="30">
        <f>K13+L13</f>
        <v>0</v>
      </c>
    </row>
    <row r="14" spans="1:15" ht="35.25" customHeight="1">
      <c r="A14" s="47"/>
      <c r="B14" s="35" t="s">
        <v>698</v>
      </c>
      <c r="C14" s="91" t="s">
        <v>604</v>
      </c>
      <c r="D14" s="92" t="s">
        <v>690</v>
      </c>
      <c r="E14" s="93" t="s">
        <v>691</v>
      </c>
      <c r="F14" s="92" t="s">
        <v>790</v>
      </c>
      <c r="G14" s="92" t="s">
        <v>9</v>
      </c>
      <c r="H14" s="27">
        <v>1</v>
      </c>
      <c r="I14" s="39">
        <v>0.22</v>
      </c>
      <c r="J14" s="29"/>
      <c r="K14" s="30">
        <f>J14*H14</f>
        <v>0</v>
      </c>
      <c r="L14" s="30">
        <f>K14*I14</f>
        <v>0</v>
      </c>
      <c r="M14" s="30">
        <f>K14+L14</f>
        <v>0</v>
      </c>
    </row>
    <row r="15" spans="1:15" ht="35.25" customHeight="1">
      <c r="A15" s="47"/>
      <c r="B15" s="41" t="s">
        <v>605</v>
      </c>
      <c r="C15" s="34"/>
      <c r="D15" s="34"/>
      <c r="E15" s="42" t="s">
        <v>781</v>
      </c>
      <c r="F15" s="44"/>
      <c r="G15" s="43" t="s">
        <v>9</v>
      </c>
      <c r="H15" s="44">
        <v>1</v>
      </c>
      <c r="I15" s="44"/>
      <c r="J15" s="45"/>
      <c r="K15" s="45">
        <f>SUM(K16)*H15</f>
        <v>0</v>
      </c>
      <c r="L15" s="45">
        <f t="shared" ref="L15" si="4">SUM(L16)*I15</f>
        <v>0</v>
      </c>
      <c r="M15" s="45">
        <f>M16*H15</f>
        <v>0</v>
      </c>
    </row>
    <row r="16" spans="1:15" ht="35.25" customHeight="1">
      <c r="A16" s="47"/>
      <c r="B16" s="35" t="s">
        <v>607</v>
      </c>
      <c r="C16" s="91" t="s">
        <v>613</v>
      </c>
      <c r="D16" s="92" t="s">
        <v>614</v>
      </c>
      <c r="E16" s="93" t="s">
        <v>615</v>
      </c>
      <c r="F16" s="92" t="s">
        <v>791</v>
      </c>
      <c r="G16" s="92" t="s">
        <v>9</v>
      </c>
      <c r="H16" s="92">
        <v>1</v>
      </c>
      <c r="I16" s="39">
        <v>0</v>
      </c>
      <c r="J16" s="87"/>
      <c r="K16" s="30">
        <f t="shared" ref="K16" si="5">J16*H16</f>
        <v>0</v>
      </c>
      <c r="L16" s="30">
        <f t="shared" ref="L16" si="6">K16*I16</f>
        <v>0</v>
      </c>
      <c r="M16" s="30">
        <f t="shared" ref="M16" si="7">K16+L16</f>
        <v>0</v>
      </c>
    </row>
    <row r="17" spans="1:15" ht="35.25" customHeight="1">
      <c r="A17" s="38"/>
      <c r="B17" s="41" t="s">
        <v>620</v>
      </c>
      <c r="C17" s="34"/>
      <c r="D17" s="34"/>
      <c r="E17" s="42" t="s">
        <v>606</v>
      </c>
      <c r="F17" s="44"/>
      <c r="G17" s="43" t="s">
        <v>9</v>
      </c>
      <c r="H17" s="44">
        <v>2</v>
      </c>
      <c r="I17" s="48"/>
      <c r="J17" s="49"/>
      <c r="K17" s="45">
        <f>SUM(K18:K26)*H17</f>
        <v>0</v>
      </c>
      <c r="L17" s="45">
        <f>M17-K17</f>
        <v>0</v>
      </c>
      <c r="M17" s="45">
        <f>SUM(M18:M26)*H17</f>
        <v>0</v>
      </c>
      <c r="N17" s="46"/>
      <c r="O17" s="46"/>
    </row>
    <row r="18" spans="1:15" ht="35.25" customHeight="1">
      <c r="A18" s="47"/>
      <c r="B18" s="35" t="s">
        <v>622</v>
      </c>
      <c r="C18" s="91" t="s">
        <v>608</v>
      </c>
      <c r="D18" s="92" t="s">
        <v>609</v>
      </c>
      <c r="E18" s="93" t="s">
        <v>610</v>
      </c>
      <c r="F18" s="92" t="s">
        <v>791</v>
      </c>
      <c r="G18" s="92" t="s">
        <v>9</v>
      </c>
      <c r="H18" s="92">
        <v>1</v>
      </c>
      <c r="I18" s="39">
        <v>0</v>
      </c>
      <c r="J18" s="117"/>
      <c r="K18" s="30">
        <f>J18*H18</f>
        <v>0</v>
      </c>
      <c r="L18" s="30">
        <f>K18*I18</f>
        <v>0</v>
      </c>
      <c r="M18" s="30">
        <f>K18+L18</f>
        <v>0</v>
      </c>
    </row>
    <row r="19" spans="1:15" ht="35.25" customHeight="1">
      <c r="A19" s="15"/>
      <c r="B19" s="35" t="s">
        <v>625</v>
      </c>
      <c r="C19" s="91" t="s">
        <v>608</v>
      </c>
      <c r="D19" s="92" t="s">
        <v>611</v>
      </c>
      <c r="E19" s="93" t="s">
        <v>612</v>
      </c>
      <c r="F19" s="92" t="s">
        <v>790</v>
      </c>
      <c r="G19" s="92" t="s">
        <v>9</v>
      </c>
      <c r="H19" s="92">
        <v>1</v>
      </c>
      <c r="I19" s="39">
        <v>0.22</v>
      </c>
      <c r="J19" s="29"/>
      <c r="K19" s="30">
        <f t="shared" ref="K19:L19" si="8">J19*H19</f>
        <v>0</v>
      </c>
      <c r="L19" s="30">
        <f t="shared" si="8"/>
        <v>0</v>
      </c>
      <c r="M19" s="30">
        <f t="shared" ref="M19:M25" si="9">K19+L19</f>
        <v>0</v>
      </c>
    </row>
    <row r="20" spans="1:15" ht="35.25" customHeight="1">
      <c r="A20" s="47"/>
      <c r="B20" s="35" t="s">
        <v>627</v>
      </c>
      <c r="C20" s="91" t="s">
        <v>597</v>
      </c>
      <c r="D20" s="92" t="s">
        <v>768</v>
      </c>
      <c r="E20" s="93" t="s">
        <v>616</v>
      </c>
      <c r="F20" s="92" t="s">
        <v>791</v>
      </c>
      <c r="G20" s="92" t="s">
        <v>9</v>
      </c>
      <c r="H20" s="92">
        <v>1</v>
      </c>
      <c r="I20" s="39">
        <v>0</v>
      </c>
      <c r="J20" s="29"/>
      <c r="K20" s="30">
        <f t="shared" ref="K20:L20" si="10">J20*H20</f>
        <v>0</v>
      </c>
      <c r="L20" s="30">
        <f t="shared" si="10"/>
        <v>0</v>
      </c>
      <c r="M20" s="30">
        <f t="shared" si="9"/>
        <v>0</v>
      </c>
    </row>
    <row r="21" spans="1:15" ht="39">
      <c r="A21" s="47"/>
      <c r="B21" s="35" t="s">
        <v>628</v>
      </c>
      <c r="C21" s="91" t="s">
        <v>597</v>
      </c>
      <c r="D21" s="92" t="s">
        <v>769</v>
      </c>
      <c r="E21" s="93" t="s">
        <v>770</v>
      </c>
      <c r="F21" s="92" t="s">
        <v>791</v>
      </c>
      <c r="G21" s="92" t="s">
        <v>9</v>
      </c>
      <c r="H21" s="92">
        <v>4</v>
      </c>
      <c r="I21" s="39">
        <v>0</v>
      </c>
      <c r="J21" s="29"/>
      <c r="K21" s="30">
        <f t="shared" ref="K21:L21" si="11">J21*H21</f>
        <v>0</v>
      </c>
      <c r="L21" s="30">
        <f t="shared" si="11"/>
        <v>0</v>
      </c>
      <c r="M21" s="30">
        <f t="shared" si="9"/>
        <v>0</v>
      </c>
    </row>
    <row r="22" spans="1:15" ht="65">
      <c r="A22" s="47"/>
      <c r="B22" s="35" t="s">
        <v>702</v>
      </c>
      <c r="C22" s="91" t="s">
        <v>597</v>
      </c>
      <c r="D22" s="92" t="s">
        <v>617</v>
      </c>
      <c r="E22" s="93" t="s">
        <v>618</v>
      </c>
      <c r="F22" s="92" t="s">
        <v>791</v>
      </c>
      <c r="G22" s="92" t="s">
        <v>9</v>
      </c>
      <c r="H22" s="92">
        <v>8</v>
      </c>
      <c r="I22" s="39">
        <v>0</v>
      </c>
      <c r="J22" s="29"/>
      <c r="K22" s="30">
        <f t="shared" ref="K22:L22" si="12">J22*H22</f>
        <v>0</v>
      </c>
      <c r="L22" s="30">
        <f t="shared" si="12"/>
        <v>0</v>
      </c>
      <c r="M22" s="30">
        <f t="shared" si="9"/>
        <v>0</v>
      </c>
    </row>
    <row r="23" spans="1:15" ht="30" customHeight="1">
      <c r="A23" s="47"/>
      <c r="B23" s="35" t="s">
        <v>772</v>
      </c>
      <c r="C23" s="91" t="s">
        <v>601</v>
      </c>
      <c r="D23" s="92" t="s">
        <v>723</v>
      </c>
      <c r="E23" s="93" t="s">
        <v>619</v>
      </c>
      <c r="F23" s="92" t="s">
        <v>791</v>
      </c>
      <c r="G23" s="92" t="s">
        <v>9</v>
      </c>
      <c r="H23" s="92">
        <v>3</v>
      </c>
      <c r="I23" s="39">
        <v>0</v>
      </c>
      <c r="J23" s="87"/>
      <c r="K23" s="118">
        <f t="shared" ref="K23:L23" si="13">J23*H23</f>
        <v>0</v>
      </c>
      <c r="L23" s="118">
        <f t="shared" si="13"/>
        <v>0</v>
      </c>
      <c r="M23" s="118">
        <f t="shared" si="9"/>
        <v>0</v>
      </c>
    </row>
    <row r="24" spans="1:15" ht="66" customHeight="1">
      <c r="A24" s="47"/>
      <c r="B24" s="35" t="s">
        <v>773</v>
      </c>
      <c r="C24" s="91" t="s">
        <v>601</v>
      </c>
      <c r="D24" s="92" t="s">
        <v>725</v>
      </c>
      <c r="E24" s="93" t="s">
        <v>724</v>
      </c>
      <c r="F24" s="92" t="s">
        <v>790</v>
      </c>
      <c r="G24" s="92" t="s">
        <v>9</v>
      </c>
      <c r="H24" s="92">
        <v>3</v>
      </c>
      <c r="I24" s="39">
        <v>0.22</v>
      </c>
      <c r="J24" s="87"/>
      <c r="K24" s="118">
        <f t="shared" ref="K24:L24" si="14">J24*H24</f>
        <v>0</v>
      </c>
      <c r="L24" s="118">
        <f t="shared" si="14"/>
        <v>0</v>
      </c>
      <c r="M24" s="118">
        <f t="shared" si="9"/>
        <v>0</v>
      </c>
    </row>
    <row r="25" spans="1:15" ht="34.5" customHeight="1">
      <c r="A25" s="38"/>
      <c r="B25" s="35" t="s">
        <v>774</v>
      </c>
      <c r="C25" s="91" t="s">
        <v>601</v>
      </c>
      <c r="D25" s="92" t="s">
        <v>727</v>
      </c>
      <c r="E25" s="93" t="s">
        <v>726</v>
      </c>
      <c r="F25" s="92" t="s">
        <v>790</v>
      </c>
      <c r="G25" s="92" t="s">
        <v>9</v>
      </c>
      <c r="H25" s="92">
        <v>3</v>
      </c>
      <c r="I25" s="39">
        <v>0.22</v>
      </c>
      <c r="J25" s="87"/>
      <c r="K25" s="118">
        <f t="shared" ref="K25:L25" si="15">J25*H25</f>
        <v>0</v>
      </c>
      <c r="L25" s="118">
        <f t="shared" si="15"/>
        <v>0</v>
      </c>
      <c r="M25" s="118">
        <f t="shared" si="9"/>
        <v>0</v>
      </c>
    </row>
    <row r="26" spans="1:15" ht="34.5" customHeight="1">
      <c r="A26" s="38"/>
      <c r="B26" s="35" t="s">
        <v>775</v>
      </c>
      <c r="C26" s="91" t="s">
        <v>601</v>
      </c>
      <c r="D26" s="92" t="s">
        <v>699</v>
      </c>
      <c r="E26" s="93" t="s">
        <v>700</v>
      </c>
      <c r="F26" s="92" t="s">
        <v>790</v>
      </c>
      <c r="G26" s="92" t="s">
        <v>9</v>
      </c>
      <c r="H26" s="92">
        <v>3</v>
      </c>
      <c r="I26" s="39">
        <v>0.22</v>
      </c>
      <c r="J26" s="87"/>
      <c r="K26" s="118">
        <f t="shared" ref="K26" si="16">J26*H26</f>
        <v>0</v>
      </c>
      <c r="L26" s="118">
        <f t="shared" ref="L26" si="17">K26*I26</f>
        <v>0</v>
      </c>
      <c r="M26" s="118">
        <f t="shared" ref="M26" si="18">K26+L26</f>
        <v>0</v>
      </c>
    </row>
    <row r="27" spans="1:15" ht="17.25" customHeight="1">
      <c r="A27" s="38"/>
      <c r="B27" s="41" t="s">
        <v>629</v>
      </c>
      <c r="C27" s="34"/>
      <c r="D27" s="34"/>
      <c r="E27" s="42" t="s">
        <v>621</v>
      </c>
      <c r="F27" s="44"/>
      <c r="G27" s="43" t="s">
        <v>9</v>
      </c>
      <c r="H27" s="44">
        <v>1</v>
      </c>
      <c r="I27" s="51"/>
      <c r="J27" s="49"/>
      <c r="K27" s="45">
        <f>SUM(K28:K32)*H27</f>
        <v>0</v>
      </c>
      <c r="L27" s="45">
        <f>M27-K27</f>
        <v>0</v>
      </c>
      <c r="M27" s="45">
        <f>SUM(M28:M32)*H27</f>
        <v>0</v>
      </c>
      <c r="N27" s="46"/>
      <c r="O27" s="46"/>
    </row>
    <row r="28" spans="1:15" ht="69" customHeight="1">
      <c r="A28" s="38"/>
      <c r="B28" s="35" t="s">
        <v>631</v>
      </c>
      <c r="C28" s="91" t="s">
        <v>597</v>
      </c>
      <c r="D28" s="92" t="s">
        <v>623</v>
      </c>
      <c r="E28" s="93" t="s">
        <v>624</v>
      </c>
      <c r="F28" s="92" t="s">
        <v>791</v>
      </c>
      <c r="G28" s="92" t="s">
        <v>9</v>
      </c>
      <c r="H28" s="92">
        <v>1</v>
      </c>
      <c r="I28" s="39">
        <v>0</v>
      </c>
      <c r="J28" s="29"/>
      <c r="K28" s="30">
        <f t="shared" ref="K28" si="19">J28*H28</f>
        <v>0</v>
      </c>
      <c r="L28" s="30">
        <f t="shared" ref="L28" si="20">K28*I28</f>
        <v>0</v>
      </c>
      <c r="M28" s="30">
        <f t="shared" ref="M28" si="21">K28+L28</f>
        <v>0</v>
      </c>
    </row>
    <row r="29" spans="1:15" ht="15.5">
      <c r="A29" s="47"/>
      <c r="B29" s="35" t="s">
        <v>634</v>
      </c>
      <c r="C29" s="91" t="s">
        <v>601</v>
      </c>
      <c r="D29" s="92" t="s">
        <v>728</v>
      </c>
      <c r="E29" s="93" t="s">
        <v>626</v>
      </c>
      <c r="F29" s="92" t="s">
        <v>791</v>
      </c>
      <c r="G29" s="92" t="s">
        <v>9</v>
      </c>
      <c r="H29" s="92">
        <v>1</v>
      </c>
      <c r="I29" s="39">
        <v>0</v>
      </c>
      <c r="J29" s="87"/>
      <c r="K29" s="118">
        <f t="shared" ref="K29:K31" si="22">J29*H29</f>
        <v>0</v>
      </c>
      <c r="L29" s="118">
        <f t="shared" ref="L29:L31" si="23">K29*I29</f>
        <v>0</v>
      </c>
      <c r="M29" s="118">
        <f t="shared" ref="M29:M31" si="24">K29+L29</f>
        <v>0</v>
      </c>
    </row>
    <row r="30" spans="1:15" ht="26">
      <c r="A30" s="47"/>
      <c r="B30" s="35" t="s">
        <v>776</v>
      </c>
      <c r="C30" s="91" t="s">
        <v>601</v>
      </c>
      <c r="D30" s="92" t="s">
        <v>730</v>
      </c>
      <c r="E30" s="93" t="s">
        <v>729</v>
      </c>
      <c r="F30" s="92" t="s">
        <v>790</v>
      </c>
      <c r="G30" s="92" t="s">
        <v>9</v>
      </c>
      <c r="H30" s="92">
        <v>1</v>
      </c>
      <c r="I30" s="39">
        <v>0.22</v>
      </c>
      <c r="J30" s="87"/>
      <c r="K30" s="118">
        <f t="shared" si="22"/>
        <v>0</v>
      </c>
      <c r="L30" s="118">
        <f t="shared" si="23"/>
        <v>0</v>
      </c>
      <c r="M30" s="118">
        <f t="shared" si="24"/>
        <v>0</v>
      </c>
    </row>
    <row r="31" spans="1:15" ht="36" customHeight="1">
      <c r="A31" s="15"/>
      <c r="B31" s="35" t="s">
        <v>777</v>
      </c>
      <c r="C31" s="91" t="s">
        <v>601</v>
      </c>
      <c r="D31" s="92" t="s">
        <v>732</v>
      </c>
      <c r="E31" s="93" t="s">
        <v>731</v>
      </c>
      <c r="F31" s="92" t="s">
        <v>790</v>
      </c>
      <c r="G31" s="92" t="s">
        <v>9</v>
      </c>
      <c r="H31" s="92">
        <v>1</v>
      </c>
      <c r="I31" s="39">
        <v>0.22</v>
      </c>
      <c r="J31" s="87"/>
      <c r="K31" s="118">
        <f t="shared" si="22"/>
        <v>0</v>
      </c>
      <c r="L31" s="118">
        <f t="shared" si="23"/>
        <v>0</v>
      </c>
      <c r="M31" s="118">
        <f t="shared" si="24"/>
        <v>0</v>
      </c>
    </row>
    <row r="32" spans="1:15" ht="36" customHeight="1">
      <c r="A32" s="15"/>
      <c r="B32" s="35" t="s">
        <v>778</v>
      </c>
      <c r="C32" s="91" t="s">
        <v>601</v>
      </c>
      <c r="D32" s="92" t="s">
        <v>701</v>
      </c>
      <c r="E32" s="93" t="s">
        <v>700</v>
      </c>
      <c r="F32" s="92" t="s">
        <v>790</v>
      </c>
      <c r="G32" s="92" t="s">
        <v>9</v>
      </c>
      <c r="H32" s="92">
        <v>1</v>
      </c>
      <c r="I32" s="39">
        <v>0.22</v>
      </c>
      <c r="J32" s="87"/>
      <c r="K32" s="118">
        <f t="shared" ref="K32" si="25">J32*H32</f>
        <v>0</v>
      </c>
      <c r="L32" s="118">
        <f t="shared" ref="L32" si="26">K32*I32</f>
        <v>0</v>
      </c>
      <c r="M32" s="118">
        <f t="shared" ref="M32" si="27">K32+L32</f>
        <v>0</v>
      </c>
    </row>
    <row r="33" spans="1:15" ht="36" customHeight="1">
      <c r="A33" s="38"/>
      <c r="B33" s="41" t="s">
        <v>771</v>
      </c>
      <c r="C33" s="34"/>
      <c r="D33" s="34"/>
      <c r="E33" s="42" t="s">
        <v>630</v>
      </c>
      <c r="F33" s="44"/>
      <c r="G33" s="43" t="s">
        <v>9</v>
      </c>
      <c r="H33" s="44">
        <v>1</v>
      </c>
      <c r="I33" s="48"/>
      <c r="J33" s="49"/>
      <c r="K33" s="50">
        <f>SUM(K34:K35)*H33</f>
        <v>0</v>
      </c>
      <c r="L33" s="50">
        <f>M33-K33</f>
        <v>0</v>
      </c>
      <c r="M33" s="50">
        <f>SUM(M34:M35)*H33</f>
        <v>0</v>
      </c>
      <c r="N33" s="46"/>
      <c r="O33" s="46"/>
    </row>
    <row r="34" spans="1:15" ht="36" customHeight="1">
      <c r="A34" s="15"/>
      <c r="B34" s="35" t="s">
        <v>779</v>
      </c>
      <c r="C34" s="37" t="s">
        <v>632</v>
      </c>
      <c r="D34" s="92" t="s">
        <v>733</v>
      </c>
      <c r="E34" s="93" t="s">
        <v>633</v>
      </c>
      <c r="F34" s="92" t="s">
        <v>791</v>
      </c>
      <c r="G34" s="92" t="s">
        <v>9</v>
      </c>
      <c r="H34" s="92">
        <v>2</v>
      </c>
      <c r="I34" s="39">
        <v>0</v>
      </c>
      <c r="J34" s="29"/>
      <c r="K34" s="30">
        <f t="shared" ref="K34:K35" si="28">J34*H34</f>
        <v>0</v>
      </c>
      <c r="L34" s="30">
        <f t="shared" ref="L34:L35" si="29">K34*I34</f>
        <v>0</v>
      </c>
      <c r="M34" s="30">
        <f t="shared" ref="M34:M35" si="30">K34+L34</f>
        <v>0</v>
      </c>
    </row>
    <row r="35" spans="1:15" ht="36" customHeight="1">
      <c r="A35" s="15"/>
      <c r="B35" s="35" t="s">
        <v>780</v>
      </c>
      <c r="C35" s="37" t="s">
        <v>632</v>
      </c>
      <c r="D35" s="92" t="s">
        <v>734</v>
      </c>
      <c r="E35" s="93" t="s">
        <v>635</v>
      </c>
      <c r="F35" s="92" t="s">
        <v>791</v>
      </c>
      <c r="G35" s="92" t="s">
        <v>9</v>
      </c>
      <c r="H35" s="92">
        <v>1</v>
      </c>
      <c r="I35" s="39">
        <v>0</v>
      </c>
      <c r="J35" s="29"/>
      <c r="K35" s="30">
        <f t="shared" si="28"/>
        <v>0</v>
      </c>
      <c r="L35" s="30">
        <f t="shared" si="29"/>
        <v>0</v>
      </c>
      <c r="M35" s="30">
        <f t="shared" si="30"/>
        <v>0</v>
      </c>
    </row>
    <row r="36" spans="1:15" ht="15">
      <c r="A36" s="149" t="s">
        <v>679</v>
      </c>
      <c r="B36" s="150"/>
      <c r="C36" s="150"/>
      <c r="D36" s="150"/>
      <c r="E36" s="150"/>
      <c r="F36" s="150"/>
      <c r="G36" s="150"/>
      <c r="H36" s="150"/>
      <c r="I36" s="150"/>
      <c r="J36" s="151"/>
      <c r="K36" s="40"/>
      <c r="L36" s="40"/>
      <c r="M36" s="40"/>
    </row>
    <row r="37" spans="1:15" ht="15">
      <c r="A37" s="149" t="s">
        <v>680</v>
      </c>
      <c r="B37" s="150"/>
      <c r="C37" s="150"/>
      <c r="D37" s="150"/>
      <c r="E37" s="150"/>
      <c r="F37" s="150"/>
      <c r="G37" s="150"/>
      <c r="H37" s="150"/>
      <c r="I37" s="150"/>
      <c r="J37" s="151"/>
      <c r="K37" s="40"/>
      <c r="L37" s="40"/>
      <c r="M37" s="40"/>
    </row>
    <row r="38" spans="1:15" ht="15">
      <c r="A38" s="149" t="s">
        <v>800</v>
      </c>
      <c r="B38" s="150"/>
      <c r="C38" s="150"/>
      <c r="D38" s="150"/>
      <c r="E38" s="150"/>
      <c r="F38" s="150"/>
      <c r="G38" s="150"/>
      <c r="H38" s="150"/>
      <c r="I38" s="150"/>
      <c r="J38" s="151"/>
      <c r="K38" s="40"/>
      <c r="L38" s="40"/>
      <c r="M38" s="40"/>
    </row>
  </sheetData>
  <autoFilter ref="B4:O37"/>
  <mergeCells count="4">
    <mergeCell ref="J1:M1"/>
    <mergeCell ref="A36:J36"/>
    <mergeCell ref="A37:J37"/>
    <mergeCell ref="A38:J38"/>
  </mergeCells>
  <phoneticPr fontId="28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Roman,Standaard"&amp;12&amp;A</oddHeader>
    <oddFooter>&amp;C&amp;"Times New Roman,Standaard"&amp;12Страница &amp;P</oddFooter>
  </headerFooter>
  <ignoredErrors>
    <ignoredError sqref="K17:M17 K27:L27 M27 K33:L33 M33 K15:M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55" zoomScaleNormal="55" workbookViewId="0">
      <selection activeCell="J20" sqref="J20"/>
    </sheetView>
  </sheetViews>
  <sheetFormatPr defaultColWidth="9.1796875" defaultRowHeight="14.5"/>
  <cols>
    <col min="1" max="1" width="9.26953125" style="52" customWidth="1"/>
    <col min="2" max="2" width="21.1796875" style="52" customWidth="1"/>
    <col min="3" max="3" width="21" style="52" customWidth="1"/>
    <col min="4" max="4" width="24.26953125" style="52" customWidth="1"/>
    <col min="5" max="5" width="79.54296875" style="52" customWidth="1"/>
    <col min="6" max="6" width="9.1796875" style="52"/>
    <col min="7" max="8" width="9.26953125" style="52" customWidth="1"/>
    <col min="9" max="9" width="17.81640625" style="52" customWidth="1"/>
    <col min="10" max="10" width="15.7265625" style="52" customWidth="1"/>
    <col min="11" max="11" width="15.54296875" style="52" customWidth="1"/>
    <col min="12" max="12" width="18" style="52" customWidth="1"/>
  </cols>
  <sheetData>
    <row r="1" spans="1:12" ht="15.5">
      <c r="A1" s="53"/>
      <c r="B1" s="53"/>
      <c r="C1" s="53"/>
      <c r="D1" s="53"/>
      <c r="E1" s="53"/>
      <c r="F1" s="53"/>
      <c r="G1" s="53"/>
      <c r="H1" s="53"/>
      <c r="I1" s="53"/>
      <c r="J1" s="152" t="s">
        <v>636</v>
      </c>
      <c r="K1" s="152"/>
      <c r="L1" s="152"/>
    </row>
    <row r="2" spans="1:12" ht="15.5">
      <c r="A2" s="153" t="s">
        <v>637</v>
      </c>
      <c r="B2" s="153"/>
      <c r="C2" s="153"/>
      <c r="D2" s="153"/>
      <c r="E2" s="153"/>
      <c r="F2" s="153"/>
      <c r="G2" s="153"/>
      <c r="H2" s="153"/>
      <c r="I2" s="152"/>
      <c r="J2" s="152"/>
      <c r="K2" s="152"/>
      <c r="L2" s="152"/>
    </row>
    <row r="3" spans="1:12" ht="15.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30">
      <c r="A4" s="54" t="s">
        <v>638</v>
      </c>
      <c r="B4" s="54" t="s">
        <v>639</v>
      </c>
      <c r="C4" s="55" t="s">
        <v>640</v>
      </c>
      <c r="D4" s="55" t="s">
        <v>641</v>
      </c>
      <c r="E4" s="55" t="s">
        <v>642</v>
      </c>
      <c r="F4" s="55" t="s">
        <v>643</v>
      </c>
      <c r="G4" s="55" t="s">
        <v>18</v>
      </c>
      <c r="H4" s="56" t="s">
        <v>19</v>
      </c>
      <c r="I4" s="57" t="s">
        <v>644</v>
      </c>
      <c r="J4" s="57" t="s">
        <v>645</v>
      </c>
      <c r="K4" s="57" t="s">
        <v>646</v>
      </c>
      <c r="L4" s="57" t="s">
        <v>647</v>
      </c>
    </row>
    <row r="5" spans="1:12" ht="18" customHeight="1">
      <c r="A5" s="58" t="s">
        <v>648</v>
      </c>
      <c r="B5" s="59"/>
      <c r="C5" s="59"/>
      <c r="D5" s="59"/>
      <c r="E5" s="59"/>
      <c r="F5" s="59"/>
      <c r="G5" s="59"/>
      <c r="H5" s="59"/>
      <c r="I5" s="60"/>
      <c r="J5" s="60"/>
      <c r="K5" s="60"/>
      <c r="L5" s="61"/>
    </row>
    <row r="6" spans="1:12" ht="15.5">
      <c r="A6" s="62">
        <v>1</v>
      </c>
      <c r="B6" s="63" t="s">
        <v>649</v>
      </c>
      <c r="C6" s="63"/>
      <c r="D6" s="63"/>
      <c r="E6" s="63"/>
      <c r="F6" s="63"/>
      <c r="G6" s="63"/>
      <c r="H6" s="63"/>
      <c r="I6" s="64"/>
      <c r="J6" s="64"/>
      <c r="K6" s="64"/>
      <c r="L6" s="65"/>
    </row>
    <row r="7" spans="1:12" ht="70.5" customHeight="1">
      <c r="A7" s="130" t="s">
        <v>7</v>
      </c>
      <c r="B7" s="131"/>
      <c r="C7" s="131"/>
      <c r="D7" s="132" t="s">
        <v>788</v>
      </c>
      <c r="E7" s="132" t="s">
        <v>787</v>
      </c>
      <c r="F7" s="133" t="s">
        <v>13</v>
      </c>
      <c r="G7" s="133">
        <v>1</v>
      </c>
      <c r="H7" s="94">
        <v>0.22</v>
      </c>
      <c r="I7" s="122"/>
      <c r="J7" s="123">
        <f t="shared" ref="J7" si="0">I7*G7</f>
        <v>0</v>
      </c>
      <c r="K7" s="123">
        <f t="shared" ref="K7" si="1">H7*J7</f>
        <v>0</v>
      </c>
      <c r="L7" s="123">
        <f t="shared" ref="L7" si="2">J7+K7</f>
        <v>0</v>
      </c>
    </row>
    <row r="8" spans="1:12" ht="15.5">
      <c r="A8" s="71">
        <v>2</v>
      </c>
      <c r="B8" s="124" t="s">
        <v>660</v>
      </c>
      <c r="C8" s="124"/>
      <c r="D8" s="124"/>
      <c r="E8" s="124"/>
      <c r="F8" s="134"/>
      <c r="G8" s="134"/>
      <c r="H8" s="124"/>
      <c r="I8" s="69"/>
      <c r="J8" s="30"/>
      <c r="K8" s="30"/>
      <c r="L8" s="30"/>
    </row>
    <row r="9" spans="1:12" ht="31">
      <c r="A9" s="66" t="s">
        <v>8</v>
      </c>
      <c r="B9" s="119"/>
      <c r="C9" s="120" t="s">
        <v>651</v>
      </c>
      <c r="D9" s="137" t="s">
        <v>661</v>
      </c>
      <c r="E9" s="120" t="s">
        <v>662</v>
      </c>
      <c r="F9" s="133" t="s">
        <v>13</v>
      </c>
      <c r="G9" s="135">
        <v>1</v>
      </c>
      <c r="H9" s="94">
        <v>0.22</v>
      </c>
      <c r="I9" s="69"/>
      <c r="J9" s="138">
        <f>I9*G9</f>
        <v>0</v>
      </c>
      <c r="K9" s="138">
        <f>H9*J9</f>
        <v>0</v>
      </c>
      <c r="L9" s="138">
        <f>J9+K9</f>
        <v>0</v>
      </c>
    </row>
    <row r="10" spans="1:12" ht="15.5">
      <c r="A10" s="71">
        <v>3</v>
      </c>
      <c r="B10" s="125" t="s">
        <v>663</v>
      </c>
      <c r="C10" s="126"/>
      <c r="D10" s="126"/>
      <c r="E10" s="126"/>
      <c r="F10" s="126"/>
      <c r="G10" s="136"/>
      <c r="H10" s="136"/>
      <c r="I10" s="69"/>
      <c r="J10" s="138"/>
      <c r="K10" s="138"/>
      <c r="L10" s="138"/>
    </row>
    <row r="11" spans="1:12" ht="32.25" customHeight="1">
      <c r="A11" s="66" t="s">
        <v>10</v>
      </c>
      <c r="B11" s="119"/>
      <c r="C11" s="137" t="s">
        <v>664</v>
      </c>
      <c r="D11" s="120" t="s">
        <v>665</v>
      </c>
      <c r="E11" s="120" t="s">
        <v>666</v>
      </c>
      <c r="F11" s="121" t="s">
        <v>13</v>
      </c>
      <c r="G11" s="135">
        <v>2</v>
      </c>
      <c r="H11" s="94">
        <v>0.22</v>
      </c>
      <c r="I11" s="69"/>
      <c r="J11" s="138">
        <f>I11*G11</f>
        <v>0</v>
      </c>
      <c r="K11" s="138">
        <f>H11*J11</f>
        <v>0</v>
      </c>
      <c r="L11" s="138">
        <f>J11+K11</f>
        <v>0</v>
      </c>
    </row>
    <row r="12" spans="1:12" ht="15">
      <c r="A12" s="78"/>
      <c r="B12" s="79"/>
      <c r="C12" s="79"/>
      <c r="D12" s="79"/>
      <c r="E12" s="79"/>
      <c r="F12" s="79"/>
      <c r="G12" s="79"/>
      <c r="H12" s="79"/>
      <c r="I12" s="157" t="s">
        <v>668</v>
      </c>
      <c r="J12" s="80">
        <f>SUM(J7:J11)</f>
        <v>0</v>
      </c>
      <c r="K12" s="80">
        <f>SUM(K7:K11)</f>
        <v>0</v>
      </c>
      <c r="L12" s="80">
        <f>SUM(L7:L11)</f>
        <v>0</v>
      </c>
    </row>
    <row r="14" spans="1:12">
      <c r="B14" s="154"/>
      <c r="C14" s="154"/>
      <c r="D14" s="154"/>
      <c r="E14" s="154"/>
      <c r="F14" s="154"/>
      <c r="G14" s="154"/>
      <c r="H14" s="154"/>
    </row>
    <row r="15" spans="1:12" ht="15" customHeight="1"/>
    <row r="16" spans="1:12">
      <c r="J16" s="86"/>
    </row>
    <row r="20" spans="12:12">
      <c r="L20" s="86"/>
    </row>
    <row r="21" spans="12:12">
      <c r="L21" s="86"/>
    </row>
  </sheetData>
  <mergeCells count="4">
    <mergeCell ref="J1:L1"/>
    <mergeCell ref="A2:H2"/>
    <mergeCell ref="I2:L2"/>
    <mergeCell ref="B14:H1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Roman,Standaard"&amp;12&amp;A</oddHeader>
    <oddFooter>&amp;C&amp;"Times New Roman,Standaard"&amp;12Страница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40" zoomScaleNormal="40" workbookViewId="0">
      <selection activeCell="R22" sqref="R22"/>
    </sheetView>
  </sheetViews>
  <sheetFormatPr defaultColWidth="9.1796875" defaultRowHeight="14.5"/>
  <cols>
    <col min="1" max="1" width="9.26953125" style="52" customWidth="1"/>
    <col min="2" max="2" width="21.1796875" style="52" customWidth="1"/>
    <col min="3" max="3" width="21" style="52" customWidth="1"/>
    <col min="4" max="4" width="19.453125" style="52" customWidth="1"/>
    <col min="5" max="5" width="79.54296875" style="52" customWidth="1"/>
    <col min="6" max="6" width="45.54296875" style="52" customWidth="1"/>
    <col min="7" max="7" width="9.1796875" style="52"/>
    <col min="8" max="9" width="9.26953125" style="52" customWidth="1"/>
    <col min="10" max="10" width="17.81640625" style="52" customWidth="1"/>
    <col min="11" max="11" width="15.7265625" style="52" customWidth="1"/>
    <col min="12" max="12" width="15.54296875" style="52" customWidth="1"/>
    <col min="13" max="13" width="18" style="52" customWidth="1"/>
  </cols>
  <sheetData>
    <row r="1" spans="1:13" ht="15.5">
      <c r="A1" s="53"/>
      <c r="B1" s="53"/>
      <c r="C1" s="53"/>
      <c r="D1" s="53"/>
      <c r="E1" s="53"/>
      <c r="F1" s="53"/>
      <c r="G1" s="53"/>
      <c r="H1" s="53"/>
      <c r="I1" s="53"/>
      <c r="J1" s="53"/>
      <c r="K1" s="152" t="s">
        <v>669</v>
      </c>
      <c r="L1" s="152"/>
      <c r="M1" s="152"/>
    </row>
    <row r="2" spans="1:13" ht="15.5">
      <c r="A2" s="153" t="s">
        <v>670</v>
      </c>
      <c r="B2" s="153"/>
      <c r="C2" s="153"/>
      <c r="D2" s="153"/>
      <c r="E2" s="153"/>
      <c r="F2" s="153"/>
      <c r="G2" s="153"/>
      <c r="H2" s="153"/>
      <c r="I2" s="153"/>
      <c r="J2" s="152"/>
      <c r="K2" s="152"/>
      <c r="L2" s="152"/>
      <c r="M2" s="152"/>
    </row>
    <row r="3" spans="1:13" ht="15.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30">
      <c r="A4" s="54" t="s">
        <v>638</v>
      </c>
      <c r="B4" s="54" t="s">
        <v>639</v>
      </c>
      <c r="C4" s="55" t="s">
        <v>640</v>
      </c>
      <c r="D4" s="55" t="s">
        <v>641</v>
      </c>
      <c r="E4" s="55" t="s">
        <v>642</v>
      </c>
      <c r="F4" s="55"/>
      <c r="G4" s="55" t="s">
        <v>643</v>
      </c>
      <c r="H4" s="55" t="s">
        <v>18</v>
      </c>
      <c r="I4" s="56" t="s">
        <v>19</v>
      </c>
      <c r="J4" s="57" t="s">
        <v>644</v>
      </c>
      <c r="K4" s="57" t="s">
        <v>645</v>
      </c>
      <c r="L4" s="57" t="s">
        <v>646</v>
      </c>
      <c r="M4" s="57" t="s">
        <v>647</v>
      </c>
    </row>
    <row r="5" spans="1:13" ht="18" customHeight="1">
      <c r="A5" s="58" t="s">
        <v>648</v>
      </c>
      <c r="B5" s="59"/>
      <c r="C5" s="59"/>
      <c r="D5" s="59"/>
      <c r="E5" s="59"/>
      <c r="F5" s="59"/>
      <c r="G5" s="59"/>
      <c r="H5" s="59"/>
      <c r="I5" s="59"/>
      <c r="J5" s="60"/>
      <c r="K5" s="60"/>
      <c r="L5" s="60"/>
      <c r="M5" s="61"/>
    </row>
    <row r="6" spans="1:13" ht="15.5">
      <c r="A6" s="71">
        <v>1</v>
      </c>
      <c r="B6" s="72" t="s">
        <v>650</v>
      </c>
      <c r="C6" s="72"/>
      <c r="D6" s="72"/>
      <c r="E6" s="73"/>
      <c r="F6" s="73"/>
      <c r="G6" s="72"/>
      <c r="H6" s="72"/>
      <c r="I6" s="72"/>
      <c r="J6" s="69"/>
      <c r="K6" s="69"/>
      <c r="L6" s="69"/>
      <c r="M6" s="69"/>
    </row>
    <row r="7" spans="1:13" ht="100.5" customHeight="1">
      <c r="A7" s="130" t="s">
        <v>7</v>
      </c>
      <c r="B7" s="131"/>
      <c r="C7" s="140" t="s">
        <v>671</v>
      </c>
      <c r="D7" s="137" t="s">
        <v>736</v>
      </c>
      <c r="E7" s="120" t="s">
        <v>735</v>
      </c>
      <c r="F7" s="144" t="s">
        <v>791</v>
      </c>
      <c r="G7" s="74" t="s">
        <v>13</v>
      </c>
      <c r="H7" s="75">
        <v>1</v>
      </c>
      <c r="I7" s="68">
        <v>0</v>
      </c>
      <c r="J7" s="69"/>
      <c r="K7" s="69">
        <f>J7*H7</f>
        <v>0</v>
      </c>
      <c r="L7" s="69">
        <f>K7*I7</f>
        <v>0</v>
      </c>
      <c r="M7" s="69">
        <f>K7+L7</f>
        <v>0</v>
      </c>
    </row>
    <row r="8" spans="1:13" ht="15.5">
      <c r="A8" s="139">
        <v>2</v>
      </c>
      <c r="B8" s="141" t="s">
        <v>652</v>
      </c>
      <c r="C8" s="141"/>
      <c r="D8" s="141"/>
      <c r="E8" s="72"/>
      <c r="F8" s="139"/>
      <c r="G8" s="72"/>
      <c r="H8" s="72"/>
      <c r="I8" s="72"/>
      <c r="J8" s="69"/>
      <c r="K8" s="69"/>
      <c r="L8" s="69"/>
      <c r="M8" s="69"/>
    </row>
    <row r="9" spans="1:13" ht="101.25" customHeight="1">
      <c r="A9" s="130" t="s">
        <v>8</v>
      </c>
      <c r="B9" s="131"/>
      <c r="C9" s="137" t="s">
        <v>671</v>
      </c>
      <c r="D9" s="137" t="s">
        <v>736</v>
      </c>
      <c r="E9" s="120" t="s">
        <v>735</v>
      </c>
      <c r="F9" s="145" t="s">
        <v>791</v>
      </c>
      <c r="G9" s="67" t="s">
        <v>13</v>
      </c>
      <c r="H9" s="75">
        <v>1</v>
      </c>
      <c r="I9" s="68">
        <v>0</v>
      </c>
      <c r="J9" s="69"/>
      <c r="K9" s="69">
        <f>J9*H9</f>
        <v>0</v>
      </c>
      <c r="L9" s="69">
        <f>K9*I9</f>
        <v>0</v>
      </c>
      <c r="M9" s="69">
        <f>K9+L9</f>
        <v>0</v>
      </c>
    </row>
    <row r="10" spans="1:13" ht="15.5">
      <c r="A10" s="139">
        <v>3</v>
      </c>
      <c r="B10" s="141" t="s">
        <v>653</v>
      </c>
      <c r="C10" s="141"/>
      <c r="D10" s="141"/>
      <c r="E10" s="72"/>
      <c r="F10" s="72"/>
      <c r="G10" s="72"/>
      <c r="H10" s="72"/>
      <c r="I10" s="72"/>
      <c r="J10" s="69"/>
      <c r="K10" s="69"/>
      <c r="L10" s="69"/>
      <c r="M10" s="69"/>
    </row>
    <row r="11" spans="1:13" ht="37.5" customHeight="1">
      <c r="A11" s="130" t="s">
        <v>10</v>
      </c>
      <c r="B11" s="142"/>
      <c r="C11" s="143" t="s">
        <v>654</v>
      </c>
      <c r="D11" s="143" t="s">
        <v>672</v>
      </c>
      <c r="E11" s="70" t="s">
        <v>673</v>
      </c>
      <c r="F11" s="146" t="s">
        <v>791</v>
      </c>
      <c r="G11" s="67" t="s">
        <v>13</v>
      </c>
      <c r="H11" s="75">
        <v>1</v>
      </c>
      <c r="I11" s="68">
        <v>0</v>
      </c>
      <c r="J11" s="69"/>
      <c r="K11" s="69">
        <f>J11*H11</f>
        <v>0</v>
      </c>
      <c r="L11" s="69">
        <f>K11*I11</f>
        <v>0</v>
      </c>
      <c r="M11" s="69">
        <f>K11+L11</f>
        <v>0</v>
      </c>
    </row>
    <row r="12" spans="1:13" ht="36.75" customHeight="1">
      <c r="A12" s="130" t="s">
        <v>461</v>
      </c>
      <c r="B12" s="142"/>
      <c r="C12" s="143" t="s">
        <v>654</v>
      </c>
      <c r="D12" s="143" t="s">
        <v>674</v>
      </c>
      <c r="E12" s="70" t="s">
        <v>675</v>
      </c>
      <c r="F12" s="146" t="s">
        <v>791</v>
      </c>
      <c r="G12" s="67" t="s">
        <v>13</v>
      </c>
      <c r="H12" s="75">
        <v>1</v>
      </c>
      <c r="I12" s="68">
        <v>0</v>
      </c>
      <c r="J12" s="69"/>
      <c r="K12" s="69">
        <f>J12*H12</f>
        <v>0</v>
      </c>
      <c r="L12" s="69">
        <f>K12*I12</f>
        <v>0</v>
      </c>
      <c r="M12" s="69">
        <f>K12+L12</f>
        <v>0</v>
      </c>
    </row>
    <row r="13" spans="1:13" ht="36.75" customHeight="1">
      <c r="A13" s="130" t="s">
        <v>466</v>
      </c>
      <c r="B13" s="142"/>
      <c r="C13" s="143" t="s">
        <v>654</v>
      </c>
      <c r="D13" s="143" t="s">
        <v>655</v>
      </c>
      <c r="E13" s="70" t="s">
        <v>656</v>
      </c>
      <c r="F13" s="146" t="s">
        <v>790</v>
      </c>
      <c r="G13" s="67" t="s">
        <v>13</v>
      </c>
      <c r="H13" s="75">
        <v>2</v>
      </c>
      <c r="I13" s="68"/>
      <c r="J13" s="69"/>
      <c r="K13" s="69"/>
      <c r="L13" s="69"/>
      <c r="M13" s="69"/>
    </row>
    <row r="14" spans="1:13" ht="36.75" customHeight="1">
      <c r="A14" s="130" t="s">
        <v>789</v>
      </c>
      <c r="B14" s="142"/>
      <c r="C14" s="143" t="s">
        <v>657</v>
      </c>
      <c r="D14" s="70" t="s">
        <v>658</v>
      </c>
      <c r="E14" s="70" t="s">
        <v>659</v>
      </c>
      <c r="F14" s="146" t="s">
        <v>790</v>
      </c>
      <c r="G14" s="67" t="s">
        <v>13</v>
      </c>
      <c r="H14" s="75">
        <v>6</v>
      </c>
      <c r="I14" s="68"/>
      <c r="J14" s="69"/>
      <c r="K14" s="69"/>
      <c r="L14" s="69"/>
      <c r="M14" s="69"/>
    </row>
    <row r="15" spans="1:13" ht="15.5">
      <c r="A15" s="71">
        <v>4</v>
      </c>
      <c r="B15" s="72" t="s">
        <v>660</v>
      </c>
      <c r="C15" s="72"/>
      <c r="D15" s="72"/>
      <c r="E15" s="72"/>
      <c r="F15" s="72"/>
      <c r="G15" s="72"/>
      <c r="H15" s="72"/>
      <c r="I15" s="72"/>
      <c r="J15" s="69"/>
      <c r="K15" s="69"/>
      <c r="L15" s="69"/>
      <c r="M15" s="69"/>
    </row>
    <row r="16" spans="1:13" ht="50.25" customHeight="1">
      <c r="A16" s="130" t="s">
        <v>11</v>
      </c>
      <c r="B16" s="119"/>
      <c r="C16" s="137" t="s">
        <v>676</v>
      </c>
      <c r="D16" s="137" t="s">
        <v>737</v>
      </c>
      <c r="E16" s="120" t="s">
        <v>738</v>
      </c>
      <c r="F16" s="144" t="s">
        <v>791</v>
      </c>
      <c r="G16" s="74" t="s">
        <v>13</v>
      </c>
      <c r="H16" s="75">
        <v>1</v>
      </c>
      <c r="I16" s="68">
        <v>0</v>
      </c>
      <c r="J16" s="69"/>
      <c r="K16" s="69">
        <f t="shared" ref="K16:L18" si="0">J16*H16</f>
        <v>0</v>
      </c>
      <c r="L16" s="69">
        <f t="shared" si="0"/>
        <v>0</v>
      </c>
      <c r="M16" s="69">
        <f>K16+L16</f>
        <v>0</v>
      </c>
    </row>
    <row r="17" spans="1:13" ht="51" customHeight="1">
      <c r="A17" s="130" t="s">
        <v>528</v>
      </c>
      <c r="B17" s="119"/>
      <c r="C17" s="137" t="s">
        <v>676</v>
      </c>
      <c r="D17" s="137" t="s">
        <v>739</v>
      </c>
      <c r="E17" s="137" t="s">
        <v>740</v>
      </c>
      <c r="F17" s="145" t="s">
        <v>791</v>
      </c>
      <c r="G17" s="67" t="s">
        <v>13</v>
      </c>
      <c r="H17" s="75">
        <v>2</v>
      </c>
      <c r="I17" s="68">
        <v>0</v>
      </c>
      <c r="J17" s="69"/>
      <c r="K17" s="69">
        <f t="shared" si="0"/>
        <v>0</v>
      </c>
      <c r="L17" s="69">
        <f t="shared" si="0"/>
        <v>0</v>
      </c>
      <c r="M17" s="69">
        <f>K17+L17</f>
        <v>0</v>
      </c>
    </row>
    <row r="18" spans="1:13" ht="101.25" customHeight="1">
      <c r="A18" s="130" t="s">
        <v>542</v>
      </c>
      <c r="B18" s="119"/>
      <c r="C18" s="137" t="s">
        <v>671</v>
      </c>
      <c r="D18" s="137" t="s">
        <v>736</v>
      </c>
      <c r="E18" s="120" t="s">
        <v>735</v>
      </c>
      <c r="F18" s="145" t="s">
        <v>791</v>
      </c>
      <c r="G18" s="67" t="s">
        <v>13</v>
      </c>
      <c r="H18" s="75">
        <v>1</v>
      </c>
      <c r="I18" s="68">
        <v>0</v>
      </c>
      <c r="J18" s="69"/>
      <c r="K18" s="69">
        <f t="shared" si="0"/>
        <v>0</v>
      </c>
      <c r="L18" s="69">
        <f t="shared" si="0"/>
        <v>0</v>
      </c>
      <c r="M18" s="69">
        <f>K18+L18</f>
        <v>0</v>
      </c>
    </row>
    <row r="19" spans="1:13" ht="15.5">
      <c r="A19" s="71">
        <v>5</v>
      </c>
      <c r="B19" s="76" t="s">
        <v>663</v>
      </c>
      <c r="C19" s="77"/>
      <c r="D19" s="77"/>
      <c r="E19" s="77"/>
      <c r="F19" s="77"/>
      <c r="G19" s="77"/>
      <c r="H19" s="77"/>
      <c r="I19" s="77"/>
      <c r="J19" s="69"/>
      <c r="K19" s="69"/>
      <c r="L19" s="69"/>
      <c r="M19" s="69"/>
    </row>
    <row r="20" spans="1:13" ht="52.5" customHeight="1">
      <c r="A20" s="130" t="s">
        <v>12</v>
      </c>
      <c r="B20" s="142"/>
      <c r="C20" s="143" t="s">
        <v>664</v>
      </c>
      <c r="D20" s="143" t="s">
        <v>677</v>
      </c>
      <c r="E20" s="70" t="s">
        <v>678</v>
      </c>
      <c r="F20" s="146" t="s">
        <v>791</v>
      </c>
      <c r="G20" s="67" t="s">
        <v>13</v>
      </c>
      <c r="H20" s="75">
        <v>2</v>
      </c>
      <c r="I20" s="68">
        <v>0</v>
      </c>
      <c r="J20" s="69"/>
      <c r="K20" s="69">
        <f>J20*H20</f>
        <v>0</v>
      </c>
      <c r="L20" s="69">
        <f>K20*I20</f>
        <v>0</v>
      </c>
      <c r="M20" s="69">
        <f>K20+L20</f>
        <v>0</v>
      </c>
    </row>
    <row r="21" spans="1:13" ht="52.5" customHeight="1">
      <c r="A21" s="130" t="s">
        <v>605</v>
      </c>
      <c r="B21" s="142"/>
      <c r="C21" s="143" t="s">
        <v>664</v>
      </c>
      <c r="D21" s="143" t="s">
        <v>793</v>
      </c>
      <c r="E21" s="143" t="s">
        <v>792</v>
      </c>
      <c r="F21" s="146" t="s">
        <v>790</v>
      </c>
      <c r="G21" s="67" t="s">
        <v>13</v>
      </c>
      <c r="H21" s="75">
        <v>6</v>
      </c>
      <c r="I21" s="68"/>
      <c r="J21" s="69"/>
      <c r="K21" s="69"/>
      <c r="L21" s="69"/>
      <c r="M21" s="69"/>
    </row>
    <row r="22" spans="1:13" ht="15.5">
      <c r="A22" s="81"/>
      <c r="B22" s="82"/>
      <c r="C22" s="82"/>
      <c r="D22" s="82"/>
      <c r="E22" s="82"/>
      <c r="F22" s="82"/>
      <c r="G22" s="82"/>
      <c r="H22" s="82"/>
      <c r="I22" s="82"/>
      <c r="J22" s="155" t="s">
        <v>797</v>
      </c>
      <c r="K22" s="83"/>
      <c r="L22" s="83"/>
      <c r="M22" s="83"/>
    </row>
    <row r="23" spans="1:13" ht="15.5">
      <c r="A23" s="84"/>
      <c r="B23" s="85"/>
      <c r="C23" s="85"/>
      <c r="D23" s="85"/>
      <c r="E23" s="85"/>
      <c r="F23" s="85"/>
      <c r="G23" s="85"/>
      <c r="H23" s="85"/>
      <c r="I23" s="85"/>
      <c r="J23" s="156" t="s">
        <v>798</v>
      </c>
      <c r="K23" s="83"/>
      <c r="L23" s="83"/>
      <c r="M23" s="83"/>
    </row>
    <row r="24" spans="1:13" ht="15.5">
      <c r="A24" s="84"/>
      <c r="B24" s="85"/>
      <c r="C24" s="85"/>
      <c r="D24" s="85"/>
      <c r="E24" s="85"/>
      <c r="F24" s="85"/>
      <c r="G24" s="85"/>
      <c r="H24" s="85"/>
      <c r="I24" s="85"/>
      <c r="J24" s="156" t="s">
        <v>799</v>
      </c>
      <c r="K24" s="83"/>
      <c r="L24" s="83"/>
      <c r="M24" s="83"/>
    </row>
    <row r="25" spans="1:13" ht="15" customHeight="1"/>
    <row r="26" spans="1:13">
      <c r="K26" s="86"/>
    </row>
    <row r="30" spans="1:13">
      <c r="M30" s="86"/>
    </row>
    <row r="31" spans="1:13">
      <c r="M31" s="86"/>
    </row>
  </sheetData>
  <autoFilter ref="A4:M23"/>
  <mergeCells count="3">
    <mergeCell ref="K1:M1"/>
    <mergeCell ref="A2:I2"/>
    <mergeCell ref="J2:M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Roman,Standaard"&amp;12&amp;A</oddHeader>
    <oddFooter>&amp;C&amp;"Times New Roman,Standaard"&amp;12Страница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Спец. №1_Оборудование ВУ</vt:lpstr>
      <vt:lpstr>Спец. №2_ПО ВУ</vt:lpstr>
      <vt:lpstr>Спец. №3_Оборудование ПОБИ</vt:lpstr>
      <vt:lpstr>Спец. №4_ПО ПОБИ</vt:lpstr>
      <vt:lpstr>'Спец. №4_ПО ПОБИ'!_ftn1</vt:lpstr>
      <vt:lpstr>'Спец. №1_Оборудование ВУ'!Область_печати</vt:lpstr>
      <vt:lpstr>'Спец. №2_ПО ВУ'!Область_печати</vt:lpstr>
      <vt:lpstr>'Спец. №3_Оборудование ПОБИ'!Область_печати</vt:lpstr>
      <vt:lpstr>'Спец. №4_ПО ПОБИ'!Область_печати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760854240</dc:creator>
  <dc:description/>
  <cp:lastModifiedBy>Михаил Лигай</cp:lastModifiedBy>
  <cp:revision>37</cp:revision>
  <dcterms:created xsi:type="dcterms:W3CDTF">2025-07-28T12:50:01Z</dcterms:created>
  <dcterms:modified xsi:type="dcterms:W3CDTF">2026-08-12T04:46:32Z</dcterms:modified>
  <dc:language>ru-RU</dc:language>
</cp:coreProperties>
</file>