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0DFE7244-47B9-4938-BE41-9AE4431F9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заполнения ценовой информ" sheetId="16" r:id="rId1"/>
    <sheet name="4 КП " sheetId="5" state="hidden" r:id="rId2"/>
    <sheet name="5 КП " sheetId="7" state="hidden" r:id="rId3"/>
    <sheet name="ESRI_MAPINFO_SHEET" sheetId="9" state="veryHidden" r:id="rId4"/>
  </sheets>
  <definedNames>
    <definedName name="_xlnm.Print_Area" localSheetId="1">'4 КП '!$A$1:$L$30</definedName>
    <definedName name="_xlnm.Print_Area" localSheetId="2">'5 КП '!$B$1:$M$31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0" i="16" l="1"/>
  <c r="L9" i="7" l="1"/>
  <c r="K9" i="5"/>
  <c r="L11" i="7"/>
  <c r="L10" i="7"/>
  <c r="K11" i="5"/>
  <c r="K10" i="5"/>
  <c r="K10" i="7" l="1"/>
  <c r="K11" i="7"/>
  <c r="K9" i="7"/>
  <c r="M11" i="7"/>
  <c r="J10" i="5"/>
  <c r="J9" i="5"/>
  <c r="L10" i="5"/>
  <c r="L9" i="5" l="1"/>
  <c r="M10" i="7"/>
  <c r="M9" i="7"/>
  <c r="J11" i="5"/>
  <c r="L11" i="5"/>
  <c r="L12" i="5" s="1"/>
  <c r="M12" i="7" l="1"/>
</calcChain>
</file>

<file path=xl/sharedStrings.xml><?xml version="1.0" encoding="utf-8"?>
<sst xmlns="http://schemas.openxmlformats.org/spreadsheetml/2006/main" count="326" uniqueCount="125">
  <si>
    <t>№ п/п</t>
  </si>
  <si>
    <t xml:space="preserve"> Ед. изм.</t>
  </si>
  <si>
    <t>Кол-во товара</t>
  </si>
  <si>
    <t>Коммерческие предложения хозяйствующих субъектов, руб. за единицу</t>
  </si>
  <si>
    <t>Расчетная цена за единицу т/р/у, руб.</t>
  </si>
  <si>
    <t>Расчетная цена за весь объем т/р/у, руб.</t>
  </si>
  <si>
    <t>КП № 1</t>
  </si>
  <si>
    <t>Начальная (максимальная) цена контракта, руб.</t>
  </si>
  <si>
    <t>Исполнитель:</t>
  </si>
  <si>
    <t>(расшифровка подписи)</t>
  </si>
  <si>
    <t>Согласовано:</t>
  </si>
  <si>
    <t>Расчет начальной (максимальной) цены контракта (метод сопоставимых рыночных цен)</t>
  </si>
  <si>
    <t xml:space="preserve">КП № 2 </t>
  </si>
  <si>
    <t>КП № 3</t>
  </si>
  <si>
    <t>Наименование товара/работы/услуги</t>
  </si>
  <si>
    <t xml:space="preserve">  (подпись)</t>
  </si>
  <si>
    <t xml:space="preserve">                        (расшифровка подписи)</t>
  </si>
  <si>
    <t>Коэффициент вариации</t>
  </si>
  <si>
    <t>Заместитель директора</t>
  </si>
  <si>
    <t>Руководитель профильного подразделения</t>
  </si>
  <si>
    <t>Примечание</t>
  </si>
  <si>
    <t>К РАСЧЕТУ НЕОБХОДИМО ПРИКЛАДЫВАТЬ СПРАВОЧНУЮ ИНФОРМАЦИЮ И ДОКУМЕНТЫ, НА ОСНОВАНИИ КОТОРЫХ ВЫПОЛНЕН РАСЧЕТ. При этом в обосновании НМЦК, которое подлежит размещению в открытом доступе в информационно-телекоммуникационной сети "Интернет" не указываются наименования поставщиков (подрядчиков, исполнителей), представивших соответствующую информацию. Оригиналы использованных при определении, обосновании НМЦК документов, снимки экрана ("скриншот"), содержащие изображения соответствующих страниц сайтов с указанием даты и времени их формирования, необходимо хранить с иными документами о закупке, подлежащими хранению в соответствии с требованиями Федерального закона N 44-ФЗ.</t>
  </si>
  <si>
    <t>КП № 4</t>
  </si>
  <si>
    <t>КП № 5</t>
  </si>
  <si>
    <t xml:space="preserve"> (должность)</t>
  </si>
  <si>
    <t>Контактный телефон: _____________________________</t>
  </si>
  <si>
    <t>_________________________________</t>
  </si>
  <si>
    <t>____________________________________</t>
  </si>
  <si>
    <t>Отдел экономики</t>
  </si>
  <si>
    <t>ячейки заполняются автоматически</t>
  </si>
  <si>
    <t>Дата составления расчета</t>
  </si>
  <si>
    <t>__________ 2017 г.</t>
  </si>
  <si>
    <t>(Вх. № __ от ___)</t>
  </si>
  <si>
    <t>Итого</t>
  </si>
  <si>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</si>
  <si>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</si>
  <si>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</si>
  <si>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</si>
  <si>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</si>
  <si>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</si>
  <si>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</si>
  <si>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</si>
  <si>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</si>
  <si>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</si>
  <si>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</si>
  <si>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</si>
  <si>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</si>
  <si>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</si>
  <si>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</si>
  <si>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</si>
  <si>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</si>
  <si>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</si>
  <si>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</si>
  <si>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</si>
  <si>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</si>
  <si>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</si>
  <si>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</si>
  <si>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</si>
  <si>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</si>
  <si>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</si>
  <si>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</si>
  <si>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</si>
  <si>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</si>
  <si>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</si>
  <si>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</si>
  <si>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</si>
  <si>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</si>
  <si>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Адрес</t>
  </si>
  <si>
    <t>Вид объекта</t>
  </si>
  <si>
    <t>Здание</t>
  </si>
  <si>
    <t>Помещение</t>
  </si>
  <si>
    <t>152385 р-н Большесельский с. Варегово ул. Мира д.25,</t>
  </si>
  <si>
    <t xml:space="preserve"> промывка и опрессовка внутренних систем отопления </t>
  </si>
  <si>
    <t>150700 г. Ярославль, ул. Советская, д. 34а</t>
  </si>
  <si>
    <t>150001 г. Ярославль, Московский пр-т, д. 27/14</t>
  </si>
  <si>
    <t>150007 г. Ярославль, пр-т Авиаторов, д. 14</t>
  </si>
  <si>
    <t>150010 г. Ярославль, ул. Звездная, д.19</t>
  </si>
  <si>
    <t>150030 г. Ярославль, Суздальское ш., д. 20 к.2</t>
  </si>
  <si>
    <t>150032 г. Ярославль п. Прибрежный д.30</t>
  </si>
  <si>
    <t>150042 г. Ярославль, Тутаевское ш., д. 51а</t>
  </si>
  <si>
    <t>150044 г. Ярославль, ул. Урицкого, д. 47</t>
  </si>
  <si>
    <t>150045 г. Ярославль, Ленинградский пр-т, д.95</t>
  </si>
  <si>
    <t>150048 г. Ярославль, ул. Слепнева, д.18</t>
  </si>
  <si>
    <t>150052 г. Ярославль, ул. Труфанова, д.1</t>
  </si>
  <si>
    <t>150054 г. Ярославль ул. Павлика Морозова д.19</t>
  </si>
  <si>
    <t>150055 г. Ярославль, ул. Ляпидевского, д. 26</t>
  </si>
  <si>
    <t>150060 г. Ярославль, ул. Туманова, д. 20</t>
  </si>
  <si>
    <t>150061 г. Ярославль, ул. Громова, д. 28</t>
  </si>
  <si>
    <t>150063 г. Ярославль, ул. Громова, д. 56 к.2</t>
  </si>
  <si>
    <t>150064 г. Ярославль, ул. Бабича, д. 11</t>
  </si>
  <si>
    <t>152934 г. Рыбинск, ул. Кирова/Герцена, д. 30/64</t>
  </si>
  <si>
    <t>152919 г. Рыбинск, ул. Софийская, д. 107</t>
  </si>
  <si>
    <t>152915 г. Рыбинск, ул. Юбилейная, д. 14</t>
  </si>
  <si>
    <t>152900 г. Рыбинск, ул. Захарова, д. 14</t>
  </si>
  <si>
    <t>152760 р-н Брейтовский с. Брейтово ул. Советская д.6</t>
  </si>
  <si>
    <t>152616 г. Углич, ул. Камышевское шоссе, д. 16а</t>
  </si>
  <si>
    <t>152615 г. Углич, ул. Ярославская, д. 18</t>
  </si>
  <si>
    <t>152610 г. Углич, Рыбинское шоссе, д.2а;</t>
  </si>
  <si>
    <t>152470 г. Любим, ул. Ленина,д.34</t>
  </si>
  <si>
    <t>152321 р-н Тутаевский п. Константиновский ул. Ленина д.17</t>
  </si>
  <si>
    <t>152150 г. Ростов, Савинское ш., д. 22</t>
  </si>
  <si>
    <t>152070 г. Данилов, ул. Володарского, д. 72</t>
  </si>
  <si>
    <t>150033 г. Ярославль, Тутаевское ш., д. 91/1</t>
  </si>
  <si>
    <t>Общая площадь</t>
  </si>
  <si>
    <t>Выполнение работ по промывке и опрессовке внутренних систем отопления зданий и помещений 
для нужд УФПС Ярославской области.</t>
  </si>
  <si>
    <t>Единица</t>
  </si>
  <si>
    <t>150501 Ярославский р-он, с. Туношна, ул. Школьная, д. 1</t>
  </si>
  <si>
    <t>150504 Ярославский р-он, д. Пестрецово, д. 7а</t>
  </si>
  <si>
    <t>150507 Ярославский р-он, п. Ивняки, ул. Центральная, д. 7</t>
  </si>
  <si>
    <t>150508 Ярославский р-он, п. Сарафоново, д. 58</t>
  </si>
  <si>
    <t>150522 Ярославский р-он, п. Красные Ткачи, ул. Пушкина, д. 39</t>
  </si>
  <si>
    <t>150525 Ярославский р-он, п. Козьмодемьянск, ул. Центральная, д. 4</t>
  </si>
  <si>
    <t>150545 Ярославский р-он, п. Дубки, ул. Школьная, д.2а</t>
  </si>
  <si>
    <t>152123 Ростовский р-н, с. Марково, д. 28а</t>
  </si>
  <si>
    <t>152240 г. Гаврилов-Ям, ул. Кирова, д. 6а</t>
  </si>
  <si>
    <t>152150 г Ростов, ул. Северная, д 44/2а,</t>
  </si>
  <si>
    <t>152280 Некрасовский  рн, п. Красный Профинтерн, ул. Советская, д. 20</t>
  </si>
  <si>
    <t>152300 г. Тутаев, ул. Дементьева, д. 11</t>
  </si>
  <si>
    <t>152303 г. Тутаев, ул. Советская, д. 31</t>
  </si>
  <si>
    <t>152309 р-н Тутаевский п. Фоминское ул. Центральная д.1</t>
  </si>
  <si>
    <t>152430 Первомайский  рн, п. Пречистое ул. Вологодская, д. 41</t>
  </si>
  <si>
    <t>152730 Некоузский рн, с. Новый Некоуз, ул. Советская, д. 29</t>
  </si>
  <si>
    <t>152830 г. Мышкин, ул. Успенская, д.6,</t>
  </si>
  <si>
    <t>152954 Рыбинский  рн, с. Арефино, ул. Советская, д. 8</t>
  </si>
  <si>
    <t>152959 Рыбинский  рн, п. Каменники, ул. Юбилейная,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</si>
</sst>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1"/>
      <name val="Calibri"/>
      <family val="2"/>
      <scheme val="minor"/>
    </font>
    <font>
      <b/>
      <i/>
      <sz val="11"/>
      <color rgb="FFFF0000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5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7" fillId="0" borderId="0" xfId="0" applyFont="1"/>
    <xf numFmtId="0" fontId="3" fillId="0" borderId="0" xfId="0" applyFont="1" applyBorder="1" applyAlignment="1">
      <alignment vertical="center"/>
    </xf>
    <xf numFmtId="0" fontId="9" fillId="0" borderId="0" xfId="0" applyFont="1" applyBorder="1"/>
    <xf numFmtId="164" fontId="6" fillId="3" borderId="6" xfId="1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5" borderId="0" xfId="0" applyFont="1" applyFill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0" fillId="7" borderId="1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4" fillId="5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6" fillId="0" borderId="0" xfId="0" applyFont="1" applyAlignment="1">
      <alignment vertical="center"/>
    </xf>
    <xf numFmtId="0" fontId="14" fillId="5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1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vertical="center" wrapText="1"/>
    </xf>
    <xf numFmtId="0" fontId="21" fillId="0" borderId="15" xfId="2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left"/>
    </xf>
    <xf numFmtId="0" fontId="21" fillId="0" borderId="15" xfId="0" applyFont="1" applyFill="1" applyBorder="1" applyAlignment="1">
      <alignment horizontal="center" vertical="top" wrapText="1"/>
    </xf>
    <xf numFmtId="0" fontId="21" fillId="0" borderId="15" xfId="4" applyNumberFormat="1" applyFont="1" applyFill="1" applyBorder="1" applyAlignment="1">
      <alignment horizontal="left" vertical="top"/>
    </xf>
    <xf numFmtId="0" fontId="21" fillId="0" borderId="15" xfId="0" applyFont="1" applyFill="1" applyBorder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15" fillId="5" borderId="16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4" borderId="0" xfId="0" applyFont="1" applyFill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2" fillId="6" borderId="0" xfId="0" applyFont="1" applyFill="1" applyAlignment="1">
      <alignment horizontal="center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27" fillId="5" borderId="17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center" vertical="center"/>
    </xf>
    <xf numFmtId="0" fontId="14" fillId="5" borderId="1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3" fillId="0" borderId="14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_Лист1" xfId="4" xr:uid="{00000000-0005-0000-0000-000003000000}"/>
    <cellStyle name="Процентный" xfId="1" builtinId="5"/>
  </cellStyles>
  <dxfs count="0"/>
  <tableStyles count="0" defaultTableStyle="TableStyleMedium2" defaultPivotStyle="PivotStyleMedium9"/>
  <colors>
    <mruColors>
      <color rgb="FF00FFFF"/>
      <color rgb="FF0000FF"/>
      <color rgb="FFFFE5E5"/>
      <color rgb="FFFFDDDD"/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16220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79410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НЕ РЕДАКТИРОВАТЬ </a:t>
          </a:r>
        </a:p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Только для 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</a:t>
          </a:r>
          <a:endParaRPr lang="ru-RU" sz="5000" b="1" i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4"/>
  <sheetViews>
    <sheetView tabSelected="1" topLeftCell="A22" zoomScale="70" zoomScaleNormal="70" workbookViewId="0">
      <selection activeCell="C61" sqref="C61"/>
    </sheetView>
  </sheetViews>
  <sheetFormatPr defaultColWidth="9" defaultRowHeight="15" x14ac:dyDescent="0.25"/>
  <cols>
    <col min="1" max="1" width="5.7109375" style="25" customWidth="1"/>
    <col min="2" max="2" width="56.28515625" style="20" customWidth="1"/>
    <col min="3" max="3" width="62.42578125" style="20" customWidth="1"/>
    <col min="4" max="4" width="11.42578125" style="20" customWidth="1"/>
    <col min="5" max="5" width="9.140625" style="20" customWidth="1"/>
    <col min="6" max="6" width="10" style="39" customWidth="1"/>
    <col min="7" max="7" width="7.85546875" style="24" customWidth="1"/>
    <col min="8" max="10" width="19.7109375" style="20" customWidth="1"/>
    <col min="11" max="11" width="9" customWidth="1"/>
  </cols>
  <sheetData>
    <row r="2" spans="1:10" ht="15.75" x14ac:dyDescent="0.25">
      <c r="F2" s="67" t="s">
        <v>34</v>
      </c>
      <c r="G2" s="67"/>
      <c r="H2" s="67"/>
    </row>
    <row r="3" spans="1:10" x14ac:dyDescent="0.25">
      <c r="B3" s="33" t="s">
        <v>35</v>
      </c>
      <c r="C3" s="33"/>
      <c r="D3" s="33"/>
      <c r="E3" s="33"/>
    </row>
    <row r="5" spans="1:10" x14ac:dyDescent="0.25">
      <c r="A5" s="68" t="s">
        <v>36</v>
      </c>
      <c r="B5" s="68"/>
      <c r="C5" s="34"/>
      <c r="D5" s="34"/>
      <c r="E5" s="34"/>
    </row>
    <row r="6" spans="1:10" x14ac:dyDescent="0.25">
      <c r="A6" s="63" t="s">
        <v>37</v>
      </c>
      <c r="B6" s="63"/>
      <c r="C6" s="37"/>
      <c r="D6" s="37"/>
      <c r="E6" s="37"/>
      <c r="F6" s="64"/>
      <c r="G6" s="64"/>
      <c r="H6" s="64"/>
      <c r="I6" s="23"/>
      <c r="J6" s="23"/>
    </row>
    <row r="7" spans="1:10" x14ac:dyDescent="0.25">
      <c r="A7" s="63" t="s">
        <v>38</v>
      </c>
      <c r="B7" s="63"/>
      <c r="C7" s="37"/>
      <c r="D7" s="37"/>
      <c r="E7" s="37"/>
      <c r="F7" s="64"/>
      <c r="G7" s="64"/>
      <c r="H7" s="64"/>
      <c r="I7" s="23"/>
      <c r="J7" s="23"/>
    </row>
    <row r="8" spans="1:10" x14ac:dyDescent="0.25">
      <c r="A8" s="63" t="s">
        <v>39</v>
      </c>
      <c r="B8" s="63"/>
      <c r="C8" s="37"/>
      <c r="D8" s="37"/>
      <c r="E8" s="37"/>
      <c r="F8" s="64"/>
      <c r="G8" s="64"/>
      <c r="H8" s="64"/>
      <c r="I8" s="23"/>
      <c r="J8" s="23"/>
    </row>
    <row r="9" spans="1:10" x14ac:dyDescent="0.25">
      <c r="A9" s="63" t="s">
        <v>40</v>
      </c>
      <c r="B9" s="63"/>
      <c r="C9" s="37"/>
      <c r="D9" s="37"/>
      <c r="E9" s="37"/>
      <c r="F9" s="64"/>
      <c r="G9" s="64"/>
      <c r="H9" s="64"/>
      <c r="I9" s="23"/>
      <c r="J9" s="23"/>
    </row>
    <row r="10" spans="1:10" x14ac:dyDescent="0.25">
      <c r="A10" s="63" t="s">
        <v>41</v>
      </c>
      <c r="B10" s="63"/>
      <c r="C10" s="37"/>
      <c r="D10" s="37"/>
      <c r="E10" s="37"/>
      <c r="F10" s="64"/>
      <c r="G10" s="64"/>
      <c r="H10" s="64"/>
      <c r="I10" s="23"/>
      <c r="J10" s="23"/>
    </row>
    <row r="11" spans="1:10" x14ac:dyDescent="0.25">
      <c r="A11" s="63" t="s">
        <v>42</v>
      </c>
      <c r="B11" s="63"/>
      <c r="C11" s="37"/>
      <c r="D11" s="37"/>
      <c r="E11" s="37"/>
      <c r="F11" s="64"/>
      <c r="G11" s="64"/>
      <c r="H11" s="64"/>
      <c r="I11" s="23"/>
      <c r="J11" s="23"/>
    </row>
    <row r="12" spans="1:10" ht="68.25" customHeight="1" x14ac:dyDescent="0.25">
      <c r="A12" s="65" t="s">
        <v>43</v>
      </c>
      <c r="B12" s="63"/>
      <c r="C12" s="37"/>
      <c r="D12" s="37"/>
      <c r="E12" s="37"/>
      <c r="F12" s="64"/>
      <c r="G12" s="64"/>
      <c r="H12" s="64"/>
      <c r="I12" s="23"/>
      <c r="J12" s="23"/>
    </row>
    <row r="13" spans="1:10" x14ac:dyDescent="0.25">
      <c r="A13" s="66" t="s">
        <v>44</v>
      </c>
      <c r="B13" s="66"/>
      <c r="C13" s="37"/>
      <c r="D13" s="37"/>
      <c r="E13" s="37"/>
      <c r="F13" s="64"/>
      <c r="G13" s="64"/>
      <c r="H13" s="64"/>
      <c r="I13" s="23"/>
      <c r="J13" s="23"/>
    </row>
    <row r="14" spans="1:10" x14ac:dyDescent="0.25">
      <c r="A14" s="21"/>
      <c r="B14" s="21"/>
      <c r="C14" s="21"/>
      <c r="D14" s="21"/>
      <c r="E14" s="21"/>
      <c r="F14" s="21"/>
    </row>
    <row r="15" spans="1:10" ht="31.5" customHeight="1" x14ac:dyDescent="0.25">
      <c r="A15" s="60" t="s">
        <v>45</v>
      </c>
      <c r="B15" s="60"/>
      <c r="C15" s="28"/>
      <c r="D15" s="28"/>
      <c r="E15" s="28"/>
    </row>
    <row r="17" spans="1:10" ht="19.5" x14ac:dyDescent="0.25">
      <c r="B17" s="36" t="s">
        <v>46</v>
      </c>
      <c r="C17" s="62" t="s">
        <v>104</v>
      </c>
      <c r="D17" s="62"/>
      <c r="E17" s="62"/>
      <c r="F17" s="62"/>
      <c r="G17" s="62"/>
      <c r="H17" s="62"/>
      <c r="I17" s="62"/>
      <c r="J17" s="62"/>
    </row>
    <row r="19" spans="1:10" s="27" customFormat="1" ht="25.5" x14ac:dyDescent="0.25">
      <c r="A19" s="26" t="s">
        <v>47</v>
      </c>
      <c r="B19" s="26" t="s">
        <v>48</v>
      </c>
      <c r="C19" s="26" t="s">
        <v>67</v>
      </c>
      <c r="D19" s="26" t="s">
        <v>68</v>
      </c>
      <c r="E19" s="26" t="s">
        <v>103</v>
      </c>
      <c r="F19" s="26" t="s">
        <v>49</v>
      </c>
      <c r="G19" s="26" t="s">
        <v>50</v>
      </c>
      <c r="H19" s="26" t="s">
        <v>51</v>
      </c>
      <c r="I19" s="26" t="s">
        <v>52</v>
      </c>
      <c r="J19" s="26" t="s">
        <v>53</v>
      </c>
    </row>
    <row r="20" spans="1:10" s="27" customFormat="1" ht="12.75" x14ac:dyDescent="0.25">
      <c r="A20" s="26">
        <v>1</v>
      </c>
      <c r="B20" s="40" t="s">
        <v>72</v>
      </c>
      <c r="C20" s="41" t="s">
        <v>73</v>
      </c>
      <c r="D20" s="45" t="s">
        <v>69</v>
      </c>
      <c r="E20" s="38">
        <v>1097.8</v>
      </c>
      <c r="F20" s="44" t="s">
        <v>105</v>
      </c>
      <c r="G20" s="40">
        <v>1</v>
      </c>
      <c r="H20" s="40"/>
      <c r="I20" s="26"/>
      <c r="J20" s="26"/>
    </row>
    <row r="21" spans="1:10" s="27" customFormat="1" ht="12.75" x14ac:dyDescent="0.25">
      <c r="A21" s="26">
        <v>2</v>
      </c>
      <c r="B21" s="40" t="s">
        <v>72</v>
      </c>
      <c r="C21" s="41" t="s">
        <v>74</v>
      </c>
      <c r="D21" s="45" t="s">
        <v>70</v>
      </c>
      <c r="E21" s="38">
        <v>454</v>
      </c>
      <c r="F21" s="44" t="s">
        <v>105</v>
      </c>
      <c r="G21" s="40">
        <v>1</v>
      </c>
      <c r="H21" s="40"/>
      <c r="I21" s="26"/>
      <c r="J21" s="26"/>
    </row>
    <row r="22" spans="1:10" s="27" customFormat="1" ht="12.75" x14ac:dyDescent="0.25">
      <c r="A22" s="26">
        <v>3</v>
      </c>
      <c r="B22" s="40" t="s">
        <v>72</v>
      </c>
      <c r="C22" s="41" t="s">
        <v>75</v>
      </c>
      <c r="D22" s="45" t="s">
        <v>69</v>
      </c>
      <c r="E22" s="38">
        <v>150.1</v>
      </c>
      <c r="F22" s="44" t="s">
        <v>105</v>
      </c>
      <c r="G22" s="40">
        <v>1</v>
      </c>
      <c r="H22" s="40"/>
      <c r="I22" s="26"/>
      <c r="J22" s="26"/>
    </row>
    <row r="23" spans="1:10" s="27" customFormat="1" ht="12.75" x14ac:dyDescent="0.25">
      <c r="A23" s="26">
        <v>4</v>
      </c>
      <c r="B23" s="40" t="s">
        <v>72</v>
      </c>
      <c r="C23" s="41" t="s">
        <v>76</v>
      </c>
      <c r="D23" s="45" t="s">
        <v>70</v>
      </c>
      <c r="E23" s="38">
        <v>374.8</v>
      </c>
      <c r="F23" s="44" t="s">
        <v>105</v>
      </c>
      <c r="G23" s="40">
        <v>1</v>
      </c>
      <c r="H23" s="40"/>
      <c r="I23" s="26"/>
      <c r="J23" s="26"/>
    </row>
    <row r="24" spans="1:10" s="27" customFormat="1" ht="12.75" x14ac:dyDescent="0.25">
      <c r="A24" s="26">
        <v>5</v>
      </c>
      <c r="B24" s="40" t="s">
        <v>72</v>
      </c>
      <c r="C24" s="41" t="s">
        <v>77</v>
      </c>
      <c r="D24" s="45" t="s">
        <v>70</v>
      </c>
      <c r="E24" s="38">
        <v>378.9</v>
      </c>
      <c r="F24" s="44" t="s">
        <v>105</v>
      </c>
      <c r="G24" s="40">
        <v>1</v>
      </c>
      <c r="H24" s="40"/>
      <c r="I24" s="26"/>
      <c r="J24" s="26"/>
    </row>
    <row r="25" spans="1:10" s="27" customFormat="1" ht="12.75" x14ac:dyDescent="0.25">
      <c r="A25" s="26">
        <v>6</v>
      </c>
      <c r="B25" s="40" t="s">
        <v>72</v>
      </c>
      <c r="C25" s="41" t="s">
        <v>78</v>
      </c>
      <c r="D25" s="45" t="s">
        <v>70</v>
      </c>
      <c r="E25" s="38">
        <v>381</v>
      </c>
      <c r="F25" s="44" t="s">
        <v>105</v>
      </c>
      <c r="G25" s="40">
        <v>1</v>
      </c>
      <c r="H25" s="40"/>
      <c r="I25" s="26"/>
      <c r="J25" s="26"/>
    </row>
    <row r="26" spans="1:10" s="27" customFormat="1" ht="12.75" x14ac:dyDescent="0.25">
      <c r="A26" s="26">
        <v>7</v>
      </c>
      <c r="B26" s="40" t="s">
        <v>72</v>
      </c>
      <c r="C26" s="41" t="s">
        <v>102</v>
      </c>
      <c r="D26" s="45" t="s">
        <v>70</v>
      </c>
      <c r="E26" s="38">
        <v>193.2</v>
      </c>
      <c r="F26" s="44" t="s">
        <v>105</v>
      </c>
      <c r="G26" s="40">
        <v>1</v>
      </c>
      <c r="H26" s="40"/>
      <c r="I26" s="26"/>
      <c r="J26" s="26"/>
    </row>
    <row r="27" spans="1:10" s="27" customFormat="1" ht="12.75" x14ac:dyDescent="0.25">
      <c r="A27" s="26">
        <v>8</v>
      </c>
      <c r="B27" s="40" t="s">
        <v>72</v>
      </c>
      <c r="C27" s="41" t="s">
        <v>79</v>
      </c>
      <c r="D27" s="45" t="s">
        <v>70</v>
      </c>
      <c r="E27" s="38">
        <v>230.1</v>
      </c>
      <c r="F27" s="44" t="s">
        <v>105</v>
      </c>
      <c r="G27" s="40">
        <v>1</v>
      </c>
      <c r="H27" s="40"/>
      <c r="I27" s="26"/>
      <c r="J27" s="26"/>
    </row>
    <row r="28" spans="1:10" s="27" customFormat="1" ht="12.75" x14ac:dyDescent="0.25">
      <c r="A28" s="26">
        <v>9</v>
      </c>
      <c r="B28" s="40" t="s">
        <v>72</v>
      </c>
      <c r="C28" s="41" t="s">
        <v>80</v>
      </c>
      <c r="D28" s="45" t="s">
        <v>70</v>
      </c>
      <c r="E28" s="38">
        <v>152.19999999999999</v>
      </c>
      <c r="F28" s="44" t="s">
        <v>105</v>
      </c>
      <c r="G28" s="40">
        <v>1</v>
      </c>
      <c r="H28" s="40"/>
      <c r="I28" s="26"/>
      <c r="J28" s="26"/>
    </row>
    <row r="29" spans="1:10" s="27" customFormat="1" ht="12.75" x14ac:dyDescent="0.25">
      <c r="A29" s="26">
        <v>10</v>
      </c>
      <c r="B29" s="40" t="s">
        <v>72</v>
      </c>
      <c r="C29" s="41" t="s">
        <v>81</v>
      </c>
      <c r="D29" s="45" t="s">
        <v>70</v>
      </c>
      <c r="E29" s="38">
        <v>160.30000000000001</v>
      </c>
      <c r="F29" s="44" t="s">
        <v>105</v>
      </c>
      <c r="G29" s="40">
        <v>1</v>
      </c>
      <c r="H29" s="40"/>
      <c r="I29" s="26"/>
      <c r="J29" s="26"/>
    </row>
    <row r="30" spans="1:10" s="27" customFormat="1" ht="12.75" x14ac:dyDescent="0.25">
      <c r="A30" s="26">
        <v>11</v>
      </c>
      <c r="B30" s="40" t="s">
        <v>72</v>
      </c>
      <c r="C30" s="41" t="s">
        <v>82</v>
      </c>
      <c r="D30" s="45" t="s">
        <v>70</v>
      </c>
      <c r="E30" s="38">
        <v>191.6</v>
      </c>
      <c r="F30" s="44" t="s">
        <v>105</v>
      </c>
      <c r="G30" s="40">
        <v>1</v>
      </c>
      <c r="H30" s="40"/>
      <c r="I30" s="26"/>
      <c r="J30" s="26"/>
    </row>
    <row r="31" spans="1:10" s="27" customFormat="1" ht="12.75" x14ac:dyDescent="0.25">
      <c r="A31" s="26">
        <v>12</v>
      </c>
      <c r="B31" s="40" t="s">
        <v>72</v>
      </c>
      <c r="C31" s="41" t="s">
        <v>83</v>
      </c>
      <c r="D31" s="45" t="s">
        <v>70</v>
      </c>
      <c r="E31" s="38">
        <v>168.8</v>
      </c>
      <c r="F31" s="44" t="s">
        <v>105</v>
      </c>
      <c r="G31" s="40">
        <v>1</v>
      </c>
      <c r="H31" s="40"/>
      <c r="I31" s="26"/>
      <c r="J31" s="26"/>
    </row>
    <row r="32" spans="1:10" s="27" customFormat="1" ht="12.75" x14ac:dyDescent="0.25">
      <c r="A32" s="26">
        <v>13</v>
      </c>
      <c r="B32" s="40" t="s">
        <v>72</v>
      </c>
      <c r="C32" s="41" t="s">
        <v>84</v>
      </c>
      <c r="D32" s="45" t="s">
        <v>70</v>
      </c>
      <c r="E32" s="38">
        <v>11880.1</v>
      </c>
      <c r="F32" s="44" t="s">
        <v>105</v>
      </c>
      <c r="G32" s="40">
        <v>1</v>
      </c>
      <c r="H32" s="40"/>
      <c r="I32" s="26"/>
      <c r="J32" s="26"/>
    </row>
    <row r="33" spans="1:10" s="27" customFormat="1" ht="12.75" x14ac:dyDescent="0.25">
      <c r="A33" s="26">
        <v>14</v>
      </c>
      <c r="B33" s="40" t="s">
        <v>72</v>
      </c>
      <c r="C33" s="41" t="s">
        <v>85</v>
      </c>
      <c r="D33" s="45" t="s">
        <v>70</v>
      </c>
      <c r="E33" s="38">
        <v>208.2</v>
      </c>
      <c r="F33" s="44" t="s">
        <v>105</v>
      </c>
      <c r="G33" s="40">
        <v>1</v>
      </c>
      <c r="H33" s="40"/>
      <c r="I33" s="26"/>
      <c r="J33" s="26"/>
    </row>
    <row r="34" spans="1:10" s="27" customFormat="1" ht="12.75" x14ac:dyDescent="0.25">
      <c r="A34" s="26">
        <v>15</v>
      </c>
      <c r="B34" s="40" t="s">
        <v>72</v>
      </c>
      <c r="C34" s="41" t="s">
        <v>86</v>
      </c>
      <c r="D34" s="45" t="s">
        <v>70</v>
      </c>
      <c r="E34" s="38">
        <v>296.5</v>
      </c>
      <c r="F34" s="44" t="s">
        <v>105</v>
      </c>
      <c r="G34" s="40">
        <v>1</v>
      </c>
      <c r="H34" s="40"/>
      <c r="I34" s="26"/>
      <c r="J34" s="26"/>
    </row>
    <row r="35" spans="1:10" s="27" customFormat="1" ht="12.75" x14ac:dyDescent="0.25">
      <c r="A35" s="26">
        <v>16</v>
      </c>
      <c r="B35" s="40" t="s">
        <v>72</v>
      </c>
      <c r="C35" s="41" t="s">
        <v>87</v>
      </c>
      <c r="D35" s="45" t="s">
        <v>70</v>
      </c>
      <c r="E35" s="38">
        <v>353.7</v>
      </c>
      <c r="F35" s="44" t="s">
        <v>105</v>
      </c>
      <c r="G35" s="40">
        <v>1</v>
      </c>
      <c r="H35" s="40"/>
      <c r="I35" s="26"/>
      <c r="J35" s="26"/>
    </row>
    <row r="36" spans="1:10" s="27" customFormat="1" ht="12.75" x14ac:dyDescent="0.25">
      <c r="A36" s="26">
        <v>17</v>
      </c>
      <c r="B36" s="40" t="s">
        <v>72</v>
      </c>
      <c r="C36" s="41" t="s">
        <v>88</v>
      </c>
      <c r="D36" s="45" t="s">
        <v>70</v>
      </c>
      <c r="E36" s="38">
        <v>284.39999999999998</v>
      </c>
      <c r="F36" s="44" t="s">
        <v>105</v>
      </c>
      <c r="G36" s="40">
        <v>1</v>
      </c>
      <c r="H36" s="40"/>
      <c r="I36" s="26"/>
      <c r="J36" s="26"/>
    </row>
    <row r="37" spans="1:10" s="27" customFormat="1" ht="12.75" x14ac:dyDescent="0.25">
      <c r="A37" s="26">
        <v>18</v>
      </c>
      <c r="B37" s="40" t="s">
        <v>72</v>
      </c>
      <c r="C37" s="41" t="s">
        <v>89</v>
      </c>
      <c r="D37" s="45" t="s">
        <v>70</v>
      </c>
      <c r="E37" s="38">
        <v>450.9</v>
      </c>
      <c r="F37" s="44" t="s">
        <v>105</v>
      </c>
      <c r="G37" s="40">
        <v>1</v>
      </c>
      <c r="H37" s="40"/>
      <c r="I37" s="26"/>
      <c r="J37" s="26"/>
    </row>
    <row r="38" spans="1:10" s="27" customFormat="1" ht="12.75" x14ac:dyDescent="0.25">
      <c r="A38" s="26">
        <v>19</v>
      </c>
      <c r="B38" s="40" t="s">
        <v>72</v>
      </c>
      <c r="C38" s="41" t="s">
        <v>106</v>
      </c>
      <c r="D38" s="45" t="s">
        <v>70</v>
      </c>
      <c r="E38" s="38">
        <v>84.2</v>
      </c>
      <c r="F38" s="44" t="s">
        <v>105</v>
      </c>
      <c r="G38" s="40">
        <v>1</v>
      </c>
      <c r="H38" s="40"/>
      <c r="I38" s="26"/>
      <c r="J38" s="26"/>
    </row>
    <row r="39" spans="1:10" s="27" customFormat="1" ht="12.75" x14ac:dyDescent="0.25">
      <c r="A39" s="26">
        <v>20</v>
      </c>
      <c r="B39" s="40" t="s">
        <v>72</v>
      </c>
      <c r="C39" s="41" t="s">
        <v>107</v>
      </c>
      <c r="D39" s="45" t="s">
        <v>70</v>
      </c>
      <c r="E39" s="38">
        <v>42.9</v>
      </c>
      <c r="F39" s="44" t="s">
        <v>105</v>
      </c>
      <c r="G39" s="40">
        <v>1</v>
      </c>
      <c r="H39" s="40"/>
      <c r="I39" s="26"/>
      <c r="J39" s="26"/>
    </row>
    <row r="40" spans="1:10" s="27" customFormat="1" ht="12.75" x14ac:dyDescent="0.25">
      <c r="A40" s="26">
        <v>21</v>
      </c>
      <c r="B40" s="40" t="s">
        <v>72</v>
      </c>
      <c r="C40" s="41" t="s">
        <v>108</v>
      </c>
      <c r="D40" s="45" t="s">
        <v>70</v>
      </c>
      <c r="E40" s="38">
        <v>252.7</v>
      </c>
      <c r="F40" s="44" t="s">
        <v>105</v>
      </c>
      <c r="G40" s="40">
        <v>1</v>
      </c>
      <c r="H40" s="40"/>
      <c r="I40" s="26"/>
      <c r="J40" s="26"/>
    </row>
    <row r="41" spans="1:10" s="27" customFormat="1" ht="12.75" x14ac:dyDescent="0.25">
      <c r="A41" s="26">
        <v>22</v>
      </c>
      <c r="B41" s="40" t="s">
        <v>72</v>
      </c>
      <c r="C41" s="41" t="s">
        <v>109</v>
      </c>
      <c r="D41" s="45" t="s">
        <v>70</v>
      </c>
      <c r="E41" s="38">
        <v>64.5</v>
      </c>
      <c r="F41" s="44" t="s">
        <v>105</v>
      </c>
      <c r="G41" s="40">
        <v>1</v>
      </c>
      <c r="H41" s="40"/>
      <c r="I41" s="26"/>
      <c r="J41" s="26"/>
    </row>
    <row r="42" spans="1:10" s="27" customFormat="1" ht="12.75" x14ac:dyDescent="0.25">
      <c r="A42" s="26">
        <v>23</v>
      </c>
      <c r="B42" s="40" t="s">
        <v>72</v>
      </c>
      <c r="C42" s="41" t="s">
        <v>110</v>
      </c>
      <c r="D42" s="45" t="s">
        <v>70</v>
      </c>
      <c r="E42" s="38">
        <v>120.9</v>
      </c>
      <c r="F42" s="44" t="s">
        <v>105</v>
      </c>
      <c r="G42" s="40">
        <v>1</v>
      </c>
      <c r="H42" s="40"/>
      <c r="I42" s="26"/>
      <c r="J42" s="26"/>
    </row>
    <row r="43" spans="1:10" s="27" customFormat="1" ht="12.75" x14ac:dyDescent="0.25">
      <c r="A43" s="26">
        <v>24</v>
      </c>
      <c r="B43" s="40" t="s">
        <v>72</v>
      </c>
      <c r="C43" s="41" t="s">
        <v>111</v>
      </c>
      <c r="D43" s="45" t="s">
        <v>70</v>
      </c>
      <c r="E43" s="38">
        <v>33.9</v>
      </c>
      <c r="F43" s="44" t="s">
        <v>105</v>
      </c>
      <c r="G43" s="40">
        <v>1</v>
      </c>
      <c r="H43" s="40"/>
      <c r="I43" s="26"/>
      <c r="J43" s="26"/>
    </row>
    <row r="44" spans="1:10" s="27" customFormat="1" ht="12.75" x14ac:dyDescent="0.25">
      <c r="A44" s="26">
        <v>25</v>
      </c>
      <c r="B44" s="40" t="s">
        <v>72</v>
      </c>
      <c r="C44" s="41" t="s">
        <v>112</v>
      </c>
      <c r="D44" s="45" t="s">
        <v>70</v>
      </c>
      <c r="E44" s="38">
        <v>130.4</v>
      </c>
      <c r="F44" s="44" t="s">
        <v>105</v>
      </c>
      <c r="G44" s="40">
        <v>1</v>
      </c>
      <c r="H44" s="40"/>
      <c r="I44" s="26"/>
      <c r="J44" s="26"/>
    </row>
    <row r="45" spans="1:10" s="27" customFormat="1" ht="12.75" x14ac:dyDescent="0.25">
      <c r="A45" s="26">
        <v>26</v>
      </c>
      <c r="B45" s="40" t="s">
        <v>72</v>
      </c>
      <c r="C45" s="41" t="s">
        <v>101</v>
      </c>
      <c r="D45" s="45" t="s">
        <v>70</v>
      </c>
      <c r="E45" s="38">
        <v>535.1</v>
      </c>
      <c r="F45" s="44" t="s">
        <v>105</v>
      </c>
      <c r="G45" s="40">
        <v>1</v>
      </c>
      <c r="H45" s="40"/>
      <c r="I45" s="26"/>
      <c r="J45" s="26"/>
    </row>
    <row r="46" spans="1:10" s="27" customFormat="1" ht="12.75" x14ac:dyDescent="0.25">
      <c r="A46" s="26">
        <v>27</v>
      </c>
      <c r="B46" s="40" t="s">
        <v>72</v>
      </c>
      <c r="C46" s="41" t="s">
        <v>113</v>
      </c>
      <c r="D46" s="45" t="s">
        <v>69</v>
      </c>
      <c r="E46" s="38">
        <v>55.9</v>
      </c>
      <c r="F46" s="44" t="s">
        <v>105</v>
      </c>
      <c r="G46" s="40">
        <v>1</v>
      </c>
      <c r="H46" s="40"/>
      <c r="I46" s="26"/>
      <c r="J46" s="26"/>
    </row>
    <row r="47" spans="1:10" s="27" customFormat="1" ht="12.75" x14ac:dyDescent="0.25">
      <c r="A47" s="26">
        <v>28</v>
      </c>
      <c r="B47" s="40" t="s">
        <v>72</v>
      </c>
      <c r="C47" s="41" t="s">
        <v>100</v>
      </c>
      <c r="D47" s="45" t="s">
        <v>69</v>
      </c>
      <c r="E47" s="38">
        <v>997.4</v>
      </c>
      <c r="F47" s="44" t="s">
        <v>105</v>
      </c>
      <c r="G47" s="40">
        <v>1</v>
      </c>
      <c r="H47" s="40"/>
      <c r="I47" s="26"/>
      <c r="J47" s="26"/>
    </row>
    <row r="48" spans="1:10" s="27" customFormat="1" ht="12.75" x14ac:dyDescent="0.25">
      <c r="A48" s="26">
        <v>29</v>
      </c>
      <c r="B48" s="40" t="s">
        <v>72</v>
      </c>
      <c r="C48" s="41" t="s">
        <v>114</v>
      </c>
      <c r="D48" s="45" t="s">
        <v>70</v>
      </c>
      <c r="E48" s="38">
        <v>2385.8000000000002</v>
      </c>
      <c r="F48" s="44" t="s">
        <v>105</v>
      </c>
      <c r="G48" s="40">
        <v>1</v>
      </c>
      <c r="H48" s="40"/>
      <c r="I48" s="26"/>
      <c r="J48" s="26"/>
    </row>
    <row r="49" spans="1:10" s="27" customFormat="1" ht="12.75" x14ac:dyDescent="0.25">
      <c r="A49" s="26">
        <v>30</v>
      </c>
      <c r="B49" s="40" t="s">
        <v>72</v>
      </c>
      <c r="C49" s="41" t="s">
        <v>115</v>
      </c>
      <c r="D49" s="45" t="s">
        <v>70</v>
      </c>
      <c r="E49" s="38">
        <v>657.4</v>
      </c>
      <c r="F49" s="44" t="s">
        <v>105</v>
      </c>
      <c r="G49" s="40">
        <v>1</v>
      </c>
      <c r="H49" s="40"/>
      <c r="I49" s="26"/>
      <c r="J49" s="26"/>
    </row>
    <row r="50" spans="1:10" s="27" customFormat="1" ht="12.75" x14ac:dyDescent="0.25">
      <c r="A50" s="26">
        <v>31</v>
      </c>
      <c r="B50" s="40" t="s">
        <v>72</v>
      </c>
      <c r="C50" s="41" t="s">
        <v>71</v>
      </c>
      <c r="D50" s="45" t="s">
        <v>70</v>
      </c>
      <c r="E50" s="38">
        <v>75.900000000000006</v>
      </c>
      <c r="F50" s="44" t="s">
        <v>105</v>
      </c>
      <c r="G50" s="40">
        <v>1</v>
      </c>
      <c r="H50" s="40"/>
      <c r="I50" s="26"/>
      <c r="J50" s="26"/>
    </row>
    <row r="51" spans="1:10" s="27" customFormat="1" ht="12.75" x14ac:dyDescent="0.25">
      <c r="A51" s="26">
        <v>32</v>
      </c>
      <c r="B51" s="40" t="s">
        <v>72</v>
      </c>
      <c r="C51" s="41" t="s">
        <v>116</v>
      </c>
      <c r="D51" s="45" t="s">
        <v>69</v>
      </c>
      <c r="E51" s="38">
        <v>135.1</v>
      </c>
      <c r="F51" s="44" t="s">
        <v>105</v>
      </c>
      <c r="G51" s="40">
        <v>1</v>
      </c>
      <c r="H51" s="40"/>
      <c r="I51" s="26"/>
      <c r="J51" s="26"/>
    </row>
    <row r="52" spans="1:10" s="27" customFormat="1" ht="12.75" x14ac:dyDescent="0.25">
      <c r="A52" s="26">
        <v>33</v>
      </c>
      <c r="B52" s="40" t="s">
        <v>72</v>
      </c>
      <c r="C52" s="41" t="s">
        <v>117</v>
      </c>
      <c r="D52" s="45" t="s">
        <v>70</v>
      </c>
      <c r="E52" s="38">
        <v>2549.8000000000002</v>
      </c>
      <c r="F52" s="44" t="s">
        <v>105</v>
      </c>
      <c r="G52" s="40">
        <v>1</v>
      </c>
      <c r="H52" s="40"/>
      <c r="I52" s="26"/>
      <c r="J52" s="26"/>
    </row>
    <row r="53" spans="1:10" s="27" customFormat="1" ht="12.75" x14ac:dyDescent="0.25">
      <c r="A53" s="26">
        <v>34</v>
      </c>
      <c r="B53" s="40" t="s">
        <v>72</v>
      </c>
      <c r="C53" s="41" t="s">
        <v>118</v>
      </c>
      <c r="D53" s="45" t="s">
        <v>70</v>
      </c>
      <c r="E53" s="38">
        <v>185.2</v>
      </c>
      <c r="F53" s="44" t="s">
        <v>105</v>
      </c>
      <c r="G53" s="40">
        <v>1</v>
      </c>
      <c r="H53" s="40"/>
      <c r="I53" s="26"/>
      <c r="J53" s="26"/>
    </row>
    <row r="54" spans="1:10" s="27" customFormat="1" ht="12.75" x14ac:dyDescent="0.25">
      <c r="A54" s="26">
        <v>35</v>
      </c>
      <c r="B54" s="40" t="s">
        <v>72</v>
      </c>
      <c r="C54" s="41" t="s">
        <v>119</v>
      </c>
      <c r="D54" s="45" t="s">
        <v>70</v>
      </c>
      <c r="E54" s="38">
        <v>53.1</v>
      </c>
      <c r="F54" s="44" t="s">
        <v>105</v>
      </c>
      <c r="G54" s="40">
        <v>1</v>
      </c>
      <c r="H54" s="40"/>
      <c r="I54" s="26"/>
      <c r="J54" s="26"/>
    </row>
    <row r="55" spans="1:10" s="27" customFormat="1" ht="12.75" x14ac:dyDescent="0.25">
      <c r="A55" s="26">
        <v>36</v>
      </c>
      <c r="B55" s="40" t="s">
        <v>72</v>
      </c>
      <c r="C55" s="41" t="s">
        <v>99</v>
      </c>
      <c r="D55" s="45" t="s">
        <v>70</v>
      </c>
      <c r="E55" s="38">
        <v>202.8</v>
      </c>
      <c r="F55" s="44" t="s">
        <v>105</v>
      </c>
      <c r="G55" s="40">
        <v>1</v>
      </c>
      <c r="H55" s="40"/>
      <c r="I55" s="26"/>
      <c r="J55" s="26"/>
    </row>
    <row r="56" spans="1:10" s="27" customFormat="1" ht="12.75" x14ac:dyDescent="0.25">
      <c r="A56" s="26">
        <v>37</v>
      </c>
      <c r="B56" s="40" t="s">
        <v>72</v>
      </c>
      <c r="C56" s="41" t="s">
        <v>120</v>
      </c>
      <c r="D56" s="45" t="s">
        <v>70</v>
      </c>
      <c r="E56" s="38">
        <v>756.8</v>
      </c>
      <c r="F56" s="44" t="s">
        <v>105</v>
      </c>
      <c r="G56" s="40">
        <v>1</v>
      </c>
      <c r="H56" s="40"/>
      <c r="I56" s="26"/>
      <c r="J56" s="26"/>
    </row>
    <row r="57" spans="1:10" s="27" customFormat="1" ht="12.75" x14ac:dyDescent="0.25">
      <c r="A57" s="26">
        <v>38</v>
      </c>
      <c r="B57" s="40" t="s">
        <v>72</v>
      </c>
      <c r="C57" s="41" t="s">
        <v>98</v>
      </c>
      <c r="D57" s="45" t="s">
        <v>69</v>
      </c>
      <c r="E57" s="38">
        <v>407.4</v>
      </c>
      <c r="F57" s="44" t="s">
        <v>105</v>
      </c>
      <c r="G57" s="40">
        <v>1</v>
      </c>
      <c r="H57" s="40"/>
      <c r="I57" s="26"/>
      <c r="J57" s="26"/>
    </row>
    <row r="58" spans="1:10" s="27" customFormat="1" ht="12.75" x14ac:dyDescent="0.25">
      <c r="A58" s="26">
        <v>39</v>
      </c>
      <c r="B58" s="40" t="s">
        <v>72</v>
      </c>
      <c r="C58" s="41" t="s">
        <v>97</v>
      </c>
      <c r="D58" s="45" t="s">
        <v>70</v>
      </c>
      <c r="E58" s="38">
        <v>1493.5</v>
      </c>
      <c r="F58" s="44" t="s">
        <v>105</v>
      </c>
      <c r="G58" s="40">
        <v>1</v>
      </c>
      <c r="H58" s="40"/>
      <c r="I58" s="26"/>
      <c r="J58" s="26"/>
    </row>
    <row r="59" spans="1:10" s="27" customFormat="1" ht="12.75" x14ac:dyDescent="0.25">
      <c r="A59" s="26">
        <v>40</v>
      </c>
      <c r="B59" s="40" t="s">
        <v>72</v>
      </c>
      <c r="C59" s="41" t="s">
        <v>96</v>
      </c>
      <c r="D59" s="45" t="s">
        <v>70</v>
      </c>
      <c r="E59" s="38">
        <v>122.4</v>
      </c>
      <c r="F59" s="44" t="s">
        <v>105</v>
      </c>
      <c r="G59" s="40">
        <v>1</v>
      </c>
      <c r="H59" s="40"/>
      <c r="I59" s="26"/>
      <c r="J59" s="26"/>
    </row>
    <row r="60" spans="1:10" s="27" customFormat="1" ht="12.75" x14ac:dyDescent="0.25">
      <c r="A60" s="26">
        <v>41</v>
      </c>
      <c r="B60" s="40" t="s">
        <v>72</v>
      </c>
      <c r="C60" s="41" t="s">
        <v>95</v>
      </c>
      <c r="D60" s="45" t="s">
        <v>70</v>
      </c>
      <c r="E60" s="38">
        <v>35.799999999999997</v>
      </c>
      <c r="F60" s="44" t="s">
        <v>105</v>
      </c>
      <c r="G60" s="40">
        <v>1</v>
      </c>
      <c r="H60" s="40"/>
      <c r="I60" s="26"/>
      <c r="J60" s="26"/>
    </row>
    <row r="61" spans="1:10" s="27" customFormat="1" ht="12.75" x14ac:dyDescent="0.25">
      <c r="A61" s="26">
        <v>42</v>
      </c>
      <c r="B61" s="40" t="s">
        <v>72</v>
      </c>
      <c r="C61" s="41" t="s">
        <v>121</v>
      </c>
      <c r="D61" s="45" t="s">
        <v>70</v>
      </c>
      <c r="E61" s="38">
        <v>535.79999999999995</v>
      </c>
      <c r="F61" s="44" t="s">
        <v>105</v>
      </c>
      <c r="G61" s="40">
        <v>1</v>
      </c>
      <c r="H61" s="40"/>
      <c r="I61" s="26"/>
      <c r="J61" s="26"/>
    </row>
    <row r="62" spans="1:10" s="27" customFormat="1" ht="12.75" x14ac:dyDescent="0.25">
      <c r="A62" s="26">
        <v>43</v>
      </c>
      <c r="B62" s="40" t="s">
        <v>72</v>
      </c>
      <c r="C62" s="41" t="s">
        <v>94</v>
      </c>
      <c r="D62" s="45" t="s">
        <v>69</v>
      </c>
      <c r="E62" s="46">
        <v>671.9</v>
      </c>
      <c r="F62" s="44" t="s">
        <v>105</v>
      </c>
      <c r="G62" s="40">
        <v>1</v>
      </c>
      <c r="H62" s="40"/>
      <c r="I62" s="26"/>
      <c r="J62" s="26"/>
    </row>
    <row r="63" spans="1:10" s="27" customFormat="1" ht="12.75" x14ac:dyDescent="0.25">
      <c r="A63" s="26">
        <v>44</v>
      </c>
      <c r="B63" s="40" t="s">
        <v>72</v>
      </c>
      <c r="C63" s="41" t="s">
        <v>93</v>
      </c>
      <c r="D63" s="45" t="s">
        <v>69</v>
      </c>
      <c r="E63" s="38">
        <v>8200.1</v>
      </c>
      <c r="F63" s="44" t="s">
        <v>105</v>
      </c>
      <c r="G63" s="40">
        <v>1</v>
      </c>
      <c r="H63" s="40"/>
      <c r="I63" s="26"/>
      <c r="J63" s="26"/>
    </row>
    <row r="64" spans="1:10" s="27" customFormat="1" ht="12.75" x14ac:dyDescent="0.25">
      <c r="A64" s="26">
        <v>45</v>
      </c>
      <c r="B64" s="40" t="s">
        <v>72</v>
      </c>
      <c r="C64" s="41" t="s">
        <v>122</v>
      </c>
      <c r="D64" s="45" t="s">
        <v>70</v>
      </c>
      <c r="E64" s="38">
        <v>37.6</v>
      </c>
      <c r="F64" s="44" t="s">
        <v>105</v>
      </c>
      <c r="G64" s="40">
        <v>1</v>
      </c>
      <c r="H64" s="40"/>
      <c r="I64" s="26"/>
      <c r="J64" s="26"/>
    </row>
    <row r="65" spans="1:10" s="27" customFormat="1" ht="12.75" x14ac:dyDescent="0.25">
      <c r="A65" s="26">
        <v>46</v>
      </c>
      <c r="B65" s="40" t="s">
        <v>72</v>
      </c>
      <c r="C65" s="41" t="s">
        <v>92</v>
      </c>
      <c r="D65" s="45" t="s">
        <v>69</v>
      </c>
      <c r="E65" s="38">
        <v>204.5</v>
      </c>
      <c r="F65" s="44" t="s">
        <v>105</v>
      </c>
      <c r="G65" s="40">
        <v>1</v>
      </c>
      <c r="H65" s="40"/>
      <c r="I65" s="26"/>
      <c r="J65" s="26"/>
    </row>
    <row r="66" spans="1:10" s="27" customFormat="1" ht="12.75" x14ac:dyDescent="0.25">
      <c r="A66" s="26">
        <v>47</v>
      </c>
      <c r="B66" s="40" t="s">
        <v>72</v>
      </c>
      <c r="C66" s="41" t="s">
        <v>91</v>
      </c>
      <c r="D66" s="45" t="s">
        <v>69</v>
      </c>
      <c r="E66" s="38">
        <v>1140.05</v>
      </c>
      <c r="F66" s="44" t="s">
        <v>105</v>
      </c>
      <c r="G66" s="40">
        <v>1</v>
      </c>
      <c r="H66" s="40"/>
      <c r="I66" s="26"/>
      <c r="J66" s="26"/>
    </row>
    <row r="67" spans="1:10" s="27" customFormat="1" ht="12.75" x14ac:dyDescent="0.25">
      <c r="A67" s="26">
        <v>48</v>
      </c>
      <c r="B67" s="40" t="s">
        <v>72</v>
      </c>
      <c r="C67" s="41" t="s">
        <v>90</v>
      </c>
      <c r="D67" s="45" t="s">
        <v>70</v>
      </c>
      <c r="E67" s="38">
        <v>388.4</v>
      </c>
      <c r="F67" s="44" t="s">
        <v>105</v>
      </c>
      <c r="G67" s="40">
        <v>1</v>
      </c>
      <c r="H67" s="40"/>
      <c r="I67" s="26"/>
      <c r="J67" s="26"/>
    </row>
    <row r="68" spans="1:10" s="27" customFormat="1" ht="12.75" x14ac:dyDescent="0.25">
      <c r="A68" s="26">
        <v>49</v>
      </c>
      <c r="B68" s="40" t="s">
        <v>72</v>
      </c>
      <c r="C68" s="41" t="s">
        <v>123</v>
      </c>
      <c r="D68" s="45" t="s">
        <v>69</v>
      </c>
      <c r="E68" s="38">
        <v>247.9</v>
      </c>
      <c r="F68" s="44" t="s">
        <v>105</v>
      </c>
      <c r="G68" s="40">
        <v>1</v>
      </c>
      <c r="H68" s="40"/>
      <c r="I68" s="26"/>
      <c r="J68" s="26"/>
    </row>
    <row r="69" spans="1:10" s="27" customFormat="1" ht="12.75" x14ac:dyDescent="0.25">
      <c r="A69" s="26">
        <v>50</v>
      </c>
      <c r="B69" s="40" t="s">
        <v>72</v>
      </c>
      <c r="C69" s="41" t="s">
        <v>124</v>
      </c>
      <c r="D69" s="45" t="s">
        <v>70</v>
      </c>
      <c r="E69" s="38">
        <v>283.3</v>
      </c>
      <c r="F69" s="44"/>
      <c r="G69" s="40">
        <v>1</v>
      </c>
      <c r="H69" s="40"/>
      <c r="I69" s="26"/>
      <c r="J69" s="26"/>
    </row>
    <row r="70" spans="1:10" x14ac:dyDescent="0.25">
      <c r="A70" s="49" t="s">
        <v>33</v>
      </c>
      <c r="B70" s="49"/>
      <c r="C70" s="49"/>
      <c r="D70" s="49"/>
      <c r="E70" s="49"/>
      <c r="F70" s="49"/>
      <c r="G70" s="42">
        <f>SUM(G20:G69)</f>
        <v>50</v>
      </c>
      <c r="H70" s="43"/>
      <c r="I70" s="43"/>
      <c r="J70" s="43"/>
    </row>
    <row r="71" spans="1:10" x14ac:dyDescent="0.25">
      <c r="A71" s="22"/>
      <c r="B71" s="22"/>
      <c r="C71" s="22"/>
      <c r="D71" s="22"/>
      <c r="E71" s="22"/>
      <c r="F71" s="22"/>
      <c r="G71" s="22"/>
    </row>
    <row r="72" spans="1:10" x14ac:dyDescent="0.25">
      <c r="A72" s="61" t="s">
        <v>54</v>
      </c>
      <c r="B72" s="61"/>
      <c r="C72" s="61"/>
      <c r="D72" s="61"/>
      <c r="E72" s="61"/>
      <c r="F72" s="61"/>
      <c r="G72" s="61"/>
      <c r="H72" s="61"/>
      <c r="I72" s="61"/>
      <c r="J72" s="61"/>
    </row>
    <row r="73" spans="1:10" x14ac:dyDescent="0.25">
      <c r="A73" s="61" t="s">
        <v>55</v>
      </c>
      <c r="B73" s="61"/>
      <c r="C73" s="61"/>
      <c r="D73" s="61"/>
      <c r="E73" s="61"/>
      <c r="F73" s="61"/>
      <c r="G73" s="61"/>
      <c r="H73" s="61"/>
      <c r="I73" s="61"/>
      <c r="J73" s="61"/>
    </row>
    <row r="75" spans="1:10" x14ac:dyDescent="0.25">
      <c r="A75" s="57" t="s">
        <v>56</v>
      </c>
      <c r="B75" s="57"/>
      <c r="C75" s="29"/>
      <c r="D75" s="29"/>
      <c r="E75" s="29"/>
      <c r="F75" s="58"/>
      <c r="G75" s="58"/>
      <c r="H75" s="58"/>
    </row>
    <row r="76" spans="1:10" x14ac:dyDescent="0.25">
      <c r="F76" s="56" t="s">
        <v>57</v>
      </c>
      <c r="G76" s="56"/>
      <c r="H76" s="56"/>
    </row>
    <row r="77" spans="1:10" x14ac:dyDescent="0.25">
      <c r="A77" s="57" t="s">
        <v>58</v>
      </c>
      <c r="B77" s="57"/>
      <c r="C77" s="29"/>
      <c r="D77" s="29"/>
      <c r="E77" s="29"/>
      <c r="F77" s="58"/>
      <c r="G77" s="58"/>
      <c r="H77" s="58"/>
    </row>
    <row r="78" spans="1:10" x14ac:dyDescent="0.25">
      <c r="F78" s="56" t="s">
        <v>57</v>
      </c>
      <c r="G78" s="56"/>
      <c r="H78" s="56"/>
    </row>
    <row r="81" spans="1:10" x14ac:dyDescent="0.25">
      <c r="A81" s="59" t="s">
        <v>59</v>
      </c>
      <c r="B81" s="59"/>
      <c r="C81" s="59"/>
      <c r="D81" s="59"/>
      <c r="E81" s="59"/>
      <c r="F81" s="59"/>
      <c r="G81" s="59"/>
      <c r="H81" s="59"/>
      <c r="I81" s="59"/>
      <c r="J81" s="59"/>
    </row>
    <row r="82" spans="1:10" x14ac:dyDescent="0.25">
      <c r="A82" s="59" t="s">
        <v>60</v>
      </c>
      <c r="B82" s="59"/>
      <c r="C82" s="59"/>
      <c r="D82" s="59"/>
      <c r="E82" s="59"/>
      <c r="F82" s="59"/>
      <c r="G82" s="59"/>
      <c r="H82" s="59"/>
      <c r="I82" s="59"/>
      <c r="J82" s="59"/>
    </row>
    <row r="85" spans="1:10" x14ac:dyDescent="0.25">
      <c r="A85" s="50" t="s">
        <v>61</v>
      </c>
      <c r="B85" s="50"/>
      <c r="C85" s="31"/>
      <c r="D85" s="31"/>
      <c r="E85" s="31"/>
      <c r="F85" s="51"/>
      <c r="G85" s="51"/>
      <c r="H85" s="51"/>
    </row>
    <row r="86" spans="1:10" x14ac:dyDescent="0.25">
      <c r="F86" s="52" t="s">
        <v>62</v>
      </c>
      <c r="G86" s="52"/>
      <c r="H86" s="52"/>
    </row>
    <row r="88" spans="1:10" x14ac:dyDescent="0.25">
      <c r="A88" s="53" t="s">
        <v>63</v>
      </c>
      <c r="B88" s="53"/>
      <c r="C88" s="32"/>
      <c r="D88" s="32"/>
      <c r="E88" s="32"/>
    </row>
    <row r="90" spans="1:10" x14ac:dyDescent="0.25">
      <c r="A90" s="54"/>
      <c r="B90" s="54"/>
      <c r="C90" s="35"/>
      <c r="D90" s="35"/>
      <c r="E90" s="35"/>
      <c r="G90" s="55"/>
      <c r="H90" s="55"/>
      <c r="I90" s="55"/>
    </row>
    <row r="91" spans="1:10" x14ac:dyDescent="0.25">
      <c r="A91" s="47" t="s">
        <v>64</v>
      </c>
      <c r="B91" s="47"/>
      <c r="C91" s="30"/>
      <c r="D91" s="30"/>
      <c r="E91" s="30"/>
    </row>
    <row r="92" spans="1:10" x14ac:dyDescent="0.25">
      <c r="G92" s="48" t="s">
        <v>65</v>
      </c>
      <c r="H92" s="48"/>
      <c r="I92" s="48"/>
    </row>
    <row r="94" spans="1:10" x14ac:dyDescent="0.25">
      <c r="A94" s="21" t="s">
        <v>66</v>
      </c>
    </row>
  </sheetData>
  <mergeCells count="39">
    <mergeCell ref="F2:H2"/>
    <mergeCell ref="A5:B5"/>
    <mergeCell ref="A6:B6"/>
    <mergeCell ref="F6:H6"/>
    <mergeCell ref="A7:B7"/>
    <mergeCell ref="F7:H7"/>
    <mergeCell ref="A8:B8"/>
    <mergeCell ref="F8:H8"/>
    <mergeCell ref="A9:B9"/>
    <mergeCell ref="F9:H9"/>
    <mergeCell ref="A10:B10"/>
    <mergeCell ref="F10:H10"/>
    <mergeCell ref="A11:B11"/>
    <mergeCell ref="F11:H11"/>
    <mergeCell ref="A12:B12"/>
    <mergeCell ref="F12:H12"/>
    <mergeCell ref="A13:B13"/>
    <mergeCell ref="F13:H13"/>
    <mergeCell ref="A15:B15"/>
    <mergeCell ref="A72:J72"/>
    <mergeCell ref="A73:J73"/>
    <mergeCell ref="A75:B75"/>
    <mergeCell ref="F75:H75"/>
    <mergeCell ref="C17:J17"/>
    <mergeCell ref="A91:B91"/>
    <mergeCell ref="G92:I92"/>
    <mergeCell ref="A70:F70"/>
    <mergeCell ref="A85:B85"/>
    <mergeCell ref="F85:H85"/>
    <mergeCell ref="F86:H86"/>
    <mergeCell ref="A88:B88"/>
    <mergeCell ref="A90:B90"/>
    <mergeCell ref="G90:I90"/>
    <mergeCell ref="F76:H76"/>
    <mergeCell ref="A77:B77"/>
    <mergeCell ref="F77:H77"/>
    <mergeCell ref="F78:H78"/>
    <mergeCell ref="A81:J81"/>
    <mergeCell ref="A82:J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B3:L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9" width="13.140625" style="1" customWidth="1"/>
    <col min="10" max="10" width="19.42578125" style="1" bestFit="1" customWidth="1"/>
    <col min="11" max="12" width="21.85546875" style="1" bestFit="1" customWidth="1"/>
    <col min="13" max="16384" width="9.140625" style="1"/>
  </cols>
  <sheetData>
    <row r="3" spans="2:12" x14ac:dyDescent="0.25">
      <c r="B3" s="76" t="s">
        <v>11</v>
      </c>
      <c r="C3" s="76"/>
      <c r="D3" s="76"/>
      <c r="E3" s="76"/>
      <c r="F3" s="76"/>
      <c r="G3" s="76"/>
      <c r="H3" s="76"/>
      <c r="I3" s="76"/>
      <c r="J3" s="76"/>
      <c r="K3" s="76"/>
      <c r="L3" s="76"/>
    </row>
    <row r="5" spans="2:12" ht="16.5" thickBot="1" x14ac:dyDescent="0.3">
      <c r="J5" s="70" t="s">
        <v>30</v>
      </c>
      <c r="K5" s="70"/>
      <c r="L5" s="1" t="s">
        <v>31</v>
      </c>
    </row>
    <row r="6" spans="2:12" ht="33" customHeight="1" x14ac:dyDescent="0.25">
      <c r="B6" s="77" t="s">
        <v>0</v>
      </c>
      <c r="C6" s="79" t="s">
        <v>14</v>
      </c>
      <c r="D6" s="79" t="s">
        <v>1</v>
      </c>
      <c r="E6" s="79" t="s">
        <v>2</v>
      </c>
      <c r="F6" s="83" t="s">
        <v>3</v>
      </c>
      <c r="G6" s="84"/>
      <c r="H6" s="84"/>
      <c r="I6" s="85"/>
      <c r="J6" s="79" t="s">
        <v>17</v>
      </c>
      <c r="K6" s="79" t="s">
        <v>4</v>
      </c>
      <c r="L6" s="81" t="s">
        <v>5</v>
      </c>
    </row>
    <row r="7" spans="2:12" x14ac:dyDescent="0.25">
      <c r="B7" s="78"/>
      <c r="C7" s="80"/>
      <c r="D7" s="80"/>
      <c r="E7" s="80"/>
      <c r="F7" s="7" t="s">
        <v>6</v>
      </c>
      <c r="G7" s="8" t="s">
        <v>12</v>
      </c>
      <c r="H7" s="8" t="s">
        <v>13</v>
      </c>
      <c r="I7" s="8" t="s">
        <v>22</v>
      </c>
      <c r="J7" s="80"/>
      <c r="K7" s="80"/>
      <c r="L7" s="82"/>
    </row>
    <row r="8" spans="2:12" ht="30" customHeight="1" x14ac:dyDescent="0.25">
      <c r="B8" s="78"/>
      <c r="C8" s="80"/>
      <c r="D8" s="80"/>
      <c r="E8" s="80"/>
      <c r="F8" s="7" t="s">
        <v>32</v>
      </c>
      <c r="G8" s="8" t="s">
        <v>32</v>
      </c>
      <c r="H8" s="8" t="s">
        <v>32</v>
      </c>
      <c r="I8" s="8" t="s">
        <v>32</v>
      </c>
      <c r="J8" s="80"/>
      <c r="K8" s="80"/>
      <c r="L8" s="82"/>
    </row>
    <row r="9" spans="2:12" x14ac:dyDescent="0.25">
      <c r="B9" s="9">
        <v>1</v>
      </c>
      <c r="C9" s="8"/>
      <c r="D9" s="16"/>
      <c r="E9" s="16"/>
      <c r="F9" s="16"/>
      <c r="G9" s="16"/>
      <c r="H9" s="16"/>
      <c r="I9" s="16"/>
      <c r="J9" s="15" t="str">
        <f>IFERROR(STDEV(F9,G9,H9,I9)/K9,"")</f>
        <v/>
      </c>
      <c r="K9" s="17" t="str">
        <f>IFERROR(ROUND(AVERAGE(F9:I9),2),"")</f>
        <v/>
      </c>
      <c r="L9" s="18" t="str">
        <f>IFERROR(E9*K9,"")</f>
        <v/>
      </c>
    </row>
    <row r="10" spans="2:12" x14ac:dyDescent="0.25">
      <c r="B10" s="9">
        <v>2</v>
      </c>
      <c r="C10" s="8"/>
      <c r="D10" s="16"/>
      <c r="E10" s="16"/>
      <c r="F10" s="16"/>
      <c r="G10" s="16"/>
      <c r="H10" s="16"/>
      <c r="I10" s="16"/>
      <c r="J10" s="15" t="str">
        <f t="shared" ref="J10:J11" si="0">IFERROR(STDEV(F10,G10,H10,I10)/K10,"")</f>
        <v/>
      </c>
      <c r="K10" s="17" t="str">
        <f>IFERROR(ROUND(AVERAGE(G10:I10),2),"")</f>
        <v/>
      </c>
      <c r="L10" s="18" t="str">
        <f t="shared" ref="L10:L11" si="1">IFERROR(E10*K10,"")</f>
        <v/>
      </c>
    </row>
    <row r="11" spans="2:12" x14ac:dyDescent="0.25">
      <c r="B11" s="9">
        <v>3</v>
      </c>
      <c r="C11" s="8"/>
      <c r="D11" s="16"/>
      <c r="E11" s="16"/>
      <c r="F11" s="16"/>
      <c r="G11" s="16"/>
      <c r="H11" s="16"/>
      <c r="I11" s="16"/>
      <c r="J11" s="15" t="str">
        <f t="shared" si="0"/>
        <v/>
      </c>
      <c r="K11" s="17" t="str">
        <f>IFERROR(ROUND(AVERAGE(G11:I11),2),"")</f>
        <v/>
      </c>
      <c r="L11" s="18" t="str">
        <f t="shared" si="1"/>
        <v/>
      </c>
    </row>
    <row r="12" spans="2:12" ht="16.5" thickBot="1" x14ac:dyDescent="0.3">
      <c r="B12" s="10"/>
      <c r="C12" s="75" t="s">
        <v>7</v>
      </c>
      <c r="D12" s="75"/>
      <c r="E12" s="75"/>
      <c r="F12" s="75"/>
      <c r="G12" s="75"/>
      <c r="H12" s="75"/>
      <c r="I12" s="75"/>
      <c r="J12" s="75"/>
      <c r="K12" s="11"/>
      <c r="L12" s="19" t="e">
        <f>L9+L10+L11</f>
        <v>#VALUE!</v>
      </c>
    </row>
    <row r="14" spans="2:12" x14ac:dyDescent="0.25">
      <c r="B14" s="2" t="s">
        <v>8</v>
      </c>
    </row>
    <row r="15" spans="2:12" x14ac:dyDescent="0.25">
      <c r="B15" s="13"/>
      <c r="C15" s="14" t="s">
        <v>26</v>
      </c>
      <c r="F15" s="73"/>
      <c r="G15" s="73"/>
      <c r="J15" s="74" t="s">
        <v>27</v>
      </c>
      <c r="K15" s="74"/>
    </row>
    <row r="16" spans="2:12" s="6" customFormat="1" x14ac:dyDescent="0.25">
      <c r="B16" s="72" t="s">
        <v>24</v>
      </c>
      <c r="C16" s="72"/>
      <c r="D16" s="2"/>
      <c r="E16" s="2"/>
      <c r="F16" s="72" t="s">
        <v>15</v>
      </c>
      <c r="G16" s="72"/>
      <c r="J16" s="5" t="s">
        <v>16</v>
      </c>
    </row>
    <row r="17" spans="2:11" x14ac:dyDescent="0.25">
      <c r="B17" s="2"/>
      <c r="H17" s="2"/>
      <c r="I17" s="2"/>
    </row>
    <row r="18" spans="2:11" x14ac:dyDescent="0.25">
      <c r="B18" s="2" t="s">
        <v>25</v>
      </c>
    </row>
    <row r="19" spans="2:11" x14ac:dyDescent="0.25">
      <c r="B19" s="4"/>
    </row>
    <row r="20" spans="2:11" x14ac:dyDescent="0.25">
      <c r="B20" s="3" t="s">
        <v>10</v>
      </c>
    </row>
    <row r="21" spans="2:11" x14ac:dyDescent="0.25">
      <c r="B21" s="4"/>
    </row>
    <row r="22" spans="2:11" x14ac:dyDescent="0.25">
      <c r="B22" s="4" t="s">
        <v>18</v>
      </c>
      <c r="F22" s="73"/>
      <c r="G22" s="73"/>
      <c r="J22" s="6" t="s">
        <v>27</v>
      </c>
      <c r="K22" s="6"/>
    </row>
    <row r="23" spans="2:11" x14ac:dyDescent="0.25">
      <c r="B23" s="4"/>
      <c r="F23" s="72" t="s">
        <v>15</v>
      </c>
      <c r="G23" s="72"/>
      <c r="J23" s="72" t="s">
        <v>9</v>
      </c>
      <c r="K23" s="72"/>
    </row>
    <row r="24" spans="2:11" x14ac:dyDescent="0.25">
      <c r="B24" s="4"/>
    </row>
    <row r="25" spans="2:11" x14ac:dyDescent="0.25">
      <c r="B25" s="4" t="s">
        <v>19</v>
      </c>
      <c r="F25" s="73"/>
      <c r="G25" s="73"/>
      <c r="J25" s="74" t="s">
        <v>27</v>
      </c>
      <c r="K25" s="74"/>
    </row>
    <row r="26" spans="2:11" x14ac:dyDescent="0.25">
      <c r="B26" s="4"/>
      <c r="F26" s="72" t="s">
        <v>15</v>
      </c>
      <c r="G26" s="72"/>
      <c r="H26" s="2"/>
      <c r="I26" s="2"/>
      <c r="J26" s="72" t="s">
        <v>9</v>
      </c>
      <c r="K26" s="72"/>
    </row>
    <row r="27" spans="2:11" x14ac:dyDescent="0.25">
      <c r="B27" s="4"/>
    </row>
    <row r="28" spans="2:11" x14ac:dyDescent="0.25">
      <c r="B28" s="4" t="s">
        <v>28</v>
      </c>
      <c r="F28" s="73"/>
      <c r="G28" s="73"/>
      <c r="J28" s="74" t="s">
        <v>27</v>
      </c>
      <c r="K28" s="74"/>
    </row>
    <row r="29" spans="2:11" x14ac:dyDescent="0.25">
      <c r="B29" s="4"/>
      <c r="F29" s="72" t="s">
        <v>15</v>
      </c>
      <c r="G29" s="72"/>
      <c r="H29" s="2"/>
      <c r="I29" s="2"/>
      <c r="J29" s="72" t="s">
        <v>9</v>
      </c>
      <c r="K29" s="72"/>
    </row>
    <row r="30" spans="2:11" x14ac:dyDescent="0.25">
      <c r="B30" s="4"/>
    </row>
    <row r="33" spans="2:12" x14ac:dyDescent="0.25">
      <c r="B33" s="12" t="s">
        <v>20</v>
      </c>
    </row>
    <row r="34" spans="2:12" ht="62.25" customHeight="1" x14ac:dyDescent="0.25">
      <c r="B34" s="69" t="s">
        <v>21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6" spans="2:12" x14ac:dyDescent="0.25">
      <c r="B36" s="71" t="s">
        <v>29</v>
      </c>
      <c r="C36" s="71"/>
    </row>
  </sheetData>
  <mergeCells count="28">
    <mergeCell ref="J15:K15"/>
    <mergeCell ref="B16:C16"/>
    <mergeCell ref="F16:G16"/>
    <mergeCell ref="B3:L3"/>
    <mergeCell ref="B6:B8"/>
    <mergeCell ref="C6:C8"/>
    <mergeCell ref="D6:D8"/>
    <mergeCell ref="E6:E8"/>
    <mergeCell ref="J6:J8"/>
    <mergeCell ref="K6:K8"/>
    <mergeCell ref="L6:L8"/>
    <mergeCell ref="F6:I6"/>
    <mergeCell ref="B34:L34"/>
    <mergeCell ref="J5:K5"/>
    <mergeCell ref="B36:C36"/>
    <mergeCell ref="J23:K23"/>
    <mergeCell ref="J26:K26"/>
    <mergeCell ref="J29:K29"/>
    <mergeCell ref="F23:G23"/>
    <mergeCell ref="F25:G25"/>
    <mergeCell ref="J25:K25"/>
    <mergeCell ref="F26:G26"/>
    <mergeCell ref="F28:G28"/>
    <mergeCell ref="J28:K28"/>
    <mergeCell ref="F29:G29"/>
    <mergeCell ref="F22:G22"/>
    <mergeCell ref="C12:J12"/>
    <mergeCell ref="F15:G15"/>
  </mergeCells>
  <pageMargins left="0.21" right="0.22" top="0.31" bottom="0.19" header="0.2" footer="0.19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3:M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10" width="13.140625" style="1" customWidth="1"/>
    <col min="11" max="11" width="19.42578125" style="1" bestFit="1" customWidth="1"/>
    <col min="12" max="13" width="21.85546875" style="1" bestFit="1" customWidth="1"/>
    <col min="14" max="16384" width="9.140625" style="1"/>
  </cols>
  <sheetData>
    <row r="3" spans="2:13" x14ac:dyDescent="0.25">
      <c r="B3" s="76" t="s">
        <v>11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5" spans="2:13" ht="16.5" thickBot="1" x14ac:dyDescent="0.3">
      <c r="K5" s="70" t="s">
        <v>30</v>
      </c>
      <c r="L5" s="70"/>
      <c r="M5" s="1" t="s">
        <v>31</v>
      </c>
    </row>
    <row r="6" spans="2:13" ht="35.25" customHeight="1" x14ac:dyDescent="0.25">
      <c r="B6" s="77" t="s">
        <v>0</v>
      </c>
      <c r="C6" s="79" t="s">
        <v>14</v>
      </c>
      <c r="D6" s="79" t="s">
        <v>1</v>
      </c>
      <c r="E6" s="79" t="s">
        <v>2</v>
      </c>
      <c r="F6" s="83" t="s">
        <v>3</v>
      </c>
      <c r="G6" s="84"/>
      <c r="H6" s="84"/>
      <c r="I6" s="84"/>
      <c r="J6" s="85"/>
      <c r="K6" s="79" t="s">
        <v>17</v>
      </c>
      <c r="L6" s="79" t="s">
        <v>4</v>
      </c>
      <c r="M6" s="81" t="s">
        <v>5</v>
      </c>
    </row>
    <row r="7" spans="2:13" x14ac:dyDescent="0.25">
      <c r="B7" s="78"/>
      <c r="C7" s="80"/>
      <c r="D7" s="80"/>
      <c r="E7" s="80"/>
      <c r="F7" s="7" t="s">
        <v>6</v>
      </c>
      <c r="G7" s="8" t="s">
        <v>12</v>
      </c>
      <c r="H7" s="8" t="s">
        <v>13</v>
      </c>
      <c r="I7" s="8" t="s">
        <v>22</v>
      </c>
      <c r="J7" s="8" t="s">
        <v>23</v>
      </c>
      <c r="K7" s="80"/>
      <c r="L7" s="80"/>
      <c r="M7" s="82"/>
    </row>
    <row r="8" spans="2:13" ht="30" customHeight="1" x14ac:dyDescent="0.25">
      <c r="B8" s="78"/>
      <c r="C8" s="80"/>
      <c r="D8" s="80"/>
      <c r="E8" s="80"/>
      <c r="F8" s="7" t="s">
        <v>32</v>
      </c>
      <c r="G8" s="8" t="s">
        <v>32</v>
      </c>
      <c r="H8" s="8" t="s">
        <v>32</v>
      </c>
      <c r="I8" s="8" t="s">
        <v>32</v>
      </c>
      <c r="J8" s="8" t="s">
        <v>32</v>
      </c>
      <c r="K8" s="80"/>
      <c r="L8" s="80"/>
      <c r="M8" s="82"/>
    </row>
    <row r="9" spans="2:13" x14ac:dyDescent="0.25">
      <c r="B9" s="9">
        <v>1</v>
      </c>
      <c r="C9" s="8"/>
      <c r="D9" s="16"/>
      <c r="E9" s="16"/>
      <c r="F9" s="16"/>
      <c r="G9" s="16"/>
      <c r="H9" s="16"/>
      <c r="I9" s="16"/>
      <c r="J9" s="16"/>
      <c r="K9" s="15" t="str">
        <f>IFERROR(STDEV(F9,G9,H9,I9,J9)/L9,"")</f>
        <v/>
      </c>
      <c r="L9" s="17" t="str">
        <f>IFERROR(ROUND(AVERAGE(F9:J9),2),"")</f>
        <v/>
      </c>
      <c r="M9" s="18" t="str">
        <f>IFERROR(E9*L9,"")</f>
        <v/>
      </c>
    </row>
    <row r="10" spans="2:13" x14ac:dyDescent="0.25">
      <c r="B10" s="9">
        <v>2</v>
      </c>
      <c r="C10" s="8"/>
      <c r="D10" s="16"/>
      <c r="E10" s="16"/>
      <c r="F10" s="16"/>
      <c r="G10" s="16"/>
      <c r="H10" s="16"/>
      <c r="I10" s="16"/>
      <c r="J10" s="16"/>
      <c r="K10" s="15" t="str">
        <f t="shared" ref="K10:K11" si="0">IFERROR(STDEV(F10,G10,H10,I10,J10)/L10,"")</f>
        <v/>
      </c>
      <c r="L10" s="17" t="str">
        <f>IFERROR(ROUND(AVERAGE(H10:J10),2),"")</f>
        <v/>
      </c>
      <c r="M10" s="18" t="str">
        <f t="shared" ref="M10:M11" si="1">IFERROR(E10*L10,"")</f>
        <v/>
      </c>
    </row>
    <row r="11" spans="2:13" x14ac:dyDescent="0.25">
      <c r="B11" s="9">
        <v>3</v>
      </c>
      <c r="C11" s="8"/>
      <c r="D11" s="16"/>
      <c r="E11" s="16"/>
      <c r="F11" s="16"/>
      <c r="G11" s="16"/>
      <c r="H11" s="16"/>
      <c r="I11" s="16"/>
      <c r="J11" s="16"/>
      <c r="K11" s="15" t="str">
        <f t="shared" si="0"/>
        <v/>
      </c>
      <c r="L11" s="17" t="str">
        <f>IFERROR(ROUND(AVERAGE(H11:J11),2),"")</f>
        <v/>
      </c>
      <c r="M11" s="18" t="str">
        <f t="shared" si="1"/>
        <v/>
      </c>
    </row>
    <row r="12" spans="2:13" ht="16.5" thickBot="1" x14ac:dyDescent="0.3">
      <c r="B12" s="10"/>
      <c r="C12" s="75" t="s">
        <v>7</v>
      </c>
      <c r="D12" s="75"/>
      <c r="E12" s="75"/>
      <c r="F12" s="75"/>
      <c r="G12" s="75"/>
      <c r="H12" s="75"/>
      <c r="I12" s="75"/>
      <c r="J12" s="75"/>
      <c r="K12" s="75"/>
      <c r="L12" s="11"/>
      <c r="M12" s="19" t="e">
        <f>M9+M10+M11</f>
        <v>#VALUE!</v>
      </c>
    </row>
    <row r="14" spans="2:13" x14ac:dyDescent="0.25">
      <c r="B14" s="2" t="s">
        <v>8</v>
      </c>
    </row>
    <row r="15" spans="2:13" x14ac:dyDescent="0.25">
      <c r="B15" s="13"/>
      <c r="C15" s="14" t="s">
        <v>26</v>
      </c>
      <c r="F15" s="73"/>
      <c r="G15" s="73"/>
      <c r="K15" s="74" t="s">
        <v>27</v>
      </c>
      <c r="L15" s="74"/>
    </row>
    <row r="16" spans="2:13" s="6" customFormat="1" x14ac:dyDescent="0.25">
      <c r="B16" s="72" t="s">
        <v>24</v>
      </c>
      <c r="C16" s="72"/>
      <c r="D16" s="2"/>
      <c r="E16" s="2"/>
      <c r="F16" s="72" t="s">
        <v>15</v>
      </c>
      <c r="G16" s="72"/>
      <c r="K16" s="5" t="s">
        <v>16</v>
      </c>
    </row>
    <row r="17" spans="2:12" x14ac:dyDescent="0.25">
      <c r="B17" s="2"/>
      <c r="H17" s="2"/>
      <c r="I17" s="2"/>
      <c r="J17" s="2"/>
    </row>
    <row r="18" spans="2:12" x14ac:dyDescent="0.25">
      <c r="B18" s="2" t="s">
        <v>25</v>
      </c>
    </row>
    <row r="19" spans="2:12" x14ac:dyDescent="0.25">
      <c r="B19" s="4"/>
    </row>
    <row r="20" spans="2:12" x14ac:dyDescent="0.25">
      <c r="B20" s="3" t="s">
        <v>10</v>
      </c>
    </row>
    <row r="21" spans="2:12" x14ac:dyDescent="0.25">
      <c r="B21" s="4"/>
    </row>
    <row r="22" spans="2:12" x14ac:dyDescent="0.25">
      <c r="B22" s="4" t="s">
        <v>18</v>
      </c>
      <c r="F22" s="73"/>
      <c r="G22" s="73"/>
      <c r="K22" s="6" t="s">
        <v>27</v>
      </c>
      <c r="L22" s="6"/>
    </row>
    <row r="23" spans="2:12" x14ac:dyDescent="0.25">
      <c r="B23" s="4"/>
      <c r="F23" s="72" t="s">
        <v>15</v>
      </c>
      <c r="G23" s="72"/>
      <c r="K23" s="72" t="s">
        <v>9</v>
      </c>
      <c r="L23" s="72"/>
    </row>
    <row r="24" spans="2:12" x14ac:dyDescent="0.25">
      <c r="B24" s="4"/>
    </row>
    <row r="25" spans="2:12" x14ac:dyDescent="0.25">
      <c r="B25" s="4" t="s">
        <v>19</v>
      </c>
      <c r="F25" s="73"/>
      <c r="G25" s="73"/>
      <c r="K25" s="74" t="s">
        <v>27</v>
      </c>
      <c r="L25" s="74"/>
    </row>
    <row r="26" spans="2:12" x14ac:dyDescent="0.25">
      <c r="B26" s="4"/>
      <c r="F26" s="72" t="s">
        <v>15</v>
      </c>
      <c r="G26" s="72"/>
      <c r="H26" s="2"/>
      <c r="I26" s="2"/>
      <c r="J26" s="2"/>
      <c r="K26" s="72" t="s">
        <v>9</v>
      </c>
      <c r="L26" s="72"/>
    </row>
    <row r="27" spans="2:12" x14ac:dyDescent="0.25">
      <c r="B27" s="4"/>
    </row>
    <row r="28" spans="2:12" x14ac:dyDescent="0.25">
      <c r="B28" s="4" t="s">
        <v>28</v>
      </c>
      <c r="F28" s="73"/>
      <c r="G28" s="73"/>
      <c r="K28" s="74" t="s">
        <v>27</v>
      </c>
      <c r="L28" s="74"/>
    </row>
    <row r="29" spans="2:12" x14ac:dyDescent="0.25">
      <c r="B29" s="4"/>
      <c r="F29" s="72" t="s">
        <v>15</v>
      </c>
      <c r="G29" s="72"/>
      <c r="H29" s="2"/>
      <c r="I29" s="2"/>
      <c r="J29" s="2"/>
      <c r="K29" s="72" t="s">
        <v>9</v>
      </c>
      <c r="L29" s="72"/>
    </row>
    <row r="30" spans="2:12" x14ac:dyDescent="0.25">
      <c r="B30" s="4"/>
    </row>
    <row r="33" spans="2:13" x14ac:dyDescent="0.25">
      <c r="B33" s="12" t="s">
        <v>20</v>
      </c>
    </row>
    <row r="34" spans="2:13" ht="62.25" customHeight="1" x14ac:dyDescent="0.25">
      <c r="B34" s="69" t="s">
        <v>21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6" spans="2:13" x14ac:dyDescent="0.25">
      <c r="B36" s="71" t="s">
        <v>29</v>
      </c>
      <c r="C36" s="71"/>
    </row>
  </sheetData>
  <mergeCells count="28">
    <mergeCell ref="K15:L15"/>
    <mergeCell ref="B16:C16"/>
    <mergeCell ref="F16:G16"/>
    <mergeCell ref="K5:L5"/>
    <mergeCell ref="B3:M3"/>
    <mergeCell ref="B6:B8"/>
    <mergeCell ref="C6:C8"/>
    <mergeCell ref="D6:D8"/>
    <mergeCell ref="E6:E8"/>
    <mergeCell ref="K6:K8"/>
    <mergeCell ref="L6:L8"/>
    <mergeCell ref="M6:M8"/>
    <mergeCell ref="B36:C36"/>
    <mergeCell ref="B34:M34"/>
    <mergeCell ref="F6:J6"/>
    <mergeCell ref="F28:G28"/>
    <mergeCell ref="K28:L28"/>
    <mergeCell ref="F29:G29"/>
    <mergeCell ref="K29:L29"/>
    <mergeCell ref="F23:G23"/>
    <mergeCell ref="K23:L23"/>
    <mergeCell ref="F25:G25"/>
    <mergeCell ref="K25:L25"/>
    <mergeCell ref="F26:G26"/>
    <mergeCell ref="K26:L26"/>
    <mergeCell ref="F22:G22"/>
    <mergeCell ref="C12:K12"/>
    <mergeCell ref="F15:G15"/>
  </mergeCells>
  <pageMargins left="0.21" right="0.22" top="0.31" bottom="0.19" header="0.2" footer="0.19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заполнения ценовой информ</vt:lpstr>
      <vt:lpstr>4 КП </vt:lpstr>
      <vt:lpstr>5 КП </vt:lpstr>
      <vt:lpstr>'4 КП '!Область_печати</vt:lpstr>
      <vt:lpstr>'5 КП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6812e3b20c6944458d467eb7730d9a6a</vt:lpwstr>
  </property>
</Properties>
</file>