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Владимир Шубин\Desktop\ЗАКУПКИ\2) Плановые Конкуретные\16) План 2026 Поставка оргтехники по лоту №0004-АХР ДОР-2026-СК РусГидро\"/>
    </mc:Choice>
  </mc:AlternateContent>
  <xr:revisionPtr revIDLastSave="0" documentId="13_ncr:1_{FA483E75-AECD-469D-A9CA-DFF905646939}" xr6:coauthVersionLast="47" xr6:coauthVersionMax="47" xr10:uidLastSave="{00000000-0000-0000-0000-000000000000}"/>
  <bookViews>
    <workbookView xWindow="3330" yWindow="3330" windowWidth="21600" windowHeight="11235" tabRatio="500" xr2:uid="{00000000-000D-0000-FFFF-FFFF00000000}"/>
  </bookViews>
  <sheets>
    <sheet name="Комм. предл. (Структура НМЦ)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W15" i="1" l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H15" i="1" l="1"/>
  <c r="I15" i="1"/>
  <c r="K15" i="1"/>
  <c r="L15" i="1"/>
  <c r="H16" i="1"/>
  <c r="I16" i="1"/>
  <c r="K16" i="1"/>
  <c r="L16" i="1"/>
  <c r="H17" i="1"/>
  <c r="I17" i="1"/>
  <c r="K17" i="1"/>
  <c r="L17" i="1" s="1"/>
  <c r="H18" i="1"/>
  <c r="I18" i="1"/>
  <c r="K18" i="1"/>
  <c r="L18" i="1"/>
  <c r="H19" i="1"/>
  <c r="I19" i="1"/>
  <c r="K19" i="1"/>
  <c r="L19" i="1"/>
  <c r="H20" i="1"/>
  <c r="I20" i="1"/>
  <c r="K20" i="1"/>
  <c r="L20" i="1"/>
  <c r="H21" i="1"/>
  <c r="I21" i="1"/>
  <c r="K21" i="1"/>
  <c r="L21" i="1" s="1"/>
  <c r="H22" i="1"/>
  <c r="I22" i="1"/>
  <c r="K22" i="1"/>
  <c r="L22" i="1"/>
  <c r="H23" i="1"/>
  <c r="I23" i="1"/>
  <c r="K23" i="1"/>
  <c r="L23" i="1"/>
  <c r="H24" i="1"/>
  <c r="I24" i="1"/>
  <c r="K24" i="1"/>
  <c r="L24" i="1"/>
  <c r="H25" i="1"/>
  <c r="I25" i="1"/>
  <c r="K25" i="1"/>
  <c r="L25" i="1" s="1"/>
  <c r="H26" i="1"/>
  <c r="I26" i="1"/>
  <c r="K26" i="1"/>
  <c r="L26" i="1"/>
  <c r="H27" i="1"/>
  <c r="I27" i="1"/>
  <c r="K27" i="1"/>
  <c r="L27" i="1" s="1"/>
  <c r="H28" i="1"/>
  <c r="I28" i="1"/>
  <c r="K28" i="1"/>
  <c r="L28" i="1"/>
  <c r="H29" i="1"/>
  <c r="I29" i="1"/>
  <c r="K29" i="1"/>
  <c r="L29" i="1" s="1"/>
  <c r="H30" i="1"/>
  <c r="I30" i="1"/>
  <c r="K30" i="1"/>
  <c r="L30" i="1"/>
  <c r="H31" i="1"/>
  <c r="I31" i="1"/>
  <c r="K31" i="1"/>
  <c r="L31" i="1"/>
  <c r="H32" i="1"/>
  <c r="I32" i="1"/>
  <c r="K32" i="1"/>
  <c r="L32" i="1"/>
  <c r="H33" i="1"/>
  <c r="I33" i="1"/>
  <c r="K33" i="1"/>
  <c r="L33" i="1" s="1"/>
  <c r="K35" i="1" l="1"/>
  <c r="W14" i="1"/>
  <c r="K14" i="1"/>
  <c r="L14" i="1" s="1"/>
  <c r="L34" i="1" s="1"/>
  <c r="I14" i="1"/>
  <c r="H14" i="1"/>
  <c r="C14" i="1"/>
  <c r="W34" i="1" l="1"/>
  <c r="W35" i="1" s="1"/>
  <c r="W36" i="1" s="1"/>
  <c r="L35" i="1"/>
  <c r="L36" i="1" s="1"/>
</calcChain>
</file>

<file path=xl/sharedStrings.xml><?xml version="1.0" encoding="utf-8"?>
<sst xmlns="http://schemas.openxmlformats.org/spreadsheetml/2006/main" count="157" uniqueCount="53">
  <si>
    <t>Приложение 1 к Письму о подаче оферты</t>
  </si>
  <si>
    <t>от «___» __________ 202__ г. № _____</t>
  </si>
  <si>
    <t>КОММЕРЧЕСКОЕ ПРЕДЛОЖЕНИЕ</t>
  </si>
  <si>
    <t>СТРУКТУРА НМЦ</t>
  </si>
  <si>
    <t>Наименование Участника:</t>
  </si>
  <si>
    <t>ИНН Участника:</t>
  </si>
  <si>
    <t>Предмет договора:</t>
  </si>
  <si>
    <t>№
п/п</t>
  </si>
  <si>
    <t>Страна происхождения товара</t>
  </si>
  <si>
    <t>Производитель продукции</t>
  </si>
  <si>
    <r>
      <rPr>
        <b/>
        <sz val="12"/>
        <color rgb="FF000000"/>
        <rFont val="Times New Roman"/>
        <family val="1"/>
        <charset val="1"/>
      </rPr>
      <t xml:space="preserve">Наименование реестра и номер реестровой записи
</t>
    </r>
    <r>
      <rPr>
        <b/>
        <i/>
        <sz val="12"/>
        <color rgb="FF000000"/>
        <rFont val="Times New Roman"/>
        <family val="1"/>
        <charset val="1"/>
      </rPr>
      <t>(если применимо)</t>
    </r>
  </si>
  <si>
    <t>Ед. изм.</t>
  </si>
  <si>
    <t>НМЦ единицы продукции,
руб. без НДС</t>
  </si>
  <si>
    <t>Количество</t>
  </si>
  <si>
    <t>Итоговая стоимость позиции,
руб. без НДС</t>
  </si>
  <si>
    <t>Наименование продукции (товары / работы / услуги), являющейся предметом закупки</t>
  </si>
  <si>
    <t>Применение законодательства о национальном режиме</t>
  </si>
  <si>
    <t>НМЦ по позиции продукции,
руб. без НДС</t>
  </si>
  <si>
    <t>…</t>
  </si>
  <si>
    <t>Национальный режим предоставляется</t>
  </si>
  <si>
    <t>шт</t>
  </si>
  <si>
    <t>Стоимость заявки (цена Договора), рассчитанная в соответствии с ориентировочным объемом закупаемой продукции:</t>
  </si>
  <si>
    <t>Итого без НДС:</t>
  </si>
  <si>
    <t>НМЦ:</t>
  </si>
  <si>
    <t>Кроме того, НДС:</t>
  </si>
  <si>
    <t>Итого с НДС:</t>
  </si>
  <si>
    <t>(должность подписавшего)</t>
  </si>
  <si>
    <t>(подпись)</t>
  </si>
  <si>
    <t>М.П.</t>
  </si>
  <si>
    <t>(И.О. Фамилия)</t>
  </si>
  <si>
    <r>
      <t xml:space="preserve">Наименование </t>
    </r>
    <r>
      <rPr>
        <b/>
        <u/>
        <sz val="12"/>
        <color rgb="FF000000"/>
        <rFont val="Times New Roman"/>
        <family val="1"/>
        <charset val="204"/>
      </rPr>
      <t>предлагаемой</t>
    </r>
    <r>
      <rPr>
        <b/>
        <sz val="12"/>
        <color rgb="FF000000"/>
        <rFont val="Times New Roman"/>
        <family val="1"/>
        <charset val="1"/>
      </rPr>
      <t xml:space="preserve"> продукции (товары, работы, услуги)</t>
    </r>
  </si>
  <si>
    <r>
      <rPr>
        <b/>
        <u/>
        <sz val="12"/>
        <color rgb="FF000000"/>
        <rFont val="Times New Roman"/>
        <family val="1"/>
        <charset val="204"/>
      </rPr>
      <t>Предлагаемая</t>
    </r>
    <r>
      <rPr>
        <b/>
        <sz val="12"/>
        <color rgb="FF000000"/>
        <rFont val="Times New Roman"/>
        <family val="1"/>
        <charset val="1"/>
      </rPr>
      <t xml:space="preserve"> цена одной единицы продукции,
руб. без НДС</t>
    </r>
  </si>
  <si>
    <r>
      <t xml:space="preserve">[Участник заполняет ячейки, подсвеченные </t>
    </r>
    <r>
      <rPr>
        <sz val="12"/>
        <color rgb="FF92D050"/>
        <rFont val="Times New Roman"/>
        <family val="1"/>
        <charset val="204"/>
      </rPr>
      <t>светло-зеленым</t>
    </r>
    <r>
      <rPr>
        <sz val="12"/>
        <color theme="0"/>
        <rFont val="Times New Roman"/>
        <family val="1"/>
        <charset val="204"/>
      </rPr>
      <t xml:space="preserve"> цветом. 
Участник заполняет ячейки, подсвеченные </t>
    </r>
    <r>
      <rPr>
        <sz val="12"/>
        <color rgb="FFFFC000"/>
        <rFont val="Times New Roman"/>
        <family val="1"/>
        <charset val="204"/>
      </rPr>
      <t>оранжевым</t>
    </r>
    <r>
      <rPr>
        <sz val="12"/>
        <color theme="0"/>
        <rFont val="Times New Roman"/>
        <family val="1"/>
        <charset val="204"/>
      </rPr>
      <t xml:space="preserve"> цветом, в случае предоставления эквивалентной продукции или в случае полного соответствия  наименования товара, указанного в структуре НМЦ.
Страна происхождения товара заполняется только для товаров, в соответствии с общероссийским классификатором стран мира.]</t>
    </r>
  </si>
  <si>
    <t>МФУ лазерное Pantum BM5100ADW или эквивалент</t>
  </si>
  <si>
    <t>МФУ лазерное Kyocera ECOSYS M4125idn или эквивалент</t>
  </si>
  <si>
    <t>МФУ лазерное Kyocera ECOSYS M2135dn или эквивалент</t>
  </si>
  <si>
    <t>Телефон VoIP Yealink SIP-T31P или эквивалент</t>
  </si>
  <si>
    <t>Клавиатура проводная Logitech K120 или эквивалент</t>
  </si>
  <si>
    <t>3G/4G LTE модем Anydata W150 или эквивалент</t>
  </si>
  <si>
    <t>27" Моноблок MSI Modern AM272P 12M-667XRU или эквивалент</t>
  </si>
  <si>
    <t>Мышь беспроводная A4Tech Fstyler FB10C или эквивалент</t>
  </si>
  <si>
    <t>Мышь проводная Logitech M90 или эквивалент</t>
  </si>
  <si>
    <t>15.6" Ноутбук DEXP Aquilon серый или эквивалент</t>
  </si>
  <si>
    <t>Сетевая карта DEXP Z-GUH1 или эквивалент</t>
  </si>
  <si>
    <t>Сетевая карта Ugreen CM252 или эквивалент</t>
  </si>
  <si>
    <t>14" Ноутбук HUAWEI MateBook D 14 MDF-X или эквивалент</t>
  </si>
  <si>
    <t>Сетевой фильтр Power Cube PRO SPL (5+1)-16B-P или эквивалент</t>
  </si>
  <si>
    <t>ИБП DEXP CEE-E 1200VA или эквивалент</t>
  </si>
  <si>
    <t>27" Монитор AOC Q27B3MA или эквивалент</t>
  </si>
  <si>
    <t>Клавиатура+мышь беспроводная A4Tech Fstyler FG1010 или эквивалент</t>
  </si>
  <si>
    <t>14" Ноутбук HUAWEI MateBook 14 KLVG-X или эквивалент</t>
  </si>
  <si>
    <t>Клавиатура беспроводная Acer OKR301 или эквивалент</t>
  </si>
  <si>
    <t>Кабель Rombica HDMI — HDMI или эквивалент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</si>
</sst>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17">
    <font>
      <sz val="10"/>
      <color rgb="FF000000"/>
      <name val="PT Mono"/>
      <family val="2"/>
      <charset val="204"/>
    </font>
    <font>
      <sz val="12"/>
      <color rgb="FF000000"/>
      <name val="Times New Roman"/>
      <family val="1"/>
      <charset val="1"/>
    </font>
    <font>
      <i/>
      <sz val="12"/>
      <color rgb="FF000000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b/>
      <i/>
      <sz val="12"/>
      <color rgb="FF000000"/>
      <name val="Times New Roman"/>
      <family val="1"/>
      <charset val="1"/>
    </font>
    <font>
      <i/>
      <sz val="10"/>
      <color rgb="FF000000"/>
      <name val="Times New Roman"/>
      <family val="1"/>
      <charset val="1"/>
    </font>
    <font>
      <i/>
      <sz val="12"/>
      <name val="Times New Roman"/>
      <family val="1"/>
      <charset val="1"/>
    </font>
    <font>
      <sz val="12"/>
      <color theme="0"/>
      <name val="Times New Roman"/>
      <family val="1"/>
      <charset val="204"/>
    </font>
    <font>
      <sz val="12"/>
      <color rgb="FF92D050"/>
      <name val="Times New Roman"/>
      <family val="1"/>
      <charset val="204"/>
    </font>
    <font>
      <sz val="12"/>
      <color rgb="FFFFC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u/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E2F0D9"/>
        <bgColor rgb="FFFFFFCC"/>
      </patternFill>
    </fill>
    <fill>
      <patternFill patternType="solid">
        <fgColor rgb="FFFFC000"/>
        <bgColor indexed="64"/>
      </patternFill>
    </fill>
    <fill>
      <patternFill patternType="solid">
        <fgColor theme="1" tint="4.9989318521683403E-2"/>
        <bgColor rgb="FFCCCCFF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rgb="FF7F7F7F"/>
      </bottom>
      <diagonal/>
    </border>
    <border>
      <left style="medium">
        <color rgb="FF7F7F7F"/>
      </left>
      <right/>
      <top style="medium">
        <color rgb="FF7F7F7F"/>
      </top>
      <bottom/>
      <diagonal/>
    </border>
    <border>
      <left/>
      <right/>
      <top style="medium">
        <color rgb="FF7F7F7F"/>
      </top>
      <bottom/>
      <diagonal/>
    </border>
    <border>
      <left/>
      <right style="medium">
        <color rgb="FF7F7F7F"/>
      </right>
      <top style="medium">
        <color rgb="FF7F7F7F"/>
      </top>
      <bottom/>
      <diagonal/>
    </border>
    <border>
      <left style="medium">
        <color rgb="FF7F7F7F"/>
      </left>
      <right/>
      <top/>
      <bottom/>
      <diagonal/>
    </border>
    <border>
      <left/>
      <right style="medium">
        <color rgb="FF7F7F7F"/>
      </right>
      <top/>
      <bottom/>
      <diagonal/>
    </border>
    <border>
      <left/>
      <right/>
      <top/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/>
      <diagonal/>
    </border>
    <border>
      <left style="medium">
        <color rgb="FF7F7F7F"/>
      </left>
      <right/>
      <top/>
      <bottom style="medium">
        <color rgb="FF7F7F7F"/>
      </bottom>
      <diagonal/>
    </border>
    <border>
      <left/>
      <right style="medium">
        <color rgb="FF7F7F7F"/>
      </right>
      <top/>
      <bottom style="medium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0" xfId="0" applyFont="1" applyAlignment="1" applyProtection="1">
      <alignment vertical="top"/>
      <protection locked="0"/>
    </xf>
    <xf numFmtId="0" fontId="1" fillId="0" borderId="6" xfId="0" applyFont="1" applyBorder="1" applyAlignment="1">
      <alignment horizontal="left" vertical="top"/>
    </xf>
    <xf numFmtId="0" fontId="1" fillId="2" borderId="0" xfId="0" applyFont="1" applyFill="1" applyAlignment="1" applyProtection="1">
      <alignment vertical="top"/>
      <protection locked="0"/>
    </xf>
    <xf numFmtId="0" fontId="1" fillId="0" borderId="0" xfId="0" applyFont="1" applyAlignment="1" applyProtection="1">
      <alignment horizontal="left" vertical="top"/>
      <protection locked="0"/>
    </xf>
    <xf numFmtId="0" fontId="1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9" fontId="3" fillId="0" borderId="9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" fillId="2" borderId="7" xfId="0" applyFont="1" applyFill="1" applyBorder="1" applyAlignment="1" applyProtection="1">
      <alignment horizontal="center" vertical="top"/>
      <protection locked="0"/>
    </xf>
    <xf numFmtId="0" fontId="5" fillId="0" borderId="0" xfId="0" applyFont="1" applyAlignment="1">
      <alignment horizontal="center" vertical="top"/>
    </xf>
    <xf numFmtId="0" fontId="1" fillId="0" borderId="12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0" xfId="0" applyFont="1" applyAlignment="1" applyProtection="1">
      <alignment horizontal="left" vertical="top"/>
      <protection locked="0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1" fillId="3" borderId="9" xfId="0" applyFont="1" applyFill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2" fillId="0" borderId="9" xfId="0" applyFont="1" applyBorder="1" applyAlignment="1">
      <alignment horizontal="center" vertical="center" wrapText="1"/>
    </xf>
    <xf numFmtId="3" fontId="1" fillId="0" borderId="9" xfId="0" applyNumberFormat="1" applyFont="1" applyBorder="1" applyAlignment="1">
      <alignment horizontal="center" vertical="center"/>
    </xf>
    <xf numFmtId="0" fontId="1" fillId="2" borderId="9" xfId="0" applyFont="1" applyFill="1" applyBorder="1" applyAlignment="1" applyProtection="1">
      <alignment horizontal="center" vertical="center"/>
      <protection locked="0"/>
    </xf>
    <xf numFmtId="4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3" fillId="0" borderId="15" xfId="0" applyFont="1" applyBorder="1" applyAlignment="1">
      <alignment horizontal="center" vertical="center" wrapText="1"/>
    </xf>
    <xf numFmtId="0" fontId="14" fillId="0" borderId="14" xfId="0" applyFont="1" applyBorder="1" applyAlignment="1" applyProtection="1">
      <alignment horizontal="center" vertical="center"/>
      <protection locked="0"/>
    </xf>
    <xf numFmtId="0" fontId="15" fillId="0" borderId="14" xfId="0" applyFont="1" applyBorder="1" applyAlignment="1">
      <alignment horizontal="left" vertical="center" wrapText="1"/>
    </xf>
    <xf numFmtId="0" fontId="16" fillId="5" borderId="14" xfId="0" applyFont="1" applyFill="1" applyBorder="1" applyAlignment="1">
      <alignment horizontal="center" vertical="center" wrapText="1"/>
    </xf>
    <xf numFmtId="0" fontId="13" fillId="0" borderId="14" xfId="0" applyFont="1" applyBorder="1" applyAlignment="1">
      <alignment horizontal="left" vertical="center"/>
    </xf>
    <xf numFmtId="9" fontId="13" fillId="0" borderId="14" xfId="0" applyNumberFormat="1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left" vertical="top" wrapText="1"/>
      <protection locked="0"/>
    </xf>
    <xf numFmtId="0" fontId="1" fillId="2" borderId="7" xfId="0" applyFont="1" applyFill="1" applyBorder="1" applyAlignment="1" applyProtection="1">
      <alignment horizontal="left" vertical="top"/>
      <protection locked="0"/>
    </xf>
    <xf numFmtId="0" fontId="1" fillId="2" borderId="7" xfId="0" applyFont="1" applyFill="1" applyBorder="1" applyAlignment="1" applyProtection="1">
      <alignment horizontal="right" vertical="top"/>
      <protection locked="0"/>
    </xf>
    <xf numFmtId="0" fontId="2" fillId="0" borderId="0" xfId="0" applyFont="1" applyBorder="1" applyAlignment="1" applyProtection="1">
      <alignment horizontal="left" vertical="top" wrapText="1"/>
      <protection locked="0"/>
    </xf>
    <xf numFmtId="0" fontId="5" fillId="0" borderId="11" xfId="0" applyFont="1" applyBorder="1" applyAlignment="1">
      <alignment horizontal="center" vertical="top"/>
    </xf>
    <xf numFmtId="0" fontId="7" fillId="4" borderId="0" xfId="0" applyFont="1" applyFill="1" applyBorder="1" applyAlignment="1">
      <alignment horizontal="left" vertical="top" wrapText="1"/>
    </xf>
    <xf numFmtId="0" fontId="10" fillId="4" borderId="0" xfId="0" applyFont="1" applyFill="1" applyBorder="1" applyAlignment="1">
      <alignment horizontal="left" vertical="top" wrapText="1"/>
    </xf>
    <xf numFmtId="0" fontId="3" fillId="0" borderId="10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left" vertical="center"/>
    </xf>
    <xf numFmtId="0" fontId="13" fillId="0" borderId="14" xfId="0" applyFont="1" applyBorder="1" applyAlignment="1">
      <alignment horizontal="right" vertical="center"/>
    </xf>
    <xf numFmtId="0" fontId="13" fillId="0" borderId="1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top"/>
    </xf>
    <xf numFmtId="0" fontId="1" fillId="2" borderId="8" xfId="0" applyFont="1" applyFill="1" applyBorder="1" applyAlignment="1" applyProtection="1">
      <alignment horizontal="left" vertical="top"/>
      <protection locked="0"/>
    </xf>
    <xf numFmtId="0" fontId="2" fillId="0" borderId="0" xfId="0" applyFont="1" applyBorder="1" applyAlignment="1" applyProtection="1">
      <alignment horizontal="center" vertical="top" wrapText="1"/>
      <protection locked="0"/>
    </xf>
    <xf numFmtId="0" fontId="3" fillId="0" borderId="0" xfId="0" applyFont="1" applyBorder="1" applyAlignment="1">
      <alignment horizontal="center" vertical="top"/>
    </xf>
    <xf numFmtId="0" fontId="3" fillId="0" borderId="0" xfId="0" applyFont="1" applyBorder="1" applyAlignment="1" applyProtection="1">
      <alignment horizontal="center" vertical="top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>
      <alignment horizontal="center" vertical="center"/>
    </xf>
    <xf numFmtId="164" fontId="14" fillId="0" borderId="14" xfId="0" applyNumberFormat="1" applyFont="1" applyBorder="1" applyAlignment="1" applyProtection="1">
      <alignment horizontal="center" vertical="center"/>
      <protection locked="0"/>
    </xf>
    <xf numFmtId="164" fontId="13" fillId="0" borderId="14" xfId="0" applyNumberFormat="1" applyFont="1" applyBorder="1" applyAlignment="1">
      <alignment horizontal="center" vertical="center"/>
    </xf>
    <xf numFmtId="164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7F7F7F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70AD47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W52"/>
  <sheetViews>
    <sheetView showGridLines="0" tabSelected="1" topLeftCell="I1" zoomScale="55" zoomScaleNormal="55" workbookViewId="0">
      <selection activeCell="R31" sqref="R30:S31"/>
    </sheetView>
  </sheetViews>
  <sheetFormatPr defaultColWidth="18.5703125" defaultRowHeight="15.75"/>
  <cols>
    <col min="1" max="2" width="4.5703125" style="1" customWidth="1"/>
    <col min="3" max="3" width="6.5703125" style="1" customWidth="1"/>
    <col min="4" max="4" width="63.7109375" style="1" customWidth="1"/>
    <col min="5" max="7" width="18.5703125" style="1"/>
    <col min="8" max="8" width="8.5703125" style="1" customWidth="1"/>
    <col min="9" max="9" width="18.5703125" style="1"/>
    <col min="10" max="10" width="21.85546875" style="1" customWidth="1"/>
    <col min="11" max="11" width="14.5703125" style="1" customWidth="1"/>
    <col min="12" max="12" width="20.5703125" style="1" customWidth="1"/>
    <col min="13" max="16" width="4.5703125" style="1" customWidth="1"/>
    <col min="17" max="17" width="6.5703125" style="1" customWidth="1"/>
    <col min="18" max="18" width="64.140625" style="1" customWidth="1"/>
    <col min="19" max="19" width="28.5703125" style="1" customWidth="1"/>
    <col min="20" max="20" width="8.5703125" style="1" customWidth="1"/>
    <col min="21" max="21" width="20.42578125" style="1" customWidth="1"/>
    <col min="22" max="22" width="14.5703125" style="1" customWidth="1"/>
    <col min="23" max="23" width="19.5703125" style="1" customWidth="1"/>
    <col min="24" max="25" width="4.5703125" style="1" customWidth="1"/>
    <col min="26" max="16384" width="18.5703125" style="1"/>
  </cols>
  <sheetData>
    <row r="1" spans="2:23" ht="34.5" customHeight="1"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</row>
    <row r="2" spans="2:23"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2:23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5"/>
      <c r="Q3" s="50"/>
      <c r="R3" s="50"/>
      <c r="S3" s="50"/>
      <c r="T3" s="50"/>
      <c r="U3" s="50"/>
      <c r="V3" s="50"/>
      <c r="W3" s="50"/>
    </row>
    <row r="4" spans="2:23" ht="15.75" customHeight="1">
      <c r="B4" s="6"/>
      <c r="C4" s="7" t="s">
        <v>0</v>
      </c>
      <c r="D4" s="7"/>
      <c r="E4" s="7"/>
      <c r="F4" s="7"/>
      <c r="M4" s="8"/>
      <c r="Q4" s="50"/>
      <c r="R4" s="50"/>
      <c r="S4" s="50"/>
      <c r="T4" s="50"/>
      <c r="U4" s="50"/>
      <c r="V4" s="50"/>
      <c r="W4" s="50"/>
    </row>
    <row r="5" spans="2:23" ht="15.75" customHeight="1">
      <c r="B5" s="6"/>
      <c r="C5" s="9" t="s">
        <v>1</v>
      </c>
      <c r="D5" s="9"/>
      <c r="E5" s="7"/>
      <c r="F5" s="7"/>
      <c r="M5" s="8"/>
      <c r="Q5" s="50"/>
      <c r="R5" s="50"/>
      <c r="S5" s="50"/>
      <c r="T5" s="50"/>
      <c r="U5" s="50"/>
      <c r="V5" s="50"/>
      <c r="W5" s="50"/>
    </row>
    <row r="6" spans="2:23" ht="24" customHeight="1">
      <c r="B6" s="6"/>
      <c r="M6" s="8"/>
      <c r="Q6" s="10"/>
      <c r="R6" s="10"/>
      <c r="S6" s="10"/>
      <c r="T6" s="10"/>
      <c r="U6" s="10"/>
      <c r="V6" s="10"/>
      <c r="W6" s="10"/>
    </row>
    <row r="7" spans="2:23">
      <c r="B7" s="6"/>
      <c r="C7" s="51" t="s">
        <v>2</v>
      </c>
      <c r="D7" s="51"/>
      <c r="E7" s="51"/>
      <c r="F7" s="51"/>
      <c r="G7" s="51"/>
      <c r="H7" s="51"/>
      <c r="I7" s="51"/>
      <c r="J7" s="51"/>
      <c r="K7" s="51"/>
      <c r="L7" s="51"/>
      <c r="M7" s="8"/>
      <c r="Q7" s="52" t="s">
        <v>3</v>
      </c>
      <c r="R7" s="52"/>
      <c r="S7" s="52"/>
      <c r="T7" s="52"/>
      <c r="U7" s="52"/>
      <c r="V7" s="52"/>
      <c r="W7" s="52"/>
    </row>
    <row r="8" spans="2:23" ht="24" customHeight="1">
      <c r="B8" s="6"/>
      <c r="M8" s="8"/>
      <c r="Q8" s="10"/>
      <c r="R8" s="10"/>
      <c r="S8" s="10"/>
      <c r="T8" s="10"/>
      <c r="U8" s="10"/>
      <c r="V8" s="10"/>
      <c r="W8" s="10"/>
    </row>
    <row r="9" spans="2:23" ht="24" customHeight="1">
      <c r="B9" s="6"/>
      <c r="C9" s="48" t="s">
        <v>4</v>
      </c>
      <c r="D9" s="48"/>
      <c r="E9" s="38"/>
      <c r="F9" s="38"/>
      <c r="G9" s="38"/>
      <c r="H9" s="38"/>
      <c r="I9" s="38"/>
      <c r="M9" s="8"/>
      <c r="Q9" s="10"/>
      <c r="R9" s="10"/>
      <c r="S9" s="10"/>
      <c r="T9" s="10"/>
      <c r="U9" s="10"/>
      <c r="V9" s="10"/>
      <c r="W9" s="10"/>
    </row>
    <row r="10" spans="2:23" ht="24" customHeight="1">
      <c r="B10" s="6"/>
      <c r="C10" s="48" t="s">
        <v>5</v>
      </c>
      <c r="D10" s="48"/>
      <c r="E10" s="49"/>
      <c r="F10" s="49"/>
      <c r="G10" s="49"/>
      <c r="H10" s="49"/>
      <c r="I10" s="49"/>
      <c r="M10" s="8"/>
      <c r="Q10" s="10"/>
      <c r="R10" s="10"/>
      <c r="S10" s="10"/>
      <c r="T10" s="10"/>
      <c r="U10" s="10"/>
      <c r="V10" s="10"/>
      <c r="W10" s="10"/>
    </row>
    <row r="11" spans="2:23" ht="24" customHeight="1">
      <c r="B11" s="6"/>
      <c r="C11" s="48" t="s">
        <v>6</v>
      </c>
      <c r="D11" s="48"/>
      <c r="E11" s="49"/>
      <c r="F11" s="49"/>
      <c r="G11" s="49"/>
      <c r="H11" s="49"/>
      <c r="I11" s="49"/>
      <c r="M11" s="8"/>
      <c r="Q11" s="10"/>
      <c r="R11" s="10"/>
      <c r="S11" s="10"/>
      <c r="T11" s="10"/>
      <c r="U11" s="10"/>
      <c r="V11" s="10"/>
      <c r="W11" s="10"/>
    </row>
    <row r="12" spans="2:23">
      <c r="B12" s="6"/>
      <c r="M12" s="8"/>
      <c r="Q12" s="10"/>
      <c r="R12" s="10"/>
      <c r="S12" s="10"/>
      <c r="T12" s="10"/>
      <c r="U12" s="10"/>
      <c r="V12" s="10"/>
      <c r="W12" s="10"/>
    </row>
    <row r="13" spans="2:23" ht="90" customHeight="1">
      <c r="B13" s="6"/>
      <c r="C13" s="24" t="s">
        <v>7</v>
      </c>
      <c r="D13" s="24" t="s">
        <v>30</v>
      </c>
      <c r="E13" s="24" t="s">
        <v>8</v>
      </c>
      <c r="F13" s="24" t="s">
        <v>9</v>
      </c>
      <c r="G13" s="24" t="s">
        <v>10</v>
      </c>
      <c r="H13" s="24" t="s">
        <v>11</v>
      </c>
      <c r="I13" s="24" t="s">
        <v>12</v>
      </c>
      <c r="J13" s="27" t="s">
        <v>31</v>
      </c>
      <c r="K13" s="24" t="s">
        <v>13</v>
      </c>
      <c r="L13" s="24" t="s">
        <v>14</v>
      </c>
      <c r="M13" s="25"/>
      <c r="N13" s="26"/>
      <c r="O13" s="26"/>
      <c r="P13" s="26"/>
      <c r="Q13" s="31" t="s">
        <v>7</v>
      </c>
      <c r="R13" s="31" t="s">
        <v>15</v>
      </c>
      <c r="S13" s="31" t="s">
        <v>16</v>
      </c>
      <c r="T13" s="31" t="s">
        <v>11</v>
      </c>
      <c r="U13" s="31" t="s">
        <v>12</v>
      </c>
      <c r="V13" s="31" t="s">
        <v>13</v>
      </c>
      <c r="W13" s="31" t="s">
        <v>17</v>
      </c>
    </row>
    <row r="14" spans="2:23" ht="65.25" customHeight="1">
      <c r="B14" s="6"/>
      <c r="C14" s="11">
        <f t="shared" ref="C14:C33" si="0">Q14</f>
        <v>1</v>
      </c>
      <c r="D14" s="23"/>
      <c r="E14" s="29" t="s">
        <v>18</v>
      </c>
      <c r="F14" s="29" t="s">
        <v>18</v>
      </c>
      <c r="G14" s="29" t="s">
        <v>18</v>
      </c>
      <c r="H14" s="11" t="str">
        <f t="shared" ref="H14" si="1">T14</f>
        <v>шт</v>
      </c>
      <c r="I14" s="54">
        <f t="shared" ref="I14" si="2">U14</f>
        <v>48987.126666666671</v>
      </c>
      <c r="J14" s="30">
        <v>0</v>
      </c>
      <c r="K14" s="28">
        <f t="shared" ref="K14" si="3">V14</f>
        <v>5</v>
      </c>
      <c r="L14" s="54">
        <f>J14*K14</f>
        <v>0</v>
      </c>
      <c r="M14" s="8"/>
      <c r="Q14" s="32">
        <v>1</v>
      </c>
      <c r="R14" s="33" t="s">
        <v>33</v>
      </c>
      <c r="S14" s="53" t="s">
        <v>19</v>
      </c>
      <c r="T14" s="34" t="s">
        <v>20</v>
      </c>
      <c r="U14" s="55">
        <v>48987.126666666671</v>
      </c>
      <c r="V14" s="34">
        <v>5</v>
      </c>
      <c r="W14" s="55">
        <f t="shared" ref="W14:W33" si="4">U14*V14</f>
        <v>244935.63333333336</v>
      </c>
    </row>
    <row r="15" spans="2:23" ht="65.25" customHeight="1">
      <c r="B15" s="6"/>
      <c r="C15" s="11">
        <f t="shared" si="0"/>
        <v>2</v>
      </c>
      <c r="D15" s="23"/>
      <c r="E15" s="29" t="s">
        <v>18</v>
      </c>
      <c r="F15" s="29" t="s">
        <v>18</v>
      </c>
      <c r="G15" s="29" t="s">
        <v>18</v>
      </c>
      <c r="H15" s="11" t="str">
        <f t="shared" ref="H15:H33" si="5">T15</f>
        <v>шт</v>
      </c>
      <c r="I15" s="54">
        <f t="shared" ref="I15:I33" si="6">U15</f>
        <v>143852.62666666668</v>
      </c>
      <c r="J15" s="30">
        <v>0</v>
      </c>
      <c r="K15" s="28">
        <f t="shared" ref="K15:K33" si="7">V15</f>
        <v>1</v>
      </c>
      <c r="L15" s="54">
        <f t="shared" ref="L15:L33" si="8">J15*K15</f>
        <v>0</v>
      </c>
      <c r="M15" s="8"/>
      <c r="Q15" s="32">
        <v>2</v>
      </c>
      <c r="R15" s="33" t="s">
        <v>34</v>
      </c>
      <c r="S15" s="53" t="s">
        <v>19</v>
      </c>
      <c r="T15" s="34" t="s">
        <v>20</v>
      </c>
      <c r="U15" s="55">
        <v>143852.62666666668</v>
      </c>
      <c r="V15" s="34">
        <v>1</v>
      </c>
      <c r="W15" s="55">
        <f t="shared" si="4"/>
        <v>143852.62666666668</v>
      </c>
    </row>
    <row r="16" spans="2:23" ht="65.25" customHeight="1">
      <c r="B16" s="6"/>
      <c r="C16" s="11">
        <f t="shared" si="0"/>
        <v>3</v>
      </c>
      <c r="D16" s="23"/>
      <c r="E16" s="29" t="s">
        <v>18</v>
      </c>
      <c r="F16" s="29" t="s">
        <v>18</v>
      </c>
      <c r="G16" s="29" t="s">
        <v>18</v>
      </c>
      <c r="H16" s="11" t="str">
        <f t="shared" si="5"/>
        <v>шт</v>
      </c>
      <c r="I16" s="54">
        <f t="shared" si="6"/>
        <v>44018.610000000008</v>
      </c>
      <c r="J16" s="30">
        <v>0</v>
      </c>
      <c r="K16" s="28">
        <f t="shared" si="7"/>
        <v>5</v>
      </c>
      <c r="L16" s="54">
        <f t="shared" si="8"/>
        <v>0</v>
      </c>
      <c r="M16" s="8"/>
      <c r="Q16" s="32">
        <v>3</v>
      </c>
      <c r="R16" s="33" t="s">
        <v>35</v>
      </c>
      <c r="S16" s="53" t="s">
        <v>19</v>
      </c>
      <c r="T16" s="34" t="s">
        <v>20</v>
      </c>
      <c r="U16" s="55">
        <v>44018.610000000008</v>
      </c>
      <c r="V16" s="34">
        <v>5</v>
      </c>
      <c r="W16" s="55">
        <f t="shared" si="4"/>
        <v>220093.05000000005</v>
      </c>
    </row>
    <row r="17" spans="2:23" ht="65.25" customHeight="1">
      <c r="B17" s="6"/>
      <c r="C17" s="11">
        <f t="shared" si="0"/>
        <v>4</v>
      </c>
      <c r="D17" s="23"/>
      <c r="E17" s="29" t="s">
        <v>18</v>
      </c>
      <c r="F17" s="29" t="s">
        <v>18</v>
      </c>
      <c r="G17" s="29" t="s">
        <v>18</v>
      </c>
      <c r="H17" s="11" t="str">
        <f t="shared" si="5"/>
        <v>шт</v>
      </c>
      <c r="I17" s="54">
        <f t="shared" si="6"/>
        <v>5815.706666666666</v>
      </c>
      <c r="J17" s="30">
        <v>0</v>
      </c>
      <c r="K17" s="28">
        <f t="shared" si="7"/>
        <v>5</v>
      </c>
      <c r="L17" s="54">
        <f t="shared" si="8"/>
        <v>0</v>
      </c>
      <c r="M17" s="8"/>
      <c r="Q17" s="32">
        <v>4</v>
      </c>
      <c r="R17" s="33" t="s">
        <v>36</v>
      </c>
      <c r="S17" s="53" t="s">
        <v>19</v>
      </c>
      <c r="T17" s="34" t="s">
        <v>20</v>
      </c>
      <c r="U17" s="55">
        <v>5815.706666666666</v>
      </c>
      <c r="V17" s="34">
        <v>5</v>
      </c>
      <c r="W17" s="55">
        <f t="shared" si="4"/>
        <v>29078.533333333329</v>
      </c>
    </row>
    <row r="18" spans="2:23" ht="65.25" customHeight="1">
      <c r="B18" s="6"/>
      <c r="C18" s="11">
        <f t="shared" si="0"/>
        <v>5</v>
      </c>
      <c r="D18" s="23"/>
      <c r="E18" s="29" t="s">
        <v>18</v>
      </c>
      <c r="F18" s="29" t="s">
        <v>18</v>
      </c>
      <c r="G18" s="29" t="s">
        <v>18</v>
      </c>
      <c r="H18" s="11" t="str">
        <f t="shared" si="5"/>
        <v>шт</v>
      </c>
      <c r="I18" s="54">
        <f t="shared" si="6"/>
        <v>1307.8633333333335</v>
      </c>
      <c r="J18" s="30">
        <v>0</v>
      </c>
      <c r="K18" s="28">
        <f t="shared" si="7"/>
        <v>5</v>
      </c>
      <c r="L18" s="54">
        <f t="shared" si="8"/>
        <v>0</v>
      </c>
      <c r="M18" s="8"/>
      <c r="Q18" s="32">
        <v>5</v>
      </c>
      <c r="R18" s="33" t="s">
        <v>37</v>
      </c>
      <c r="S18" s="53" t="s">
        <v>19</v>
      </c>
      <c r="T18" s="34" t="s">
        <v>20</v>
      </c>
      <c r="U18" s="55">
        <v>1307.8633333333335</v>
      </c>
      <c r="V18" s="34">
        <v>5</v>
      </c>
      <c r="W18" s="55">
        <f t="shared" si="4"/>
        <v>6539.3166666666675</v>
      </c>
    </row>
    <row r="19" spans="2:23" ht="65.25" customHeight="1">
      <c r="B19" s="6"/>
      <c r="C19" s="11">
        <f t="shared" si="0"/>
        <v>6</v>
      </c>
      <c r="D19" s="23"/>
      <c r="E19" s="29" t="s">
        <v>18</v>
      </c>
      <c r="F19" s="29" t="s">
        <v>18</v>
      </c>
      <c r="G19" s="29" t="s">
        <v>18</v>
      </c>
      <c r="H19" s="11" t="str">
        <f t="shared" si="5"/>
        <v>шт</v>
      </c>
      <c r="I19" s="54">
        <f t="shared" si="6"/>
        <v>2366.8933333333334</v>
      </c>
      <c r="J19" s="30">
        <v>0</v>
      </c>
      <c r="K19" s="28">
        <f t="shared" si="7"/>
        <v>5</v>
      </c>
      <c r="L19" s="54">
        <f t="shared" si="8"/>
        <v>0</v>
      </c>
      <c r="M19" s="8"/>
      <c r="Q19" s="32">
        <v>6</v>
      </c>
      <c r="R19" s="33" t="s">
        <v>38</v>
      </c>
      <c r="S19" s="53" t="s">
        <v>19</v>
      </c>
      <c r="T19" s="34" t="s">
        <v>20</v>
      </c>
      <c r="U19" s="55">
        <v>2366.8933333333334</v>
      </c>
      <c r="V19" s="34">
        <v>5</v>
      </c>
      <c r="W19" s="55">
        <f t="shared" si="4"/>
        <v>11834.466666666667</v>
      </c>
    </row>
    <row r="20" spans="2:23" ht="65.25" customHeight="1">
      <c r="B20" s="6"/>
      <c r="C20" s="11">
        <f t="shared" si="0"/>
        <v>7</v>
      </c>
      <c r="D20" s="23"/>
      <c r="E20" s="29" t="s">
        <v>18</v>
      </c>
      <c r="F20" s="29" t="s">
        <v>18</v>
      </c>
      <c r="G20" s="29" t="s">
        <v>18</v>
      </c>
      <c r="H20" s="11" t="str">
        <f t="shared" si="5"/>
        <v>шт</v>
      </c>
      <c r="I20" s="54">
        <f t="shared" si="6"/>
        <v>66707.05</v>
      </c>
      <c r="J20" s="30">
        <v>0</v>
      </c>
      <c r="K20" s="28">
        <f t="shared" si="7"/>
        <v>5</v>
      </c>
      <c r="L20" s="54">
        <f t="shared" si="8"/>
        <v>0</v>
      </c>
      <c r="M20" s="8"/>
      <c r="Q20" s="32">
        <v>7</v>
      </c>
      <c r="R20" s="33" t="s">
        <v>39</v>
      </c>
      <c r="S20" s="53" t="s">
        <v>19</v>
      </c>
      <c r="T20" s="34" t="s">
        <v>20</v>
      </c>
      <c r="U20" s="55">
        <v>66707.05</v>
      </c>
      <c r="V20" s="34">
        <v>5</v>
      </c>
      <c r="W20" s="55">
        <f t="shared" si="4"/>
        <v>333535.25</v>
      </c>
    </row>
    <row r="21" spans="2:23" ht="65.25" customHeight="1">
      <c r="B21" s="6"/>
      <c r="C21" s="11">
        <f t="shared" si="0"/>
        <v>8</v>
      </c>
      <c r="D21" s="23"/>
      <c r="E21" s="29" t="s">
        <v>18</v>
      </c>
      <c r="F21" s="29" t="s">
        <v>18</v>
      </c>
      <c r="G21" s="29" t="s">
        <v>18</v>
      </c>
      <c r="H21" s="11" t="str">
        <f t="shared" si="5"/>
        <v>шт</v>
      </c>
      <c r="I21" s="54">
        <f t="shared" si="6"/>
        <v>1616.9266666666665</v>
      </c>
      <c r="J21" s="30">
        <v>0</v>
      </c>
      <c r="K21" s="28">
        <f t="shared" si="7"/>
        <v>5</v>
      </c>
      <c r="L21" s="54">
        <f t="shared" si="8"/>
        <v>0</v>
      </c>
      <c r="M21" s="8"/>
      <c r="Q21" s="32">
        <v>8</v>
      </c>
      <c r="R21" s="33" t="s">
        <v>40</v>
      </c>
      <c r="S21" s="53" t="s">
        <v>19</v>
      </c>
      <c r="T21" s="34" t="s">
        <v>20</v>
      </c>
      <c r="U21" s="55">
        <v>1616.9266666666665</v>
      </c>
      <c r="V21" s="34">
        <v>5</v>
      </c>
      <c r="W21" s="55">
        <f t="shared" si="4"/>
        <v>8084.6333333333323</v>
      </c>
    </row>
    <row r="22" spans="2:23" ht="65.25" customHeight="1">
      <c r="B22" s="6"/>
      <c r="C22" s="11">
        <f t="shared" si="0"/>
        <v>9</v>
      </c>
      <c r="D22" s="23"/>
      <c r="E22" s="29" t="s">
        <v>18</v>
      </c>
      <c r="F22" s="29" t="s">
        <v>18</v>
      </c>
      <c r="G22" s="29" t="s">
        <v>18</v>
      </c>
      <c r="H22" s="11" t="str">
        <f t="shared" si="5"/>
        <v>шт</v>
      </c>
      <c r="I22" s="54">
        <f t="shared" si="6"/>
        <v>660.63666666666666</v>
      </c>
      <c r="J22" s="30">
        <v>0</v>
      </c>
      <c r="K22" s="28">
        <f t="shared" si="7"/>
        <v>5</v>
      </c>
      <c r="L22" s="54">
        <f t="shared" si="8"/>
        <v>0</v>
      </c>
      <c r="M22" s="8"/>
      <c r="Q22" s="32">
        <v>9</v>
      </c>
      <c r="R22" s="33" t="s">
        <v>41</v>
      </c>
      <c r="S22" s="53" t="s">
        <v>19</v>
      </c>
      <c r="T22" s="34" t="s">
        <v>20</v>
      </c>
      <c r="U22" s="55">
        <v>660.63666666666666</v>
      </c>
      <c r="V22" s="34">
        <v>5</v>
      </c>
      <c r="W22" s="55">
        <f t="shared" si="4"/>
        <v>3303.1833333333334</v>
      </c>
    </row>
    <row r="23" spans="2:23" ht="65.25" customHeight="1">
      <c r="B23" s="6"/>
      <c r="C23" s="11">
        <f t="shared" si="0"/>
        <v>10</v>
      </c>
      <c r="D23" s="23"/>
      <c r="E23" s="29" t="s">
        <v>18</v>
      </c>
      <c r="F23" s="29" t="s">
        <v>18</v>
      </c>
      <c r="G23" s="29" t="s">
        <v>18</v>
      </c>
      <c r="H23" s="11" t="str">
        <f t="shared" si="5"/>
        <v>шт</v>
      </c>
      <c r="I23" s="54">
        <f t="shared" si="6"/>
        <v>29385.37</v>
      </c>
      <c r="J23" s="30">
        <v>0</v>
      </c>
      <c r="K23" s="28">
        <f t="shared" si="7"/>
        <v>10</v>
      </c>
      <c r="L23" s="54">
        <f t="shared" si="8"/>
        <v>0</v>
      </c>
      <c r="M23" s="8"/>
      <c r="Q23" s="32">
        <v>10</v>
      </c>
      <c r="R23" s="33" t="s">
        <v>42</v>
      </c>
      <c r="S23" s="53" t="s">
        <v>19</v>
      </c>
      <c r="T23" s="34" t="s">
        <v>20</v>
      </c>
      <c r="U23" s="55">
        <v>29385.37</v>
      </c>
      <c r="V23" s="34">
        <v>10</v>
      </c>
      <c r="W23" s="55">
        <f t="shared" si="4"/>
        <v>293853.7</v>
      </c>
    </row>
    <row r="24" spans="2:23" ht="65.25" customHeight="1">
      <c r="B24" s="6"/>
      <c r="C24" s="11">
        <f t="shared" si="0"/>
        <v>11</v>
      </c>
      <c r="D24" s="23"/>
      <c r="E24" s="29" t="s">
        <v>18</v>
      </c>
      <c r="F24" s="29" t="s">
        <v>18</v>
      </c>
      <c r="G24" s="29" t="s">
        <v>18</v>
      </c>
      <c r="H24" s="11" t="str">
        <f t="shared" si="5"/>
        <v>шт</v>
      </c>
      <c r="I24" s="54">
        <f t="shared" si="6"/>
        <v>1738.17</v>
      </c>
      <c r="J24" s="30">
        <v>0</v>
      </c>
      <c r="K24" s="28">
        <f t="shared" si="7"/>
        <v>5</v>
      </c>
      <c r="L24" s="54">
        <f t="shared" si="8"/>
        <v>0</v>
      </c>
      <c r="M24" s="8"/>
      <c r="Q24" s="32">
        <v>11</v>
      </c>
      <c r="R24" s="33" t="s">
        <v>43</v>
      </c>
      <c r="S24" s="53" t="s">
        <v>19</v>
      </c>
      <c r="T24" s="34" t="s">
        <v>20</v>
      </c>
      <c r="U24" s="55">
        <v>1738.17</v>
      </c>
      <c r="V24" s="34">
        <v>5</v>
      </c>
      <c r="W24" s="55">
        <f t="shared" si="4"/>
        <v>8690.85</v>
      </c>
    </row>
    <row r="25" spans="2:23" ht="65.25" customHeight="1">
      <c r="B25" s="6"/>
      <c r="C25" s="11">
        <f t="shared" si="0"/>
        <v>12</v>
      </c>
      <c r="D25" s="23"/>
      <c r="E25" s="29" t="s">
        <v>18</v>
      </c>
      <c r="F25" s="29" t="s">
        <v>18</v>
      </c>
      <c r="G25" s="29" t="s">
        <v>18</v>
      </c>
      <c r="H25" s="11" t="str">
        <f t="shared" si="5"/>
        <v>шт</v>
      </c>
      <c r="I25" s="54">
        <f t="shared" si="6"/>
        <v>2715.7066666666665</v>
      </c>
      <c r="J25" s="30">
        <v>0</v>
      </c>
      <c r="K25" s="28">
        <f t="shared" si="7"/>
        <v>2</v>
      </c>
      <c r="L25" s="54">
        <f t="shared" si="8"/>
        <v>0</v>
      </c>
      <c r="M25" s="8"/>
      <c r="Q25" s="32">
        <v>12</v>
      </c>
      <c r="R25" s="33" t="s">
        <v>44</v>
      </c>
      <c r="S25" s="53" t="s">
        <v>19</v>
      </c>
      <c r="T25" s="34" t="s">
        <v>20</v>
      </c>
      <c r="U25" s="55">
        <v>2715.7066666666665</v>
      </c>
      <c r="V25" s="34">
        <v>2</v>
      </c>
      <c r="W25" s="55">
        <f t="shared" si="4"/>
        <v>5431.413333333333</v>
      </c>
    </row>
    <row r="26" spans="2:23" ht="65.25" customHeight="1">
      <c r="B26" s="6"/>
      <c r="C26" s="11">
        <f t="shared" si="0"/>
        <v>13</v>
      </c>
      <c r="D26" s="23"/>
      <c r="E26" s="29" t="s">
        <v>18</v>
      </c>
      <c r="F26" s="29" t="s">
        <v>18</v>
      </c>
      <c r="G26" s="29" t="s">
        <v>18</v>
      </c>
      <c r="H26" s="11" t="str">
        <f t="shared" si="5"/>
        <v>шт</v>
      </c>
      <c r="I26" s="54">
        <f t="shared" si="6"/>
        <v>46504.813333333332</v>
      </c>
      <c r="J26" s="30">
        <v>0</v>
      </c>
      <c r="K26" s="28">
        <f t="shared" si="7"/>
        <v>5</v>
      </c>
      <c r="L26" s="54">
        <f t="shared" si="8"/>
        <v>0</v>
      </c>
      <c r="M26" s="8"/>
      <c r="Q26" s="32">
        <v>13</v>
      </c>
      <c r="R26" s="33" t="s">
        <v>45</v>
      </c>
      <c r="S26" s="53" t="s">
        <v>19</v>
      </c>
      <c r="T26" s="34" t="s">
        <v>20</v>
      </c>
      <c r="U26" s="55">
        <v>46504.813333333332</v>
      </c>
      <c r="V26" s="34">
        <v>5</v>
      </c>
      <c r="W26" s="55">
        <f t="shared" si="4"/>
        <v>232524.06666666665</v>
      </c>
    </row>
    <row r="27" spans="2:23" ht="65.25" customHeight="1">
      <c r="B27" s="6"/>
      <c r="C27" s="11">
        <f t="shared" si="0"/>
        <v>14</v>
      </c>
      <c r="D27" s="23"/>
      <c r="E27" s="29" t="s">
        <v>18</v>
      </c>
      <c r="F27" s="29" t="s">
        <v>18</v>
      </c>
      <c r="G27" s="29" t="s">
        <v>18</v>
      </c>
      <c r="H27" s="11" t="str">
        <f t="shared" si="5"/>
        <v>шт</v>
      </c>
      <c r="I27" s="54">
        <f t="shared" si="6"/>
        <v>1517.1766666666665</v>
      </c>
      <c r="J27" s="30">
        <v>0</v>
      </c>
      <c r="K27" s="28">
        <f t="shared" si="7"/>
        <v>10</v>
      </c>
      <c r="L27" s="54">
        <f t="shared" si="8"/>
        <v>0</v>
      </c>
      <c r="M27" s="8"/>
      <c r="Q27" s="32">
        <v>14</v>
      </c>
      <c r="R27" s="33" t="s">
        <v>46</v>
      </c>
      <c r="S27" s="53" t="s">
        <v>19</v>
      </c>
      <c r="T27" s="34" t="s">
        <v>20</v>
      </c>
      <c r="U27" s="55">
        <v>1517.1766666666665</v>
      </c>
      <c r="V27" s="34">
        <v>10</v>
      </c>
      <c r="W27" s="55">
        <f t="shared" si="4"/>
        <v>15171.766666666665</v>
      </c>
    </row>
    <row r="28" spans="2:23" ht="65.25" customHeight="1">
      <c r="B28" s="6"/>
      <c r="C28" s="11">
        <f t="shared" si="0"/>
        <v>15</v>
      </c>
      <c r="D28" s="23"/>
      <c r="E28" s="29" t="s">
        <v>18</v>
      </c>
      <c r="F28" s="29" t="s">
        <v>18</v>
      </c>
      <c r="G28" s="29" t="s">
        <v>18</v>
      </c>
      <c r="H28" s="11" t="str">
        <f t="shared" si="5"/>
        <v>шт</v>
      </c>
      <c r="I28" s="54">
        <f t="shared" si="6"/>
        <v>7821.4800000000005</v>
      </c>
      <c r="J28" s="30">
        <v>0</v>
      </c>
      <c r="K28" s="28">
        <f t="shared" si="7"/>
        <v>10</v>
      </c>
      <c r="L28" s="54">
        <f t="shared" si="8"/>
        <v>0</v>
      </c>
      <c r="M28" s="8"/>
      <c r="Q28" s="32">
        <v>15</v>
      </c>
      <c r="R28" s="33" t="s">
        <v>47</v>
      </c>
      <c r="S28" s="53" t="s">
        <v>19</v>
      </c>
      <c r="T28" s="34" t="s">
        <v>20</v>
      </c>
      <c r="U28" s="55">
        <v>7821.4800000000005</v>
      </c>
      <c r="V28" s="34">
        <v>10</v>
      </c>
      <c r="W28" s="55">
        <f t="shared" si="4"/>
        <v>78214.8</v>
      </c>
    </row>
    <row r="29" spans="2:23" ht="65.25" customHeight="1">
      <c r="B29" s="6"/>
      <c r="C29" s="11">
        <f t="shared" si="0"/>
        <v>16</v>
      </c>
      <c r="D29" s="23"/>
      <c r="E29" s="29" t="s">
        <v>18</v>
      </c>
      <c r="F29" s="29" t="s">
        <v>18</v>
      </c>
      <c r="G29" s="29" t="s">
        <v>18</v>
      </c>
      <c r="H29" s="11" t="str">
        <f t="shared" si="5"/>
        <v>шт</v>
      </c>
      <c r="I29" s="54">
        <f t="shared" si="6"/>
        <v>19924.350000000002</v>
      </c>
      <c r="J29" s="30">
        <v>0</v>
      </c>
      <c r="K29" s="28">
        <f t="shared" si="7"/>
        <v>5</v>
      </c>
      <c r="L29" s="54">
        <f t="shared" si="8"/>
        <v>0</v>
      </c>
      <c r="M29" s="8"/>
      <c r="Q29" s="32">
        <v>16</v>
      </c>
      <c r="R29" s="33" t="s">
        <v>48</v>
      </c>
      <c r="S29" s="53" t="s">
        <v>19</v>
      </c>
      <c r="T29" s="34" t="s">
        <v>20</v>
      </c>
      <c r="U29" s="55">
        <v>19924.350000000002</v>
      </c>
      <c r="V29" s="34">
        <v>5</v>
      </c>
      <c r="W29" s="55">
        <f t="shared" si="4"/>
        <v>99621.750000000015</v>
      </c>
    </row>
    <row r="30" spans="2:23" ht="65.25" customHeight="1">
      <c r="B30" s="6"/>
      <c r="C30" s="11">
        <f t="shared" si="0"/>
        <v>17</v>
      </c>
      <c r="D30" s="23"/>
      <c r="E30" s="29" t="s">
        <v>18</v>
      </c>
      <c r="F30" s="29" t="s">
        <v>18</v>
      </c>
      <c r="G30" s="29" t="s">
        <v>18</v>
      </c>
      <c r="H30" s="11" t="str">
        <f t="shared" si="5"/>
        <v>шт</v>
      </c>
      <c r="I30" s="54">
        <f t="shared" si="6"/>
        <v>2632.1133333333332</v>
      </c>
      <c r="J30" s="30">
        <v>0</v>
      </c>
      <c r="K30" s="28">
        <f t="shared" si="7"/>
        <v>5</v>
      </c>
      <c r="L30" s="54">
        <f t="shared" si="8"/>
        <v>0</v>
      </c>
      <c r="M30" s="8"/>
      <c r="Q30" s="32">
        <v>17</v>
      </c>
      <c r="R30" s="33" t="s">
        <v>49</v>
      </c>
      <c r="S30" s="53" t="s">
        <v>19</v>
      </c>
      <c r="T30" s="34" t="s">
        <v>20</v>
      </c>
      <c r="U30" s="55">
        <v>2632.1133333333332</v>
      </c>
      <c r="V30" s="34">
        <v>5</v>
      </c>
      <c r="W30" s="55">
        <f t="shared" si="4"/>
        <v>13160.566666666666</v>
      </c>
    </row>
    <row r="31" spans="2:23" ht="65.25" customHeight="1">
      <c r="B31" s="6"/>
      <c r="C31" s="11">
        <f t="shared" si="0"/>
        <v>18</v>
      </c>
      <c r="D31" s="23"/>
      <c r="E31" s="29" t="s">
        <v>18</v>
      </c>
      <c r="F31" s="29" t="s">
        <v>18</v>
      </c>
      <c r="G31" s="29" t="s">
        <v>18</v>
      </c>
      <c r="H31" s="11" t="str">
        <f t="shared" si="5"/>
        <v>шт</v>
      </c>
      <c r="I31" s="54">
        <f t="shared" si="6"/>
        <v>98545.113333333327</v>
      </c>
      <c r="J31" s="30">
        <v>0</v>
      </c>
      <c r="K31" s="28">
        <f t="shared" si="7"/>
        <v>2</v>
      </c>
      <c r="L31" s="54">
        <f t="shared" si="8"/>
        <v>0</v>
      </c>
      <c r="M31" s="8"/>
      <c r="Q31" s="32">
        <v>18</v>
      </c>
      <c r="R31" s="33" t="s">
        <v>50</v>
      </c>
      <c r="S31" s="53" t="s">
        <v>19</v>
      </c>
      <c r="T31" s="34" t="s">
        <v>20</v>
      </c>
      <c r="U31" s="55">
        <v>98545.113333333327</v>
      </c>
      <c r="V31" s="34">
        <v>2</v>
      </c>
      <c r="W31" s="55">
        <f t="shared" si="4"/>
        <v>197090.22666666665</v>
      </c>
    </row>
    <row r="32" spans="2:23" ht="65.25" customHeight="1">
      <c r="B32" s="6"/>
      <c r="C32" s="11">
        <f t="shared" si="0"/>
        <v>19</v>
      </c>
      <c r="D32" s="23"/>
      <c r="E32" s="29" t="s">
        <v>18</v>
      </c>
      <c r="F32" s="29" t="s">
        <v>18</v>
      </c>
      <c r="G32" s="29" t="s">
        <v>18</v>
      </c>
      <c r="H32" s="11" t="str">
        <f t="shared" si="5"/>
        <v>шт</v>
      </c>
      <c r="I32" s="54">
        <f t="shared" si="6"/>
        <v>4452.16</v>
      </c>
      <c r="J32" s="30">
        <v>0</v>
      </c>
      <c r="K32" s="28">
        <f t="shared" si="7"/>
        <v>2</v>
      </c>
      <c r="L32" s="54">
        <f t="shared" si="8"/>
        <v>0</v>
      </c>
      <c r="M32" s="8"/>
      <c r="Q32" s="32">
        <v>19</v>
      </c>
      <c r="R32" s="33" t="s">
        <v>51</v>
      </c>
      <c r="S32" s="53" t="s">
        <v>19</v>
      </c>
      <c r="T32" s="34" t="s">
        <v>20</v>
      </c>
      <c r="U32" s="55">
        <v>4452.16</v>
      </c>
      <c r="V32" s="34">
        <v>2</v>
      </c>
      <c r="W32" s="55">
        <f t="shared" si="4"/>
        <v>8904.32</v>
      </c>
    </row>
    <row r="33" spans="2:23" ht="65.25" customHeight="1">
      <c r="B33" s="6"/>
      <c r="C33" s="11">
        <f t="shared" si="0"/>
        <v>20</v>
      </c>
      <c r="D33" s="23"/>
      <c r="E33" s="29" t="s">
        <v>18</v>
      </c>
      <c r="F33" s="29" t="s">
        <v>18</v>
      </c>
      <c r="G33" s="29" t="s">
        <v>18</v>
      </c>
      <c r="H33" s="11" t="str">
        <f t="shared" si="5"/>
        <v>шт</v>
      </c>
      <c r="I33" s="54">
        <f t="shared" si="6"/>
        <v>1300.8133333333333</v>
      </c>
      <c r="J33" s="30">
        <v>0</v>
      </c>
      <c r="K33" s="28">
        <f t="shared" si="7"/>
        <v>5</v>
      </c>
      <c r="L33" s="54">
        <f t="shared" si="8"/>
        <v>0</v>
      </c>
      <c r="M33" s="8"/>
      <c r="Q33" s="32">
        <v>20</v>
      </c>
      <c r="R33" s="33" t="s">
        <v>52</v>
      </c>
      <c r="S33" s="53" t="s">
        <v>19</v>
      </c>
      <c r="T33" s="34" t="s">
        <v>20</v>
      </c>
      <c r="U33" s="55">
        <v>1300.8133333333333</v>
      </c>
      <c r="V33" s="34">
        <v>5</v>
      </c>
      <c r="W33" s="55">
        <f t="shared" si="4"/>
        <v>6504.0666666666666</v>
      </c>
    </row>
    <row r="34" spans="2:23" ht="24" customHeight="1">
      <c r="B34" s="6"/>
      <c r="C34" s="44" t="s">
        <v>21</v>
      </c>
      <c r="D34" s="44"/>
      <c r="E34" s="44"/>
      <c r="F34" s="44"/>
      <c r="G34" s="44"/>
      <c r="H34" s="44"/>
      <c r="I34" s="44"/>
      <c r="J34" s="45" t="s">
        <v>22</v>
      </c>
      <c r="K34" s="45"/>
      <c r="L34" s="57">
        <f>SUM(L14:L33)</f>
        <v>0</v>
      </c>
      <c r="M34" s="8"/>
      <c r="Q34" s="46" t="s">
        <v>23</v>
      </c>
      <c r="R34" s="46"/>
      <c r="S34" s="46"/>
      <c r="T34" s="46"/>
      <c r="U34" s="47" t="s">
        <v>22</v>
      </c>
      <c r="V34" s="47"/>
      <c r="W34" s="56">
        <f>SUM(W14:W33)</f>
        <v>1960424.22</v>
      </c>
    </row>
    <row r="35" spans="2:23" ht="24" customHeight="1">
      <c r="B35" s="6"/>
      <c r="C35" s="44"/>
      <c r="D35" s="44"/>
      <c r="E35" s="44"/>
      <c r="F35" s="44"/>
      <c r="G35" s="44"/>
      <c r="H35" s="44"/>
      <c r="I35" s="44"/>
      <c r="J35" s="12" t="s">
        <v>24</v>
      </c>
      <c r="K35" s="13">
        <f>V35</f>
        <v>0.22</v>
      </c>
      <c r="L35" s="57">
        <f>K35*L34</f>
        <v>0</v>
      </c>
      <c r="M35" s="8"/>
      <c r="Q35" s="46"/>
      <c r="R35" s="46"/>
      <c r="S35" s="46"/>
      <c r="T35" s="46"/>
      <c r="U35" s="35" t="s">
        <v>24</v>
      </c>
      <c r="V35" s="36">
        <v>0.22</v>
      </c>
      <c r="W35" s="56">
        <f>V35*W34</f>
        <v>431293.3284</v>
      </c>
    </row>
    <row r="36" spans="2:23" ht="24" customHeight="1">
      <c r="B36" s="6"/>
      <c r="C36" s="44"/>
      <c r="D36" s="44"/>
      <c r="E36" s="44"/>
      <c r="F36" s="44"/>
      <c r="G36" s="44"/>
      <c r="H36" s="44"/>
      <c r="I36" s="44"/>
      <c r="J36" s="45" t="s">
        <v>25</v>
      </c>
      <c r="K36" s="45"/>
      <c r="L36" s="57">
        <f>SUM(L34:L35)</f>
        <v>0</v>
      </c>
      <c r="M36" s="8"/>
      <c r="Q36" s="46"/>
      <c r="R36" s="46"/>
      <c r="S36" s="46"/>
      <c r="T36" s="46"/>
      <c r="U36" s="47" t="s">
        <v>25</v>
      </c>
      <c r="V36" s="47"/>
      <c r="W36" s="56">
        <f>SUM(W34:W35)</f>
        <v>2391717.5483999997</v>
      </c>
    </row>
    <row r="37" spans="2:23" ht="24" customHeight="1">
      <c r="B37" s="6"/>
      <c r="M37" s="8"/>
      <c r="Q37" s="10"/>
      <c r="R37" s="10"/>
      <c r="S37" s="10"/>
      <c r="T37" s="10"/>
      <c r="U37" s="10"/>
      <c r="V37" s="10"/>
      <c r="W37" s="10"/>
    </row>
    <row r="38" spans="2:23" ht="15.75" customHeight="1">
      <c r="B38" s="6"/>
      <c r="C38" s="38"/>
      <c r="D38" s="38"/>
      <c r="E38" s="38"/>
      <c r="F38" s="14"/>
      <c r="G38" s="15"/>
      <c r="H38" s="14"/>
      <c r="I38" s="39"/>
      <c r="J38" s="39"/>
      <c r="K38" s="39"/>
      <c r="L38" s="39"/>
      <c r="M38" s="8"/>
      <c r="Q38" s="40"/>
      <c r="R38" s="40"/>
      <c r="S38" s="40"/>
      <c r="T38" s="40"/>
      <c r="U38" s="40"/>
      <c r="V38" s="40"/>
      <c r="W38" s="40"/>
    </row>
    <row r="39" spans="2:23">
      <c r="B39" s="6"/>
      <c r="C39" s="41" t="s">
        <v>26</v>
      </c>
      <c r="D39" s="41"/>
      <c r="E39" s="41"/>
      <c r="F39" s="14"/>
      <c r="G39" s="16" t="s">
        <v>27</v>
      </c>
      <c r="H39" s="14" t="s">
        <v>28</v>
      </c>
      <c r="I39" s="41" t="s">
        <v>29</v>
      </c>
      <c r="J39" s="41"/>
      <c r="K39" s="41"/>
      <c r="L39" s="41"/>
      <c r="M39" s="8"/>
      <c r="Q39" s="40"/>
      <c r="R39" s="40"/>
      <c r="S39" s="40"/>
      <c r="T39" s="40"/>
      <c r="U39" s="40"/>
      <c r="V39" s="40"/>
      <c r="W39" s="40"/>
    </row>
    <row r="40" spans="2:23">
      <c r="B40" s="17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9"/>
      <c r="Q40" s="20"/>
      <c r="R40" s="20"/>
      <c r="S40" s="20"/>
      <c r="T40" s="20"/>
      <c r="U40" s="20"/>
      <c r="V40" s="20"/>
      <c r="W40" s="20"/>
    </row>
    <row r="41" spans="2:23" ht="15.75" customHeight="1">
      <c r="Q41" s="37"/>
      <c r="R41" s="37"/>
      <c r="S41" s="37"/>
      <c r="T41" s="37"/>
      <c r="U41" s="37"/>
      <c r="V41" s="37"/>
      <c r="W41" s="37"/>
    </row>
    <row r="42" spans="2:23" ht="15.75" customHeight="1">
      <c r="B42" s="42" t="s">
        <v>32</v>
      </c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Q42" s="37"/>
      <c r="R42" s="37"/>
      <c r="S42" s="37"/>
      <c r="T42" s="37"/>
      <c r="U42" s="37"/>
      <c r="V42" s="37"/>
      <c r="W42" s="37"/>
    </row>
    <row r="43" spans="2:23" ht="30.75" customHeight="1"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Q43" s="37"/>
      <c r="R43" s="37"/>
      <c r="S43" s="37"/>
      <c r="T43" s="37"/>
      <c r="U43" s="37"/>
      <c r="V43" s="37"/>
      <c r="W43" s="37"/>
    </row>
    <row r="44" spans="2:23" ht="30.75" customHeight="1"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Q44" s="37"/>
      <c r="R44" s="37"/>
      <c r="S44" s="37"/>
      <c r="T44" s="37"/>
      <c r="U44" s="37"/>
      <c r="V44" s="37"/>
      <c r="W44" s="37"/>
    </row>
    <row r="45" spans="2:23">
      <c r="Q45" s="37"/>
      <c r="R45" s="37"/>
      <c r="S45" s="37"/>
      <c r="T45" s="37"/>
      <c r="U45" s="37"/>
      <c r="V45" s="37"/>
      <c r="W45" s="37"/>
    </row>
    <row r="46" spans="2:23"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Q46" s="37"/>
      <c r="R46" s="37"/>
      <c r="S46" s="37"/>
      <c r="T46" s="37"/>
      <c r="U46" s="37"/>
      <c r="V46" s="37"/>
      <c r="W46" s="37"/>
    </row>
    <row r="47" spans="2:23"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Q47" s="37"/>
      <c r="R47" s="37"/>
      <c r="S47" s="37"/>
      <c r="T47" s="37"/>
      <c r="U47" s="37"/>
      <c r="V47" s="37"/>
      <c r="W47" s="37"/>
    </row>
    <row r="48" spans="2:23"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Q48" s="37"/>
      <c r="R48" s="37"/>
      <c r="S48" s="37"/>
      <c r="T48" s="37"/>
      <c r="U48" s="37"/>
      <c r="V48" s="37"/>
      <c r="W48" s="37"/>
    </row>
    <row r="49" spans="2:23"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Q49" s="37"/>
      <c r="R49" s="37"/>
      <c r="S49" s="37"/>
      <c r="T49" s="37"/>
      <c r="U49" s="37"/>
      <c r="V49" s="37"/>
      <c r="W49" s="37"/>
    </row>
    <row r="50" spans="2:23"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Q50" s="37"/>
      <c r="R50" s="37"/>
      <c r="S50" s="37"/>
      <c r="T50" s="37"/>
      <c r="U50" s="37"/>
      <c r="V50" s="37"/>
      <c r="W50" s="37"/>
    </row>
    <row r="51" spans="2:23"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Q51" s="37"/>
      <c r="R51" s="37"/>
      <c r="S51" s="37"/>
      <c r="T51" s="37"/>
      <c r="U51" s="37"/>
      <c r="V51" s="37"/>
      <c r="W51" s="37"/>
    </row>
    <row r="52" spans="2:23"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Q52" s="37"/>
      <c r="R52" s="37"/>
      <c r="S52" s="37"/>
      <c r="T52" s="37"/>
      <c r="U52" s="37"/>
      <c r="V52" s="37"/>
      <c r="W52" s="37"/>
    </row>
  </sheetData>
  <mergeCells count="23">
    <mergeCell ref="C10:D10"/>
    <mergeCell ref="E10:I10"/>
    <mergeCell ref="C11:D11"/>
    <mergeCell ref="E11:I11"/>
    <mergeCell ref="B1:W1"/>
    <mergeCell ref="Q3:W5"/>
    <mergeCell ref="C7:L7"/>
    <mergeCell ref="Q7:W7"/>
    <mergeCell ref="C9:D9"/>
    <mergeCell ref="E9:I9"/>
    <mergeCell ref="C34:I36"/>
    <mergeCell ref="J34:K34"/>
    <mergeCell ref="Q34:T36"/>
    <mergeCell ref="U34:V34"/>
    <mergeCell ref="J36:K36"/>
    <mergeCell ref="U36:V36"/>
    <mergeCell ref="Q41:W52"/>
    <mergeCell ref="C38:E38"/>
    <mergeCell ref="I38:L38"/>
    <mergeCell ref="Q38:W39"/>
    <mergeCell ref="C39:E39"/>
    <mergeCell ref="I39:L39"/>
    <mergeCell ref="B42:M44"/>
  </mergeCells>
  <pageMargins left="0.25" right="0.25" top="0.75" bottom="0.75" header="0.511811023622047" footer="0.511811023622047"/>
  <pageSetup fitToHeight="0" orientation="landscape" horizontalDpi="300" verticalDpi="300" r:id="rId1"/>
  <ignoredErrors>
    <ignoredError sqref="W14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Комм. предл. (Структура НМЦ)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Владимир Щербаков</dc:creator>
  <dc:description/>
  <cp:lastModifiedBy>Владимир Шубин</cp:lastModifiedBy>
  <cp:revision>1</cp:revision>
  <cp:lastPrinted>2023-06-06T05:29:13Z</cp:lastPrinted>
  <dcterms:created xsi:type="dcterms:W3CDTF">2023-05-26T08:17:29Z</dcterms:created>
  <dcterms:modified xsi:type="dcterms:W3CDTF">2026-08-11T04:10:49Z</dcterms:modified>
  <dc:language>ru-RU</dc:language>
</cp:coreProperties>
</file>