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Товары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<sst xmlns="http://schemas.openxmlformats.org/spreadsheetml/2006/main" count="62" uniqueCount="40">
  <si>
    <t xml:space="preserve">Наименование компании (с указанием организационно-правовой формы)</t>
  </si>
  <si>
    <t xml:space="preserve">ИНН</t>
  </si>
  <si>
    <t xml:space="preserve">Налоговая ставка</t>
  </si>
  <si>
    <t xml:space="preserve">Условия оплаты</t>
  </si>
  <si>
    <t xml:space="preserve">Дата и номер предложения</t>
  </si>
  <si>
    <t xml:space="preserve">Срок действия предложения</t>
  </si>
  <si>
    <t xml:space="preserve">Условия заполнения (удалить при заполнении)</t>
  </si>
  <si>
    <t xml:space="preserve">1. Данные по предоставляются в двух форматах - заверенная печатью и подписью скан-копия  и файл с данными в формате Excel.</t>
  </si>
  <si>
    <t xml:space="preserve">2. Запрещается вносить изменения в структуру таблиц без предварительного согласования с заказчиком RFI</t>
  </si>
  <si>
    <t xml:space="preserve">3. Заполняя данную форму вы автоматически подтверждаете соответствие вашего предложения техническому заданию, представленному в запросе</t>
  </si>
  <si>
    <t xml:space="preserve">Таблица 1. Разработка проектной документации на устройство линий наружного освещения на автомобильных дорогах общего пользования межмуниципального и регионального значения в Балахнинском, Володарском муниципальных округах и городском округе город Дзержинск Нижегородской области</t>
  </si>
  <si>
    <t xml:space="preserve">№</t>
  </si>
  <si>
    <t xml:space="preserve">Тип*</t>
  </si>
  <si>
    <t xml:space="preserve">Наименование товара, работы, услуги</t>
  </si>
  <si>
    <t xml:space="preserve">Колличество</t>
  </si>
  <si>
    <t xml:space="preserve">Единицы измерения</t>
  </si>
  <si>
    <t xml:space="preserve">Стоимость по смете без НДС</t>
  </si>
  <si>
    <t xml:space="preserve">Стоимость по смете с НДС</t>
  </si>
  <si>
    <t xml:space="preserve">Понижающий Кэф</t>
  </si>
  <si>
    <t xml:space="preserve">Общая стоимость по наименованию без НДС</t>
  </si>
  <si>
    <t xml:space="preserve">Общая стоимость по наименованию с НДС</t>
  </si>
  <si>
    <t xml:space="preserve">Работы</t>
  </si>
  <si>
    <t xml:space="preserve">1 этап. Устройство линии наружного освещения участка автомобильной дороги 22 ОП МЗ 22Н-0309 Подъезд к д.Галкино от а/д Шопша-Иваново-Н.Новгород км 1+800 – км 2+447 в Балахнинском муниципальном округе Нижегородской области</t>
  </si>
  <si>
    <t xml:space="preserve">шт.</t>
  </si>
  <si>
    <t xml:space="preserve">2 этап. Устройство линии наружного освещения участка автомобильной дороги 22 ОП МЗ 22Н-0312 Балахна-Гидроторф-Бурцевский карьер км 1+300 – км 2+200 в Балахнинском муниципальном округе Нижегородской области</t>
  </si>
  <si>
    <t xml:space="preserve">3 этап. Устройство линии наружного освещения участка автомобильной дороги 22 ОП МЗ 22Н-0307 Подъезд к п.Алешино-р.п.М.Козино от а/д Шопша-Иваново-Н.Новгород км 0+000 – км 1+100 в Балахнинском муниципальном округе Нижегородской области</t>
  </si>
  <si>
    <t xml:space="preserve">4 этап. Устройство линии наружного освещения участка автомобильной дороги 22 ОП МЗ 22Н-0312 Балахна-Гидроторф-Бурцевский карьер км 3+023 – км 5+600 в Балахнинском муниципальном округе Нижегородской области</t>
  </si>
  <si>
    <t xml:space="preserve">5 этап. Устройство линии наружного освещения участка автомобильной дороги 22 ОП РЗ 22Р-0152 Шопша-Иваново-Н.Новгород км 347+900 – км 348+906 в Балахнинском муниципальном округе Нижегородской области</t>
  </si>
  <si>
    <t xml:space="preserve">6 этап. Устройство линии наружного освещения участка автомобильной дороги 22 ОП РЗ 22К-0026 Дзержинск-Володарск-Ильино-а/д М-7"Волга" км 20+220 – км 26+150 в Володарском муниципальном округе Нижегородской области</t>
  </si>
  <si>
    <t xml:space="preserve">7 этап. Устройство линии наружного освещения участка автомобильной дороги 22 ОП РЗ 22Н-1411 Подъезд к д.Ильина Гора-ж/д станция Ильино км 1+460 – км 4+500 в Володарском муниципальном округе Нижегородской области</t>
  </si>
  <si>
    <t xml:space="preserve">8 этап. Устройство линии наружного освещения участка автомобильной дороги 22 ОП РЗ 22К-0101 Западный подъезд к г.Н.Новгород от а/д М-7 «Волга» км 5+000 – км 6+000 в городском округе город Дзержинск Нижегородской области</t>
  </si>
  <si>
    <t xml:space="preserve">9 этап. Устройство линии наружного освещения участка автомобильной дороги 22 ОП МЗ 22Н-4915 Заревская объездная дорога г.Дзержинска км 0+000 – км 3+650 в городском округе город Дзержинск Нижегородской области</t>
  </si>
  <si>
    <t xml:space="preserve">10 этап. Устройство линии наружного освещения участка автомобильной дороги 22 ОП МЗ 22Н-4914 Бабинское кольцо км 4+260 – км 6+600 в городском округе город Дзержинск Нижегородской области</t>
  </si>
  <si>
    <t xml:space="preserve">11 этап. Устройство линии наружного освещения участка автомобильной дороги 22 ОП МЗ 22Н-4914 Бабинское кольцо км 7+320 – км 11+550 в городском округе город Дзержинск Нижегородской области</t>
  </si>
  <si>
    <t xml:space="preserve">12 этап. Устройство линии наружного освещения участка автомобильной дороги 22 ОП МЗ 22Н-4916 Южный обход г.Дзержинска км 2+039 – км 2+806 в городском округе город Дзержинск Нижегородской области</t>
  </si>
  <si>
    <t xml:space="preserve">* - товар, работа или услуга</t>
  </si>
  <si>
    <t xml:space="preserve">Общая стоимость закупаемых товаров, работ, услуг (Стоимость предложения) без НДС</t>
  </si>
  <si>
    <t xml:space="preserve">Общая стоимость закупаемых товаров, работ, услуг (Стоимость предложения) с НДС</t>
  </si>
  <si>
    <t xml:space="preserve">Ф.И.О. Руководителя __________________________ / подпись ______________________</t>
  </si>
  <si>
    <t xml:space="preserve">Заверяется печатью  - М.П.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</si>
</sst>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dd/mm/yy"/>
    <numFmt numFmtId="166" formatCode="_-* #,##0.00_-;\-* #,##0.00_-;_-* \-??_-;_-@_-"/>
    <numFmt numFmtId="167" formatCode="0.00"/>
    <numFmt numFmtId="168" formatCode="#,##0.00"/>
    <numFmt numFmtId="169" formatCode="0.000000000000000"/>
    <numFmt numFmtId="170" formatCode="_-* #,##0.00\ _₽_-;\-* #,##0.00\ _₽_-;_-* \-??\ _₽_-;_-@_-"/>
    <numFmt numFmtId="171" formatCode="#,##0.00&quot;р.&quot;"/>
  </numFmts>
  <fonts count="13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theme="1"/>
      <name val="Calibri"/>
      <family val="2"/>
      <charset val="204"/>
    </font>
    <font>
      <sz val="10"/>
      <name val="Arial"/>
      <family val="2"/>
      <charset val="204"/>
    </font>
    <font>
      <b val="true"/>
      <i val="true"/>
      <sz val="11"/>
      <color theme="1"/>
      <name val="Calibri"/>
      <family val="2"/>
      <charset val="204"/>
    </font>
    <font>
      <b val="true"/>
      <sz val="11"/>
      <color theme="1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b val="true"/>
      <sz val="18"/>
      <color theme="1"/>
      <name val="Calibri"/>
      <family val="2"/>
      <charset val="204"/>
    </font>
    <font>
      <sz val="12"/>
      <name val="Times New Roman"/>
      <family val="1"/>
      <charset val="204"/>
    </font>
    <font>
      <sz val="12"/>
      <color rgb="FF333333"/>
      <name val="Times New Roman"/>
      <family val="1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  <fill>
      <patternFill patternType="solid">
        <fgColor theme="9" tint="-0.25"/>
        <bgColor rgb="FFFF9900"/>
      </patternFill>
    </fill>
  </fills>
  <borders count="14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/>
      <right style="medium"/>
      <top style="medium"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/>
      <right/>
      <top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medium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 style="medium"/>
      <bottom style="medium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6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2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2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2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2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0" fillId="0" borderId="0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6" fillId="2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9" fillId="2" borderId="5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6" fillId="3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3" borderId="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3" borderId="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1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1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0" fillId="0" borderId="12" xfId="15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0" fillId="0" borderId="1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0" fillId="0" borderId="1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0" fillId="0" borderId="1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11" fillId="0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0" fontId="0" fillId="0" borderId="0" xfId="0" applyFont="fals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1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0" fillId="0" borderId="11" xfId="21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6" fillId="0" borderId="13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71" fontId="6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6" fontId="0" fillId="0" borderId="0" xfId="0" applyFont="false" applyBorder="false" applyAlignment="true" applyProtection="true">
      <alignment horizontal="center" vertical="center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2 2" xfId="21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46C0A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2:M1048576"/>
  <sheetViews>
    <sheetView showFormulas="false" showGridLines="true" showRowColHeaders="true" showZeros="true" rightToLeft="false" tabSelected="true" showOutlineSymbols="true" defaultGridColor="true" view="normal" topLeftCell="A1" colorId="64" zoomScale="68" zoomScaleNormal="68" zoomScalePageLayoutView="100" workbookViewId="0">
      <selection pane="topLeft" activeCell="N16" activeCellId="0" sqref="N16"/>
    </sheetView>
  </sheetViews>
  <sheetFormatPr defaultColWidth="9.1484375" defaultRowHeight="15" customHeight="true" zeroHeight="false" outlineLevelRow="0" outlineLevelCol="0"/>
  <cols>
    <col collapsed="false" customWidth="true" hidden="false" outlineLevel="0" max="1" min="1" style="1" width="3.86"/>
    <col collapsed="false" customWidth="true" hidden="false" outlineLevel="0" max="2" min="2" style="2" width="7.71"/>
    <col collapsed="false" customWidth="true" hidden="false" outlineLevel="0" max="3" min="3" style="1" width="36.29"/>
    <col collapsed="false" customWidth="true" hidden="false" outlineLevel="0" max="4" min="4" style="1" width="43.14"/>
    <col collapsed="false" customWidth="true" hidden="false" outlineLevel="0" max="5" min="5" style="1" width="29.29"/>
    <col collapsed="false" customWidth="true" hidden="false" outlineLevel="0" max="6" min="6" style="1" width="15.57"/>
    <col collapsed="false" customWidth="true" hidden="false" outlineLevel="0" max="7" min="7" style="1" width="24.86"/>
    <col collapsed="false" customWidth="true" hidden="false" outlineLevel="0" max="9" min="8" style="1" width="45.22"/>
    <col collapsed="false" customWidth="true" hidden="false" outlineLevel="0" max="10" min="10" style="1" width="24.57"/>
    <col collapsed="false" customWidth="true" hidden="false" outlineLevel="0" max="11" min="11" style="1" width="24.86"/>
    <col collapsed="false" customWidth="true" hidden="false" outlineLevel="0" max="12" min="12" style="1" width="14.86"/>
    <col collapsed="false" customWidth="true" hidden="false" outlineLevel="0" max="13" min="13" style="1" width="17.71"/>
    <col collapsed="false" customWidth="true" hidden="false" outlineLevel="0" max="14" min="14" style="1" width="14.86"/>
    <col collapsed="false" customWidth="false" hidden="false" outlineLevel="0" max="16379" min="19" style="1" width="9.14"/>
    <col collapsed="false" customWidth="true" hidden="false" outlineLevel="0" max="16384" min="16380" style="3" width="11.53"/>
  </cols>
  <sheetData>
    <row r="2" customFormat="false" ht="28.35" hidden="false" customHeight="false" outlineLevel="0" collapsed="false">
      <c r="C2" s="4" t="s">
        <v>0</v>
      </c>
      <c r="D2" s="5"/>
    </row>
    <row r="3" customFormat="false" ht="15" hidden="false" customHeight="false" outlineLevel="0" collapsed="false">
      <c r="C3" s="4" t="s">
        <v>1</v>
      </c>
      <c r="D3" s="5"/>
    </row>
    <row r="4" customFormat="false" ht="15" hidden="false" customHeight="false" outlineLevel="0" collapsed="false">
      <c r="C4" s="4" t="s">
        <v>2</v>
      </c>
      <c r="D4" s="5"/>
    </row>
    <row r="5" customFormat="false" ht="41.25" hidden="false" customHeight="true" outlineLevel="0" collapsed="false">
      <c r="C5" s="4" t="s">
        <v>3</v>
      </c>
      <c r="D5" s="5"/>
    </row>
    <row r="6" customFormat="false" ht="15" hidden="false" customHeight="false" outlineLevel="0" collapsed="false">
      <c r="C6" s="4" t="s">
        <v>4</v>
      </c>
      <c r="D6" s="6"/>
    </row>
    <row r="7" customFormat="false" ht="15" hidden="false" customHeight="false" outlineLevel="0" collapsed="false">
      <c r="C7" s="7" t="s">
        <v>5</v>
      </c>
      <c r="D7" s="8"/>
      <c r="E7" s="9"/>
      <c r="F7" s="9"/>
      <c r="G7" s="9"/>
      <c r="H7" s="9"/>
      <c r="I7" s="9"/>
      <c r="J7" s="9"/>
      <c r="K7" s="9"/>
    </row>
    <row r="8" customFormat="false" ht="20.25" hidden="false" customHeight="true" outlineLevel="0" collapsed="false">
      <c r="B8" s="10"/>
      <c r="C8" s="10"/>
      <c r="D8" s="10"/>
      <c r="E8" s="9"/>
      <c r="F8" s="9"/>
      <c r="G8" s="9"/>
      <c r="H8" s="9"/>
      <c r="I8" s="9"/>
      <c r="J8" s="9"/>
      <c r="K8" s="9"/>
    </row>
    <row r="9" customFormat="false" ht="36.2" hidden="false" customHeight="true" outlineLevel="0" collapsed="false">
      <c r="B9" s="10"/>
      <c r="C9" s="11" t="s">
        <v>6</v>
      </c>
      <c r="D9" s="11"/>
      <c r="E9" s="9"/>
      <c r="F9" s="9"/>
      <c r="G9" s="9"/>
      <c r="H9" s="9"/>
      <c r="I9" s="9"/>
      <c r="J9" s="9"/>
      <c r="K9" s="9"/>
    </row>
    <row r="10" customFormat="false" ht="28.5" hidden="false" customHeight="true" outlineLevel="0" collapsed="false">
      <c r="B10" s="10"/>
      <c r="C10" s="11" t="s">
        <v>7</v>
      </c>
      <c r="D10" s="11"/>
      <c r="E10" s="9"/>
      <c r="F10" s="9"/>
      <c r="G10" s="9"/>
      <c r="H10" s="9"/>
      <c r="I10" s="9"/>
      <c r="J10" s="9"/>
      <c r="K10" s="9"/>
    </row>
    <row r="11" customFormat="false" ht="28.5" hidden="false" customHeight="true" outlineLevel="0" collapsed="false">
      <c r="B11" s="10"/>
      <c r="C11" s="11" t="s">
        <v>8</v>
      </c>
      <c r="D11" s="11"/>
      <c r="E11" s="9"/>
      <c r="F11" s="9"/>
      <c r="G11" s="9"/>
      <c r="H11" s="9"/>
      <c r="I11" s="9"/>
      <c r="J11" s="9"/>
      <c r="K11" s="9"/>
    </row>
    <row r="12" customFormat="false" ht="28.5" hidden="false" customHeight="true" outlineLevel="0" collapsed="false">
      <c r="C12" s="11" t="s">
        <v>9</v>
      </c>
      <c r="D12" s="11"/>
      <c r="E12" s="9"/>
      <c r="F12" s="9"/>
      <c r="G12" s="9"/>
      <c r="H12" s="9"/>
      <c r="I12" s="9"/>
      <c r="J12" s="9"/>
      <c r="K12" s="9"/>
    </row>
    <row r="13" customFormat="false" ht="15" hidden="false" customHeight="false" outlineLevel="0" collapsed="false">
      <c r="B13" s="1"/>
    </row>
    <row r="14" customFormat="false" ht="75.75" hidden="false" customHeight="true" outlineLevel="0" collapsed="false">
      <c r="B14" s="12"/>
      <c r="C14" s="13" t="s">
        <v>10</v>
      </c>
      <c r="D14" s="13"/>
      <c r="E14" s="13"/>
      <c r="F14" s="13"/>
      <c r="G14" s="13"/>
      <c r="H14" s="13"/>
      <c r="I14" s="13"/>
      <c r="J14" s="13"/>
      <c r="K14" s="13"/>
    </row>
    <row r="15" customFormat="false" ht="38.4" hidden="false" customHeight="true" outlineLevel="0" collapsed="false">
      <c r="B15" s="14" t="s">
        <v>11</v>
      </c>
      <c r="C15" s="15" t="s">
        <v>12</v>
      </c>
      <c r="D15" s="15" t="s">
        <v>13</v>
      </c>
      <c r="E15" s="15" t="s">
        <v>14</v>
      </c>
      <c r="F15" s="15" t="s">
        <v>15</v>
      </c>
      <c r="G15" s="15" t="s">
        <v>16</v>
      </c>
      <c r="H15" s="15" t="s">
        <v>17</v>
      </c>
      <c r="I15" s="15" t="s">
        <v>18</v>
      </c>
      <c r="J15" s="15" t="s">
        <v>19</v>
      </c>
      <c r="K15" s="16" t="s">
        <v>20</v>
      </c>
    </row>
    <row r="16" customFormat="false" ht="79" hidden="false" customHeight="false" outlineLevel="0" collapsed="false">
      <c r="B16" s="17" t="n">
        <v>1</v>
      </c>
      <c r="C16" s="18" t="s">
        <v>21</v>
      </c>
      <c r="D16" s="19" t="s">
        <v>22</v>
      </c>
      <c r="E16" s="20" t="n">
        <v>1</v>
      </c>
      <c r="F16" s="21" t="s">
        <v>23</v>
      </c>
      <c r="G16" s="22" t="n">
        <v>846193.26</v>
      </c>
      <c r="H16" s="22" t="n">
        <f aca="false">G16*1.22</f>
        <v>1032355.7772</v>
      </c>
      <c r="I16" s="23"/>
      <c r="J16" s="24" t="n">
        <f aca="false">K16/1.22</f>
        <v>0</v>
      </c>
      <c r="K16" s="24" t="n">
        <f aca="false">H16*$I$16</f>
        <v>0</v>
      </c>
      <c r="M16" s="25"/>
    </row>
    <row r="17" customFormat="false" ht="79" hidden="false" customHeight="false" outlineLevel="0" collapsed="false">
      <c r="B17" s="17" t="n">
        <v>2</v>
      </c>
      <c r="C17" s="18" t="s">
        <v>21</v>
      </c>
      <c r="D17" s="19" t="s">
        <v>24</v>
      </c>
      <c r="E17" s="20" t="n">
        <v>1</v>
      </c>
      <c r="F17" s="21" t="s">
        <v>23</v>
      </c>
      <c r="G17" s="22" t="n">
        <v>1017515.59</v>
      </c>
      <c r="H17" s="22" t="n">
        <f aca="false">G17*1.22</f>
        <v>1241369.0198</v>
      </c>
      <c r="I17" s="23"/>
      <c r="J17" s="24" t="n">
        <f aca="false">K17/1.22</f>
        <v>0</v>
      </c>
      <c r="K17" s="24" t="n">
        <f aca="false">H17*$I$16</f>
        <v>0</v>
      </c>
      <c r="M17" s="25"/>
    </row>
    <row r="18" customFormat="false" ht="92.15" hidden="false" customHeight="false" outlineLevel="0" collapsed="false">
      <c r="B18" s="17" t="n">
        <v>3</v>
      </c>
      <c r="C18" s="18" t="s">
        <v>21</v>
      </c>
      <c r="D18" s="26" t="s">
        <v>25</v>
      </c>
      <c r="E18" s="20" t="n">
        <v>1</v>
      </c>
      <c r="F18" s="21" t="s">
        <v>23</v>
      </c>
      <c r="G18" s="22" t="n">
        <v>1128954.94</v>
      </c>
      <c r="H18" s="22" t="n">
        <f aca="false">G18*1.22</f>
        <v>1377325.0268</v>
      </c>
      <c r="I18" s="23"/>
      <c r="J18" s="24" t="n">
        <f aca="false">K18/1.22</f>
        <v>0</v>
      </c>
      <c r="K18" s="24" t="n">
        <f aca="false">H18*$I$16</f>
        <v>0</v>
      </c>
      <c r="M18" s="25"/>
    </row>
    <row r="19" customFormat="false" ht="79" hidden="false" customHeight="false" outlineLevel="0" collapsed="false">
      <c r="B19" s="17" t="n">
        <v>4</v>
      </c>
      <c r="C19" s="18" t="s">
        <v>21</v>
      </c>
      <c r="D19" s="26" t="s">
        <v>26</v>
      </c>
      <c r="E19" s="20" t="n">
        <v>1</v>
      </c>
      <c r="F19" s="21" t="s">
        <v>23</v>
      </c>
      <c r="G19" s="22" t="n">
        <v>1928199.78</v>
      </c>
      <c r="H19" s="22" t="n">
        <f aca="false">G19*1.22</f>
        <v>2352403.7316</v>
      </c>
      <c r="I19" s="23"/>
      <c r="J19" s="24" t="n">
        <f aca="false">K19/1.22</f>
        <v>0</v>
      </c>
      <c r="K19" s="24" t="n">
        <f aca="false">H19*$I$16</f>
        <v>0</v>
      </c>
      <c r="M19" s="25"/>
    </row>
    <row r="20" customFormat="false" ht="79" hidden="false" customHeight="false" outlineLevel="0" collapsed="false">
      <c r="B20" s="17" t="n">
        <v>5</v>
      </c>
      <c r="C20" s="18" t="s">
        <v>21</v>
      </c>
      <c r="D20" s="26" t="s">
        <v>27</v>
      </c>
      <c r="E20" s="20" t="n">
        <v>1</v>
      </c>
      <c r="F20" s="21" t="s">
        <v>23</v>
      </c>
      <c r="G20" s="22" t="n">
        <v>1087331.92</v>
      </c>
      <c r="H20" s="22" t="n">
        <f aca="false">G20*1.22</f>
        <v>1326544.9424</v>
      </c>
      <c r="I20" s="23"/>
      <c r="J20" s="24" t="n">
        <f aca="false">K20/1.22</f>
        <v>0</v>
      </c>
      <c r="K20" s="24" t="n">
        <f aca="false">H20*$I$16</f>
        <v>0</v>
      </c>
      <c r="M20" s="25"/>
    </row>
    <row r="21" customFormat="false" ht="79" hidden="false" customHeight="false" outlineLevel="0" collapsed="false">
      <c r="B21" s="17" t="n">
        <v>6</v>
      </c>
      <c r="C21" s="18" t="s">
        <v>21</v>
      </c>
      <c r="D21" s="27" t="s">
        <v>28</v>
      </c>
      <c r="E21" s="20" t="n">
        <v>1</v>
      </c>
      <c r="F21" s="21" t="s">
        <v>23</v>
      </c>
      <c r="G21" s="22" t="n">
        <v>3151890.29</v>
      </c>
      <c r="H21" s="22" t="n">
        <f aca="false">G21*1.22</f>
        <v>3845306.1538</v>
      </c>
      <c r="I21" s="23"/>
      <c r="J21" s="24" t="n">
        <f aca="false">K21/1.22</f>
        <v>0</v>
      </c>
      <c r="K21" s="24" t="n">
        <f aca="false">H21*$I$16</f>
        <v>0</v>
      </c>
      <c r="M21" s="25"/>
    </row>
    <row r="22" customFormat="false" ht="79" hidden="false" customHeight="false" outlineLevel="0" collapsed="false">
      <c r="B22" s="17" t="n">
        <v>7</v>
      </c>
      <c r="C22" s="18" t="s">
        <v>21</v>
      </c>
      <c r="D22" s="26" t="s">
        <v>29</v>
      </c>
      <c r="E22" s="20" t="n">
        <v>1</v>
      </c>
      <c r="F22" s="21" t="s">
        <v>23</v>
      </c>
      <c r="G22" s="22" t="n">
        <v>2100653.88</v>
      </c>
      <c r="H22" s="22" t="n">
        <f aca="false">G22*1.22</f>
        <v>2562797.7336</v>
      </c>
      <c r="I22" s="23"/>
      <c r="J22" s="24" t="n">
        <f aca="false">K22/1.22</f>
        <v>0</v>
      </c>
      <c r="K22" s="24" t="n">
        <f aca="false">H22*$I$16</f>
        <v>0</v>
      </c>
      <c r="M22" s="25"/>
    </row>
    <row r="23" customFormat="false" ht="79" hidden="false" customHeight="false" outlineLevel="0" collapsed="false">
      <c r="B23" s="17" t="n">
        <v>8</v>
      </c>
      <c r="C23" s="18" t="s">
        <v>21</v>
      </c>
      <c r="D23" s="26" t="s">
        <v>30</v>
      </c>
      <c r="E23" s="20" t="n">
        <v>1</v>
      </c>
      <c r="F23" s="21" t="s">
        <v>23</v>
      </c>
      <c r="G23" s="22" t="n">
        <v>1085199.74</v>
      </c>
      <c r="H23" s="22" t="n">
        <f aca="false">G23*1.22</f>
        <v>1323943.6828</v>
      </c>
      <c r="I23" s="23"/>
      <c r="J23" s="24" t="n">
        <f aca="false">K23/1.22</f>
        <v>0</v>
      </c>
      <c r="K23" s="24" t="n">
        <f aca="false">H23*$I$16</f>
        <v>0</v>
      </c>
      <c r="M23" s="25"/>
    </row>
    <row r="24" customFormat="false" ht="79" hidden="false" customHeight="false" outlineLevel="0" collapsed="false">
      <c r="B24" s="17" t="n">
        <v>9</v>
      </c>
      <c r="C24" s="18" t="s">
        <v>21</v>
      </c>
      <c r="D24" s="26" t="s">
        <v>31</v>
      </c>
      <c r="E24" s="20" t="n">
        <v>1</v>
      </c>
      <c r="F24" s="21" t="s">
        <v>23</v>
      </c>
      <c r="G24" s="22" t="n">
        <v>2362831.41</v>
      </c>
      <c r="H24" s="22" t="n">
        <f aca="false">G24*1.22</f>
        <v>2882654.3202</v>
      </c>
      <c r="I24" s="23"/>
      <c r="J24" s="24" t="n">
        <f aca="false">K24/1.22</f>
        <v>0</v>
      </c>
      <c r="K24" s="24" t="n">
        <f aca="false">H24*$I$16</f>
        <v>0</v>
      </c>
      <c r="M24" s="25"/>
    </row>
    <row r="25" customFormat="false" ht="98.75" hidden="false" customHeight="true" outlineLevel="0" collapsed="false">
      <c r="B25" s="17" t="n">
        <v>10</v>
      </c>
      <c r="C25" s="18" t="s">
        <v>21</v>
      </c>
      <c r="D25" s="26" t="s">
        <v>32</v>
      </c>
      <c r="E25" s="20" t="n">
        <v>1</v>
      </c>
      <c r="F25" s="21" t="s">
        <v>23</v>
      </c>
      <c r="G25" s="22" t="n">
        <v>1753037.5</v>
      </c>
      <c r="H25" s="22" t="n">
        <f aca="false">G25*1.22</f>
        <v>2138705.75</v>
      </c>
      <c r="I25" s="23"/>
      <c r="J25" s="24" t="n">
        <f aca="false">K25/1.22</f>
        <v>0</v>
      </c>
      <c r="K25" s="24" t="n">
        <f aca="false">H25*$I$16</f>
        <v>0</v>
      </c>
      <c r="M25" s="25"/>
    </row>
    <row r="26" customFormat="false" ht="108.6" hidden="false" customHeight="true" outlineLevel="0" collapsed="false">
      <c r="B26" s="17" t="n">
        <v>11</v>
      </c>
      <c r="C26" s="18" t="s">
        <v>21</v>
      </c>
      <c r="D26" s="26" t="s">
        <v>33</v>
      </c>
      <c r="E26" s="20" t="n">
        <v>1</v>
      </c>
      <c r="F26" s="21" t="s">
        <v>23</v>
      </c>
      <c r="G26" s="22" t="n">
        <v>2527555.1</v>
      </c>
      <c r="H26" s="22" t="n">
        <f aca="false">G26*1.22</f>
        <v>3083617.222</v>
      </c>
      <c r="I26" s="23"/>
      <c r="J26" s="24" t="n">
        <f aca="false">K26/1.22</f>
        <v>0</v>
      </c>
      <c r="K26" s="24" t="n">
        <f aca="false">H26*$I$16</f>
        <v>0</v>
      </c>
      <c r="M26" s="25"/>
    </row>
    <row r="27" customFormat="false" ht="103.15" hidden="false" customHeight="true" outlineLevel="0" collapsed="false">
      <c r="B27" s="17" t="n">
        <v>12</v>
      </c>
      <c r="C27" s="18" t="s">
        <v>21</v>
      </c>
      <c r="D27" s="26" t="s">
        <v>34</v>
      </c>
      <c r="E27" s="20" t="n">
        <v>1</v>
      </c>
      <c r="F27" s="21" t="s">
        <v>23</v>
      </c>
      <c r="G27" s="22" t="n">
        <v>927408.17</v>
      </c>
      <c r="H27" s="22" t="n">
        <f aca="false">G27*1.22</f>
        <v>1131437.9674</v>
      </c>
      <c r="I27" s="23"/>
      <c r="J27" s="24" t="n">
        <f aca="false">K27/1.22</f>
        <v>0</v>
      </c>
      <c r="K27" s="24" t="n">
        <f aca="false">H27*$I$16</f>
        <v>0</v>
      </c>
      <c r="M27" s="25"/>
    </row>
    <row r="28" customFormat="false" ht="15.75" hidden="false" customHeight="true" outlineLevel="0" collapsed="false">
      <c r="C28" s="28" t="s">
        <v>35</v>
      </c>
      <c r="D28" s="29" t="s">
        <v>36</v>
      </c>
      <c r="E28" s="29"/>
      <c r="F28" s="29"/>
      <c r="G28" s="29"/>
      <c r="H28" s="29"/>
      <c r="I28" s="29"/>
      <c r="J28" s="30" t="n">
        <f aca="false">SUM(J16:J27)</f>
        <v>0</v>
      </c>
      <c r="K28" s="30"/>
      <c r="M28" s="25"/>
    </row>
    <row r="29" customFormat="false" ht="15.75" hidden="false" customHeight="true" outlineLevel="0" collapsed="false">
      <c r="D29" s="29" t="s">
        <v>37</v>
      </c>
      <c r="E29" s="29"/>
      <c r="F29" s="29"/>
      <c r="G29" s="29"/>
      <c r="H29" s="29"/>
      <c r="I29" s="29"/>
      <c r="J29" s="30" t="n">
        <f aca="false">SUM(K16:K27)</f>
        <v>0</v>
      </c>
      <c r="K29" s="30"/>
    </row>
    <row r="34" customFormat="false" ht="15" hidden="false" customHeight="false" outlineLevel="0" collapsed="false">
      <c r="C34" s="31" t="s">
        <v>38</v>
      </c>
      <c r="D34" s="31"/>
    </row>
    <row r="35" customFormat="false" ht="15" hidden="false" customHeight="false" outlineLevel="0" collapsed="false">
      <c r="C35" s="31"/>
      <c r="D35" s="31"/>
    </row>
    <row r="36" customFormat="false" ht="15" hidden="false" customHeight="false" outlineLevel="0" collapsed="false">
      <c r="C36" s="31"/>
      <c r="D36" s="31" t="s">
        <v>39</v>
      </c>
      <c r="E36" s="32"/>
      <c r="J36" s="32"/>
      <c r="K36" s="25"/>
    </row>
    <row r="37" customFormat="false" ht="15" hidden="false" customHeight="false" outlineLevel="0" collapsed="false">
      <c r="J37" s="25"/>
    </row>
    <row r="38" customFormat="false" ht="15" hidden="false" customHeight="false" outlineLevel="0" collapsed="false">
      <c r="J38" s="25"/>
    </row>
    <row r="1048569" customFormat="false" ht="12.8" hidden="false" customHeight="true" outlineLevel="0" collapsed="false"/>
    <row r="1048570" customFormat="false" ht="12.8" hidden="false" customHeight="true" outlineLevel="0" collapsed="false"/>
    <row r="1048571" customFormat="false" ht="12.8" hidden="false" customHeight="true" outlineLevel="0" collapsed="false"/>
    <row r="1048572" customFormat="false" ht="12.8" hidden="false" customHeight="true" outlineLevel="0" collapsed="false"/>
    <row r="1048573" customFormat="false" ht="12.8" hidden="false" customHeight="true" outlineLevel="0" collapsed="false"/>
    <row r="1048574" customFormat="false" ht="12.8" hidden="false" customHeight="true" outlineLevel="0" collapsed="false"/>
    <row r="1048575" customFormat="false" ht="12.8" hidden="false" customHeight="true" outlineLevel="0" collapsed="false"/>
    <row r="1048576" customFormat="false" ht="12.8" hidden="false" customHeight="true" outlineLevel="0" collapsed="false"/>
  </sheetData>
  <mergeCells count="11">
    <mergeCell ref="E7:K7"/>
    <mergeCell ref="C9:D9"/>
    <mergeCell ref="C10:D10"/>
    <mergeCell ref="C11:D11"/>
    <mergeCell ref="C12:D12"/>
    <mergeCell ref="C14:K14"/>
    <mergeCell ref="I16:I27"/>
    <mergeCell ref="D28:I28"/>
    <mergeCell ref="J28:K28"/>
    <mergeCell ref="D29:I29"/>
    <mergeCell ref="J29:K29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82</TotalTime>
  <Application>LibreOffice/25.8.7.3$Linux_X86_64 LibreOffice_project/30742500f2d3eb4366ac312fa33d3dcabdb3eba5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ru-RU</dc:language>
  <cp:lastModifiedBy/>
  <dcterms:modified xsi:type="dcterms:W3CDTF">2026-08-14T14:42:24Z</dcterms:modified>
  <cp:revision>10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