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Материалы к размещению\! Утверждено\2026 год\185 (ЗК) Ленты конвейерные на покрасочные линии\"/>
    </mc:Choice>
  </mc:AlternateContent>
  <bookViews>
    <workbookView xWindow="0" yWindow="0" windowWidth="23040" windowHeight="87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K12" i="1"/>
  <c r="L12" i="1"/>
  <c r="M12" i="1"/>
  <c r="N12" i="1" s="1"/>
  <c r="I12" i="1"/>
  <c r="E12" i="1"/>
  <c r="G12" i="1"/>
  <c r="N10" i="1" l="1"/>
  <c r="N13" i="1"/>
  <c r="M11" i="1"/>
  <c r="N11" i="1" s="1"/>
  <c r="M9" i="1"/>
  <c r="N9" i="1" s="1"/>
  <c r="M10" i="1"/>
  <c r="M13" i="1"/>
  <c r="L10" i="1"/>
  <c r="L11" i="1"/>
  <c r="L13" i="1"/>
  <c r="L9" i="1"/>
  <c r="J10" i="1"/>
  <c r="K10" i="1"/>
  <c r="K13" i="1"/>
  <c r="J11" i="1"/>
  <c r="J13" i="1"/>
  <c r="J9" i="1"/>
  <c r="I10" i="1"/>
  <c r="I11" i="1"/>
  <c r="I13" i="1"/>
  <c r="I9" i="1"/>
  <c r="K9" i="1" s="1"/>
  <c r="G13" i="1"/>
  <c r="G10" i="1"/>
  <c r="G11" i="1"/>
  <c r="G14" i="1" s="1"/>
  <c r="G9" i="1"/>
  <c r="I14" i="1" l="1"/>
  <c r="E14" i="1"/>
  <c r="E10" i="1"/>
  <c r="E11" i="1"/>
  <c r="K11" i="1" s="1"/>
  <c r="K14" i="1" s="1"/>
  <c r="E13" i="1"/>
  <c r="E9" i="1"/>
</calcChain>
</file>

<file path=xl/sharedStrings.xml><?xml version="1.0" encoding="utf-8"?>
<sst xmlns="http://schemas.openxmlformats.org/spreadsheetml/2006/main" count="29" uniqueCount="25">
  <si>
    <t xml:space="preserve">Наименование </t>
  </si>
  <si>
    <t>Однородность совокупности значений выявленных цен, используемых в расчете Н(М)ЦК, ЦКЕП</t>
  </si>
  <si>
    <t>х</t>
  </si>
  <si>
    <t>Средняя арифметическая цена за единицу</t>
  </si>
  <si>
    <t>Среднее квадратическое отклонение</t>
  </si>
  <si>
    <t>Коэффициент варианты цен V (%)</t>
  </si>
  <si>
    <t>П/п</t>
  </si>
  <si>
    <t>Стоимость, руб с НДС</t>
  </si>
  <si>
    <t>Общая начальная (максимальная) цена договора, 
руб., с учетом НДС</t>
  </si>
  <si>
    <t>Минимальная цена за ед., руб. с учетом НДС</t>
  </si>
  <si>
    <t>Кол-во, шт</t>
  </si>
  <si>
    <t>Запрос котировок</t>
  </si>
  <si>
    <t>ИТОГО, руб. с НДС:</t>
  </si>
  <si>
    <t xml:space="preserve">КП 1 </t>
  </si>
  <si>
    <t>КП 2</t>
  </si>
  <si>
    <t>КП 3</t>
  </si>
  <si>
    <t>Стоимость, руб 
с НДС</t>
  </si>
  <si>
    <t>Расчет НМЦД на поставку лент конвейерных для покрасочных линий для нужд ООО "ММК"</t>
  </si>
  <si>
    <t>Стоимость, руб 
с НДС, за шт.</t>
  </si>
  <si>
    <t>Стоимость, руб 
с НДС, всего.</t>
  </si>
  <si>
    <t>Лента конвейерная ПУ цвет черный, 736х15960 мм., с замком CX1-SP-SS + Направляющие ПУ снизу , ПУ UE.A08 2 шт. (по краям согласно эскиза отступ от края до оси 6,5 мм) + Направляющие ПУ сверху UE.A08, белый 11 шт. по транспортирующей стороне согласно эскиза (шаг 70 мм.). Производство Европа. Материал ленты тип PN20/A
Направляющие ПУ из материала белого цвета.</t>
  </si>
  <si>
    <t>Лента конвейерная ПУ черный, 385х9620 мм., с замком CX1-SP-SS- + Направляющие снизу ПУ UE.A08, по краям согласно эскиза, отступ от края до оси 6,5 мм.) + Направляющие сверху ПУ UE.A08, цвет белый, 6 шт. (по транспортирующей стороне согласно эскиза, шаг 70 мм). Производство Европа. Материал ленты тип PN20/A
Направляющие ПУ из материала белого цвета.</t>
  </si>
  <si>
    <t>Лента конвейерная с механич. соединителем для UV сушки 1300х5900 мм,+ А40XSP-SS.  Европейский производитель 2 тканевые прокладки, устойчивость к UV, Покрытие ленты и промежуточный слой между слоями ткани из силикона , температурный диапазон до +130 С.  Лента с замком не оставляющим следов на заготовке.</t>
  </si>
  <si>
    <t>Лента конвейерная бесконечная Venjakob 1700х5300 мм. Лента с устойчивым к механическому истиранию ПУ скребками , максимально глянцевое покрытие , постоянный длительный контакт с : 640 растворителем , смывкой Body 700, наличие набухания ленты не допускается.  Возможность быстрой замены красящего состава и цвета. Без дополнительного омывания ленты</t>
  </si>
  <si>
    <t>Лента конвейерная с механич. соединителем для UV сушки 1300х5900 мм,+ А40XSP-SS.  Европейский производитель 2 тканевые прокладки, устойчивость к UV, Покрытие ленты и промежуточный слой между слоями ткани из силикона , температурный диапазон до +130 С.  Лента с замком не оставляющим следов на заготовке (поставка материалов из Европы)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</si>
</sst>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7" fillId="0" borderId="0" xfId="0" applyNumberFormat="1" applyFont="1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3FF33"/>
      <color rgb="FF8BFC24"/>
      <color rgb="FFE4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topLeftCell="H11" zoomScale="85" zoomScaleNormal="85" workbookViewId="0">
      <selection activeCell="K18" sqref="K18"/>
    </sheetView>
  </sheetViews>
  <sheetFormatPr defaultColWidth="9.109375" defaultRowHeight="13.8" x14ac:dyDescent="0.25"/>
  <cols>
    <col min="1" max="1" width="9.109375" style="3"/>
    <col min="2" max="2" width="89.44140625" style="3" customWidth="1"/>
    <col min="3" max="3" width="9.6640625" style="3" customWidth="1"/>
    <col min="4" max="4" width="21" style="3" customWidth="1"/>
    <col min="5" max="9" width="19.44140625" style="3" customWidth="1"/>
    <col min="10" max="10" width="18.88671875" style="3" customWidth="1"/>
    <col min="11" max="11" width="17" style="3" customWidth="1"/>
    <col min="12" max="12" width="15.6640625" style="3" customWidth="1"/>
    <col min="13" max="13" width="13.6640625" style="3" customWidth="1"/>
    <col min="14" max="14" width="13.109375" style="3" customWidth="1"/>
    <col min="15" max="18" width="9.109375" style="3"/>
    <col min="19" max="19" width="12.44140625" style="3" bestFit="1" customWidth="1"/>
    <col min="20" max="16384" width="9.109375" style="3"/>
  </cols>
  <sheetData>
    <row r="1" spans="1:14" ht="35.25" customHeight="1" x14ac:dyDescent="0.25">
      <c r="A1" s="54" t="s">
        <v>17</v>
      </c>
      <c r="B1" s="54"/>
      <c r="C1" s="9"/>
      <c r="D1" s="9"/>
      <c r="E1" s="9"/>
      <c r="F1" s="9"/>
      <c r="G1" s="9"/>
      <c r="H1" s="9"/>
      <c r="I1" s="9"/>
      <c r="J1" s="9"/>
      <c r="K1" s="7"/>
      <c r="L1" s="7"/>
      <c r="M1" s="7"/>
    </row>
    <row r="2" spans="1:14" x14ac:dyDescent="0.25"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4" x14ac:dyDescent="0.25">
      <c r="C3" s="53" t="s">
        <v>11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x14ac:dyDescent="0.25">
      <c r="C4" s="4"/>
      <c r="D4" s="46"/>
      <c r="E4" s="4"/>
      <c r="F4" s="4"/>
      <c r="G4" s="46"/>
      <c r="H4" s="46"/>
      <c r="I4" s="4"/>
      <c r="J4" s="4"/>
      <c r="K4" s="2"/>
      <c r="L4" s="2"/>
      <c r="M4" s="2"/>
    </row>
    <row r="5" spans="1:14" ht="15" customHeight="1" x14ac:dyDescent="0.25">
      <c r="A5" s="8"/>
      <c r="B5" s="43"/>
      <c r="C5" s="8"/>
      <c r="D5" s="49"/>
      <c r="E5" s="63" t="s">
        <v>7</v>
      </c>
      <c r="F5" s="64"/>
      <c r="G5" s="64"/>
      <c r="H5" s="64"/>
      <c r="I5" s="64"/>
      <c r="J5" s="61" t="s">
        <v>9</v>
      </c>
      <c r="K5" s="61" t="s">
        <v>8</v>
      </c>
      <c r="L5" s="55" t="s">
        <v>1</v>
      </c>
      <c r="M5" s="56"/>
      <c r="N5" s="57"/>
    </row>
    <row r="6" spans="1:14" ht="92.25" customHeight="1" x14ac:dyDescent="0.25">
      <c r="A6" s="11" t="s">
        <v>6</v>
      </c>
      <c r="B6" s="25" t="s">
        <v>0</v>
      </c>
      <c r="C6" s="26" t="s">
        <v>10</v>
      </c>
      <c r="D6" s="65" t="s">
        <v>13</v>
      </c>
      <c r="E6" s="66"/>
      <c r="F6" s="65" t="s">
        <v>14</v>
      </c>
      <c r="G6" s="66"/>
      <c r="H6" s="65" t="s">
        <v>15</v>
      </c>
      <c r="I6" s="66"/>
      <c r="J6" s="62"/>
      <c r="K6" s="62"/>
      <c r="L6" s="58"/>
      <c r="M6" s="59"/>
      <c r="N6" s="60"/>
    </row>
    <row r="7" spans="1:14" x14ac:dyDescent="0.25">
      <c r="A7" s="11">
        <v>1</v>
      </c>
      <c r="B7" s="5">
        <v>2</v>
      </c>
      <c r="C7" s="5">
        <v>3</v>
      </c>
      <c r="D7" s="5"/>
      <c r="E7" s="5">
        <v>4</v>
      </c>
      <c r="F7" s="5">
        <v>5</v>
      </c>
      <c r="G7" s="5">
        <v>6</v>
      </c>
      <c r="H7" s="5">
        <v>6</v>
      </c>
      <c r="I7" s="5">
        <v>6</v>
      </c>
      <c r="J7" s="5">
        <v>8</v>
      </c>
      <c r="K7" s="5">
        <v>9</v>
      </c>
      <c r="L7" s="5">
        <v>10</v>
      </c>
      <c r="M7" s="5">
        <v>11</v>
      </c>
      <c r="N7" s="5">
        <v>12</v>
      </c>
    </row>
    <row r="8" spans="1:14" ht="61.2" customHeight="1" x14ac:dyDescent="0.25">
      <c r="A8" s="42"/>
      <c r="B8" s="42"/>
      <c r="C8" s="8"/>
      <c r="D8" s="5" t="s">
        <v>18</v>
      </c>
      <c r="E8" s="5" t="s">
        <v>19</v>
      </c>
      <c r="F8" s="5" t="s">
        <v>16</v>
      </c>
      <c r="G8" s="5" t="s">
        <v>19</v>
      </c>
      <c r="H8" s="5" t="s">
        <v>16</v>
      </c>
      <c r="I8" s="5" t="s">
        <v>19</v>
      </c>
      <c r="J8" s="5" t="s">
        <v>2</v>
      </c>
      <c r="K8" s="5" t="s">
        <v>2</v>
      </c>
      <c r="L8" s="5" t="s">
        <v>3</v>
      </c>
      <c r="M8" s="5" t="s">
        <v>4</v>
      </c>
      <c r="N8" s="5" t="s">
        <v>5</v>
      </c>
    </row>
    <row r="9" spans="1:14" ht="78.599999999999994" customHeight="1" x14ac:dyDescent="0.25">
      <c r="A9" s="11">
        <v>1</v>
      </c>
      <c r="B9" s="37" t="s">
        <v>20</v>
      </c>
      <c r="C9" s="11">
        <v>2</v>
      </c>
      <c r="D9" s="23">
        <v>283822</v>
      </c>
      <c r="E9" s="6">
        <f>D9*C9</f>
        <v>567644</v>
      </c>
      <c r="F9" s="23">
        <v>317880.59999999998</v>
      </c>
      <c r="G9" s="23">
        <f>F9*C9</f>
        <v>635761.19999999995</v>
      </c>
      <c r="H9" s="23">
        <v>312000</v>
      </c>
      <c r="I9" s="23">
        <f>H9*C9</f>
        <v>624000</v>
      </c>
      <c r="J9" s="23">
        <f>MIN(D9,F9,H9)</f>
        <v>283822</v>
      </c>
      <c r="K9" s="23">
        <f>MIN(E9,G9,I9)</f>
        <v>567644</v>
      </c>
      <c r="L9" s="23">
        <f>AVERAGE(D9,F9,H9)</f>
        <v>304567.53333333333</v>
      </c>
      <c r="M9" s="14">
        <f>_xlfn.STDEV.S(D9,F9,H9)</f>
        <v>18205.170393416618</v>
      </c>
      <c r="N9" s="15">
        <f>M9/L9</f>
        <v>5.9773837986506609E-2</v>
      </c>
    </row>
    <row r="10" spans="1:14" ht="78.599999999999994" customHeight="1" x14ac:dyDescent="0.25">
      <c r="A10" s="11">
        <v>2</v>
      </c>
      <c r="B10" s="50" t="s">
        <v>21</v>
      </c>
      <c r="C10" s="11">
        <v>2</v>
      </c>
      <c r="D10" s="23">
        <v>100899</v>
      </c>
      <c r="E10" s="6">
        <f t="shared" ref="E10:E13" si="0">D10*C10</f>
        <v>201798</v>
      </c>
      <c r="F10" s="23">
        <v>113006.8</v>
      </c>
      <c r="G10" s="23">
        <f t="shared" ref="G10:G12" si="1">F10*C10</f>
        <v>226013.6</v>
      </c>
      <c r="H10" s="23">
        <v>120879</v>
      </c>
      <c r="I10" s="23">
        <f t="shared" ref="I10:I13" si="2">H10*C10</f>
        <v>241758</v>
      </c>
      <c r="J10" s="23">
        <f>MIN(D10,F10,H10)</f>
        <v>100899</v>
      </c>
      <c r="K10" s="23">
        <f t="shared" ref="K10:K13" si="3">MIN(E10,G10,I10)</f>
        <v>201798</v>
      </c>
      <c r="L10" s="23">
        <f t="shared" ref="L10:L13" si="4">AVERAGE(D10,F10,H10)</f>
        <v>111594.93333333333</v>
      </c>
      <c r="M10" s="14">
        <f t="shared" ref="M10:M13" si="5">_xlfn.STDEV.S(D10,F10,H10)</f>
        <v>10064.547958717934</v>
      </c>
      <c r="N10" s="15">
        <f t="shared" ref="N10:N13" si="6">M10/L10</f>
        <v>9.0188216060447787E-2</v>
      </c>
    </row>
    <row r="11" spans="1:14" ht="61.2" customHeight="1" x14ac:dyDescent="0.25">
      <c r="A11" s="11">
        <v>3</v>
      </c>
      <c r="B11" s="50" t="s">
        <v>22</v>
      </c>
      <c r="C11" s="11">
        <v>1</v>
      </c>
      <c r="D11" s="23">
        <v>292382</v>
      </c>
      <c r="E11" s="6">
        <f t="shared" si="0"/>
        <v>292382</v>
      </c>
      <c r="F11" s="23">
        <v>327467.90000000002</v>
      </c>
      <c r="G11" s="23">
        <f t="shared" si="1"/>
        <v>327467.90000000002</v>
      </c>
      <c r="H11" s="23">
        <v>326005</v>
      </c>
      <c r="I11" s="23">
        <f t="shared" si="2"/>
        <v>326005</v>
      </c>
      <c r="J11" s="23">
        <f t="shared" ref="J11:J13" si="7">MIN(D11,F11,H11)</f>
        <v>292382</v>
      </c>
      <c r="K11" s="23">
        <f t="shared" si="3"/>
        <v>292382</v>
      </c>
      <c r="L11" s="23">
        <f t="shared" si="4"/>
        <v>315284.96666666667</v>
      </c>
      <c r="M11" s="14">
        <f>_xlfn.STDEV.S(D11,F11,H11)</f>
        <v>19848.033421559267</v>
      </c>
      <c r="N11" s="15">
        <f t="shared" si="6"/>
        <v>6.2952679385260682E-2</v>
      </c>
    </row>
    <row r="12" spans="1:14" ht="61.2" customHeight="1" x14ac:dyDescent="0.25">
      <c r="A12" s="11">
        <v>4</v>
      </c>
      <c r="B12" s="50" t="s">
        <v>24</v>
      </c>
      <c r="C12" s="11">
        <v>1</v>
      </c>
      <c r="D12" s="23">
        <v>380534</v>
      </c>
      <c r="E12" s="6">
        <f t="shared" si="0"/>
        <v>380534</v>
      </c>
      <c r="F12" s="23">
        <v>426198</v>
      </c>
      <c r="G12" s="23">
        <f t="shared" si="1"/>
        <v>426198</v>
      </c>
      <c r="H12" s="23">
        <v>407171</v>
      </c>
      <c r="I12" s="23">
        <f t="shared" si="2"/>
        <v>407171</v>
      </c>
      <c r="J12" s="23">
        <f t="shared" ref="J12" si="8">MIN(D12,F12,H12)</f>
        <v>380534</v>
      </c>
      <c r="K12" s="23">
        <f t="shared" ref="K12" si="9">MIN(E12,G12,I12)</f>
        <v>380534</v>
      </c>
      <c r="L12" s="23">
        <f t="shared" ref="L12" si="10">AVERAGE(D12,F12,H12)</f>
        <v>404634.33333333331</v>
      </c>
      <c r="M12" s="14">
        <f>_xlfn.STDEV.S(D12,F12,H12)</f>
        <v>22937.441712914137</v>
      </c>
      <c r="N12" s="15">
        <f t="shared" ref="N12" si="11">M12/L12</f>
        <v>5.6686840001830802E-2</v>
      </c>
    </row>
    <row r="13" spans="1:14" ht="57" customHeight="1" x14ac:dyDescent="0.25">
      <c r="A13" s="11">
        <v>5</v>
      </c>
      <c r="B13" s="44" t="s">
        <v>23</v>
      </c>
      <c r="C13" s="12">
        <v>1</v>
      </c>
      <c r="D13" s="6">
        <v>225893</v>
      </c>
      <c r="E13" s="6">
        <f t="shared" si="0"/>
        <v>225893</v>
      </c>
      <c r="F13" s="48">
        <v>253000.2</v>
      </c>
      <c r="G13" s="23">
        <f>F13*C13</f>
        <v>253000.2</v>
      </c>
      <c r="H13" s="6">
        <v>250741</v>
      </c>
      <c r="I13" s="23">
        <f t="shared" si="2"/>
        <v>250741</v>
      </c>
      <c r="J13" s="23">
        <f t="shared" si="7"/>
        <v>225893</v>
      </c>
      <c r="K13" s="23">
        <f t="shared" si="3"/>
        <v>225893</v>
      </c>
      <c r="L13" s="23">
        <f t="shared" si="4"/>
        <v>243211.4</v>
      </c>
      <c r="M13" s="14">
        <f t="shared" si="5"/>
        <v>15040.652581587015</v>
      </c>
      <c r="N13" s="15">
        <f t="shared" si="6"/>
        <v>6.1841889737023086E-2</v>
      </c>
    </row>
    <row r="14" spans="1:14" ht="37.200000000000003" customHeight="1" x14ac:dyDescent="0.25">
      <c r="A14" s="8"/>
      <c r="B14" s="52" t="s">
        <v>12</v>
      </c>
      <c r="C14" s="22"/>
      <c r="D14" s="22"/>
      <c r="E14" s="51">
        <f>SUM(E9:E13)</f>
        <v>1668251</v>
      </c>
      <c r="F14" s="24"/>
      <c r="G14" s="51">
        <f>SUM(G9:G13)</f>
        <v>1868440.9</v>
      </c>
      <c r="H14" s="24"/>
      <c r="I14" s="51">
        <f>SUM(I9:I13)</f>
        <v>1849675</v>
      </c>
      <c r="J14" s="8"/>
      <c r="K14" s="51">
        <f>SUM(K9:K13)</f>
        <v>1668251</v>
      </c>
      <c r="L14" s="8"/>
      <c r="M14" s="8"/>
      <c r="N14" s="8"/>
    </row>
    <row r="15" spans="1:14" ht="18" customHeight="1" x14ac:dyDescent="0.25">
      <c r="A15" s="8"/>
      <c r="B15" s="8"/>
      <c r="C15" s="8"/>
      <c r="D15" s="8"/>
      <c r="E15" s="22"/>
      <c r="F15" s="45"/>
      <c r="G15" s="45"/>
      <c r="H15" s="45"/>
      <c r="I15" s="45"/>
      <c r="J15" s="8"/>
      <c r="K15" s="8"/>
      <c r="L15" s="8"/>
      <c r="M15" s="8"/>
      <c r="N15" s="8"/>
    </row>
    <row r="16" spans="1:14" ht="18" customHeight="1" x14ac:dyDescent="0.25">
      <c r="A16" s="41"/>
      <c r="B16" s="41"/>
      <c r="E16" s="27"/>
      <c r="F16" s="27"/>
      <c r="G16" s="47"/>
      <c r="H16" s="47"/>
      <c r="I16" s="27"/>
      <c r="J16" s="27"/>
      <c r="K16" s="27"/>
      <c r="L16" s="27"/>
      <c r="M16" s="27"/>
      <c r="N16" s="27"/>
    </row>
    <row r="17" spans="1:18" ht="18" customHeight="1" x14ac:dyDescent="0.25">
      <c r="A17" s="21"/>
      <c r="B17" s="19"/>
      <c r="C17" s="19"/>
      <c r="D17" s="19"/>
      <c r="E17" s="28"/>
      <c r="F17" s="28"/>
      <c r="G17" s="28"/>
      <c r="H17" s="28"/>
      <c r="I17" s="28"/>
      <c r="J17" s="28"/>
      <c r="K17" s="29"/>
      <c r="L17" s="30"/>
      <c r="M17" s="30"/>
      <c r="N17" s="31"/>
    </row>
    <row r="18" spans="1:18" ht="18" customHeight="1" x14ac:dyDescent="0.25">
      <c r="A18" s="21"/>
      <c r="B18" s="19"/>
      <c r="C18" s="21"/>
      <c r="D18" s="21"/>
      <c r="E18" s="28"/>
      <c r="F18" s="28"/>
      <c r="G18" s="28"/>
      <c r="H18" s="28"/>
      <c r="I18" s="28"/>
      <c r="J18" s="28"/>
      <c r="K18" s="29"/>
      <c r="L18" s="30"/>
      <c r="M18" s="30"/>
      <c r="N18" s="31"/>
    </row>
    <row r="19" spans="1:18" ht="18" customHeight="1" x14ac:dyDescent="0.25">
      <c r="A19" s="21"/>
      <c r="B19" s="19"/>
      <c r="C19" s="21"/>
      <c r="D19" s="21"/>
      <c r="E19" s="28"/>
      <c r="F19" s="28"/>
      <c r="G19" s="28"/>
      <c r="H19" s="28"/>
      <c r="I19" s="28"/>
      <c r="J19" s="28"/>
      <c r="K19" s="29"/>
      <c r="L19" s="30"/>
      <c r="M19" s="30"/>
      <c r="N19" s="31"/>
    </row>
    <row r="20" spans="1:18" s="10" customFormat="1" ht="18" customHeight="1" x14ac:dyDescent="0.25">
      <c r="A20" s="21"/>
      <c r="B20" s="19"/>
      <c r="C20" s="21"/>
      <c r="D20" s="21"/>
      <c r="E20" s="28"/>
      <c r="F20" s="28"/>
      <c r="G20" s="28"/>
      <c r="H20" s="28"/>
      <c r="I20" s="28"/>
      <c r="J20" s="28"/>
      <c r="K20" s="29"/>
      <c r="L20" s="30"/>
      <c r="M20" s="30"/>
      <c r="N20" s="31"/>
      <c r="O20" s="3"/>
      <c r="P20" s="3"/>
      <c r="Q20" s="3"/>
      <c r="R20" s="3"/>
    </row>
    <row r="21" spans="1:18" s="10" customFormat="1" ht="18" customHeight="1" x14ac:dyDescent="0.25">
      <c r="A21" s="21"/>
      <c r="B21" s="19"/>
      <c r="C21" s="21"/>
      <c r="D21" s="21"/>
      <c r="E21" s="28"/>
      <c r="F21" s="28"/>
      <c r="G21" s="28"/>
      <c r="H21" s="28"/>
      <c r="I21" s="28"/>
      <c r="J21" s="28"/>
      <c r="K21" s="29"/>
      <c r="L21" s="30"/>
      <c r="M21" s="30"/>
      <c r="N21" s="31"/>
      <c r="O21" s="3"/>
      <c r="P21" s="3"/>
      <c r="Q21" s="3"/>
      <c r="R21" s="3"/>
    </row>
    <row r="22" spans="1:18" ht="18" customHeight="1" x14ac:dyDescent="0.25">
      <c r="C22" s="32"/>
      <c r="D22" s="32"/>
      <c r="F22" s="13"/>
      <c r="G22" s="13"/>
      <c r="H22" s="13"/>
      <c r="I22" s="13"/>
      <c r="K22" s="33"/>
    </row>
    <row r="23" spans="1:18" ht="18" customHeight="1" x14ac:dyDescent="0.25"/>
    <row r="24" spans="1:18" ht="18" customHeight="1" x14ac:dyDescent="0.25">
      <c r="A24" s="40"/>
      <c r="B24" s="40"/>
      <c r="C24" s="34"/>
      <c r="D24" s="34"/>
      <c r="E24" s="35"/>
      <c r="F24" s="28"/>
      <c r="G24" s="28"/>
      <c r="H24" s="28"/>
      <c r="I24" s="28"/>
      <c r="J24" s="35"/>
      <c r="K24" s="36"/>
      <c r="L24" s="10"/>
      <c r="M24" s="10"/>
    </row>
    <row r="25" spans="1:18" ht="18" customHeight="1" x14ac:dyDescent="0.25"/>
    <row r="26" spans="1:18" ht="18" customHeight="1" x14ac:dyDescent="0.25">
      <c r="F26" s="13"/>
      <c r="G26" s="13"/>
      <c r="H26" s="13"/>
      <c r="I26" s="13"/>
    </row>
    <row r="27" spans="1:18" ht="18" customHeight="1" x14ac:dyDescent="0.25">
      <c r="F27" s="16"/>
      <c r="G27" s="16"/>
      <c r="H27" s="16"/>
      <c r="I27" s="16"/>
      <c r="K27" s="37"/>
      <c r="L27" s="37"/>
    </row>
    <row r="28" spans="1:18" ht="18" customHeight="1" x14ac:dyDescent="0.25">
      <c r="C28" s="16"/>
      <c r="D28" s="16"/>
      <c r="E28" s="16"/>
      <c r="F28" s="16"/>
      <c r="G28" s="16"/>
      <c r="H28" s="16"/>
      <c r="I28" s="16"/>
      <c r="J28" s="16"/>
      <c r="K28" s="38"/>
      <c r="L28" s="39"/>
    </row>
    <row r="29" spans="1:18" ht="18" customHeight="1" x14ac:dyDescent="0.25"/>
    <row r="30" spans="1:18" ht="18" customHeight="1" x14ac:dyDescent="0.25"/>
    <row r="31" spans="1:18" ht="18" customHeight="1" x14ac:dyDescent="0.25"/>
    <row r="32" spans="1:18" ht="18" customHeight="1" x14ac:dyDescent="0.25"/>
    <row r="33" spans="3:10" ht="18" customHeight="1" x14ac:dyDescent="0.25"/>
    <row r="34" spans="3:10" ht="18" customHeight="1" x14ac:dyDescent="0.25"/>
    <row r="35" spans="3:10" ht="18" customHeight="1" x14ac:dyDescent="0.25"/>
    <row r="36" spans="3:10" ht="18" customHeight="1" x14ac:dyDescent="0.25"/>
    <row r="37" spans="3:10" ht="18" customHeight="1" x14ac:dyDescent="0.25"/>
    <row r="38" spans="3:10" ht="18" customHeight="1" x14ac:dyDescent="0.25"/>
    <row r="41" spans="3:10" x14ac:dyDescent="0.25">
      <c r="C41" s="20"/>
      <c r="D41" s="20"/>
      <c r="E41" s="2"/>
      <c r="F41" s="2"/>
      <c r="G41" s="2"/>
      <c r="H41" s="2"/>
      <c r="I41" s="2"/>
    </row>
    <row r="42" spans="3:10" x14ac:dyDescent="0.25">
      <c r="E42" s="18"/>
      <c r="F42" s="18"/>
      <c r="G42" s="18"/>
      <c r="H42" s="18"/>
      <c r="I42" s="18"/>
    </row>
    <row r="43" spans="3:10" x14ac:dyDescent="0.25">
      <c r="E43" s="18"/>
      <c r="F43" s="18"/>
      <c r="G43" s="18"/>
      <c r="H43" s="18"/>
      <c r="I43" s="18"/>
    </row>
    <row r="45" spans="3:10" x14ac:dyDescent="0.25">
      <c r="C45" s="19"/>
      <c r="D45" s="19"/>
      <c r="E45" s="17"/>
      <c r="F45" s="17"/>
      <c r="G45" s="17"/>
      <c r="H45" s="17"/>
      <c r="I45" s="17"/>
    </row>
    <row r="46" spans="3:10" x14ac:dyDescent="0.25">
      <c r="C46" s="19"/>
      <c r="D46" s="19"/>
      <c r="E46" s="17"/>
      <c r="F46" s="17"/>
      <c r="G46" s="17"/>
      <c r="H46" s="17"/>
      <c r="I46" s="17"/>
    </row>
    <row r="47" spans="3:10" x14ac:dyDescent="0.25">
      <c r="C47" s="19"/>
      <c r="D47" s="19"/>
      <c r="E47" s="17"/>
      <c r="F47" s="17"/>
      <c r="G47" s="17"/>
      <c r="H47" s="17"/>
      <c r="I47" s="17"/>
    </row>
    <row r="48" spans="3:10" x14ac:dyDescent="0.25">
      <c r="C48" s="19"/>
      <c r="D48" s="19"/>
      <c r="E48" s="17"/>
      <c r="F48" s="17"/>
      <c r="G48" s="17"/>
      <c r="H48" s="17"/>
      <c r="I48" s="17"/>
      <c r="J48" s="13"/>
    </row>
    <row r="49" spans="3:9" x14ac:dyDescent="0.25">
      <c r="C49" s="19"/>
      <c r="D49" s="19"/>
      <c r="E49" s="17"/>
      <c r="F49" s="17"/>
      <c r="G49" s="17"/>
      <c r="H49" s="17"/>
      <c r="I49" s="17"/>
    </row>
    <row r="50" spans="3:9" x14ac:dyDescent="0.25">
      <c r="C50" s="19"/>
      <c r="D50" s="19"/>
      <c r="E50" s="17"/>
      <c r="F50" s="17"/>
      <c r="G50" s="17"/>
      <c r="H50" s="17"/>
      <c r="I50" s="17"/>
    </row>
    <row r="51" spans="3:9" x14ac:dyDescent="0.25">
      <c r="C51" s="19"/>
      <c r="D51" s="19"/>
      <c r="E51" s="17"/>
      <c r="F51" s="17"/>
      <c r="G51" s="17"/>
      <c r="H51" s="17"/>
      <c r="I51" s="17"/>
    </row>
    <row r="52" spans="3:9" x14ac:dyDescent="0.25">
      <c r="C52" s="19"/>
      <c r="D52" s="19"/>
      <c r="E52" s="17"/>
      <c r="F52" s="17"/>
      <c r="G52" s="17"/>
      <c r="H52" s="17"/>
      <c r="I52" s="17"/>
    </row>
    <row r="53" spans="3:9" x14ac:dyDescent="0.25">
      <c r="C53" s="19"/>
      <c r="D53" s="19"/>
      <c r="E53" s="17"/>
      <c r="F53" s="17"/>
      <c r="G53" s="17"/>
      <c r="H53" s="17"/>
      <c r="I53" s="17"/>
    </row>
    <row r="54" spans="3:9" x14ac:dyDescent="0.25">
      <c r="C54" s="19"/>
      <c r="D54" s="19"/>
      <c r="E54" s="17"/>
      <c r="F54" s="17"/>
      <c r="G54" s="17"/>
      <c r="H54" s="17"/>
      <c r="I54" s="17"/>
    </row>
    <row r="55" spans="3:9" x14ac:dyDescent="0.25">
      <c r="C55" s="19"/>
      <c r="D55" s="19"/>
      <c r="E55" s="17"/>
      <c r="F55" s="17"/>
      <c r="G55" s="17"/>
      <c r="H55" s="17"/>
      <c r="I55" s="17"/>
    </row>
    <row r="56" spans="3:9" x14ac:dyDescent="0.25">
      <c r="C56" s="19"/>
      <c r="D56" s="19"/>
      <c r="E56" s="17"/>
      <c r="F56" s="17"/>
      <c r="G56" s="17"/>
      <c r="H56" s="17"/>
      <c r="I56" s="17"/>
    </row>
    <row r="57" spans="3:9" x14ac:dyDescent="0.25">
      <c r="C57" s="19"/>
      <c r="D57" s="19"/>
      <c r="E57" s="17"/>
      <c r="F57" s="17"/>
      <c r="G57" s="17"/>
      <c r="H57" s="17"/>
      <c r="I57" s="17"/>
    </row>
    <row r="58" spans="3:9" x14ac:dyDescent="0.25">
      <c r="C58" s="19"/>
      <c r="D58" s="19"/>
      <c r="E58" s="17"/>
      <c r="F58" s="17"/>
      <c r="G58" s="17"/>
      <c r="H58" s="17"/>
      <c r="I58" s="17"/>
    </row>
    <row r="59" spans="3:9" x14ac:dyDescent="0.25">
      <c r="C59" s="19"/>
      <c r="D59" s="19"/>
      <c r="E59" s="17"/>
      <c r="F59" s="17"/>
      <c r="G59" s="17"/>
      <c r="H59" s="17"/>
      <c r="I59" s="17"/>
    </row>
    <row r="60" spans="3:9" x14ac:dyDescent="0.25">
      <c r="C60" s="21"/>
      <c r="D60" s="21"/>
      <c r="E60" s="17"/>
      <c r="F60" s="17"/>
      <c r="G60" s="17"/>
      <c r="H60" s="17"/>
      <c r="I60" s="17"/>
    </row>
    <row r="61" spans="3:9" x14ac:dyDescent="0.25">
      <c r="C61" s="21"/>
      <c r="D61" s="21"/>
      <c r="E61" s="17"/>
      <c r="F61" s="17"/>
      <c r="G61" s="17"/>
      <c r="H61" s="17"/>
      <c r="I61" s="17"/>
    </row>
    <row r="62" spans="3:9" x14ac:dyDescent="0.25">
      <c r="C62" s="21"/>
      <c r="D62" s="21"/>
      <c r="E62" s="17"/>
      <c r="F62" s="17"/>
      <c r="G62" s="17"/>
      <c r="H62" s="17"/>
      <c r="I62" s="17"/>
    </row>
    <row r="63" spans="3:9" x14ac:dyDescent="0.25">
      <c r="C63" s="21"/>
      <c r="D63" s="21"/>
      <c r="E63" s="17"/>
      <c r="F63" s="17"/>
      <c r="G63" s="17"/>
      <c r="H63" s="17"/>
      <c r="I63" s="17"/>
    </row>
    <row r="64" spans="3:9" x14ac:dyDescent="0.25">
      <c r="C64" s="21"/>
      <c r="D64" s="21"/>
      <c r="E64" s="17"/>
      <c r="F64" s="17"/>
      <c r="G64" s="17"/>
      <c r="H64" s="17"/>
      <c r="I64" s="17"/>
    </row>
    <row r="65" spans="5:9" x14ac:dyDescent="0.25">
      <c r="E65" s="17"/>
      <c r="F65" s="17"/>
      <c r="G65" s="17"/>
      <c r="H65" s="17"/>
      <c r="I65" s="17"/>
    </row>
    <row r="86" spans="11:13" x14ac:dyDescent="0.25">
      <c r="K86" s="13"/>
      <c r="M86" s="13"/>
    </row>
  </sheetData>
  <mergeCells count="9">
    <mergeCell ref="C3:N3"/>
    <mergeCell ref="A1:B1"/>
    <mergeCell ref="L5:N6"/>
    <mergeCell ref="K5:K6"/>
    <mergeCell ref="E5:I5"/>
    <mergeCell ref="J5:J6"/>
    <mergeCell ref="D6:E6"/>
    <mergeCell ref="F6:G6"/>
    <mergeCell ref="H6:I6"/>
  </mergeCells>
  <phoneticPr fontId="4" type="noConversion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ПК</dc:creator>
  <cp:lastModifiedBy>Алиса</cp:lastModifiedBy>
  <cp:lastPrinted>2025-02-13T09:02:34Z</cp:lastPrinted>
  <dcterms:created xsi:type="dcterms:W3CDTF">2023-12-20T07:30:33Z</dcterms:created>
  <dcterms:modified xsi:type="dcterms:W3CDTF">2026-08-04T13:22:30Z</dcterms:modified>
</cp:coreProperties>
</file>