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<sst xmlns="http://schemas.openxmlformats.org/spreadsheetml/2006/main" count="68" uniqueCount="42">
  <si>
    <t xml:space="preserve">Наименование компании (с указанием организационно-правовой формы)</t>
  </si>
  <si>
    <t xml:space="preserve">ИНН</t>
  </si>
  <si>
    <t xml:space="preserve">Налоговая ставка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</si>
  <si>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</si>
  <si>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</si>
  <si>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</si>
  <si>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</si>
  <si>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</si>
  <si>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</si>
  <si>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</si>
  <si>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Разработка проектной документации на устройство линий освещения на автомобильных дорогах общего пользования межмуниципального значения в Тонкинском и Тоншаевском муниципальных округах Нижегородской области</t>
  </si>
  <si>
    <t xml:space="preserve">№</t>
  </si>
  <si>
    <t xml:space="preserve">Тип*</t>
  </si>
  <si>
    <t xml:space="preserve">Наименование товара, работы, услуги</t>
  </si>
  <si>
    <t xml:space="preserve">Количество</t>
  </si>
  <si>
    <t xml:space="preserve">Единицы измерения</t>
  </si>
  <si>
    <t xml:space="preserve">Стоимость по смете без НДС</t>
  </si>
  <si>
    <t xml:space="preserve">Стоимость по смете с НДС</t>
  </si>
  <si>
    <t xml:space="preserve">Понижающий Кэф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</si>
  <si>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</si>
  <si>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</si>
  <si>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Работы</t>
  </si>
  <si>
    <t xml:space="preserve">1 этап. Устройство линии наружного освещения участка автомобильной дороги 22 ОП МЗ 22Н-4206 Тонкино-поселок МХО км 0+000 – км 2+245 в Тонкинском муниципальном округе Нижегородской области</t>
  </si>
  <si>
    <t xml:space="preserve">шт.</t>
  </si>
  <si>
    <t xml:space="preserve">2 этап. Устройство линии наружного освещения участка автомобильной дороги 22 ОП МЗ 22Н-4207 Б.Сидорово-Б.Зеленые Луга км 0+000 – км 0+500 в Тонкинском муниципальном округе Нижегородской области </t>
  </si>
  <si>
    <t xml:space="preserve">3 этап. Устройство линии наружного освещения участка автомобильной дороги 22 ОП МЗ 22Н-4207 Б.Сидорово-Б.Зеленые Луга км 3+550 – км 5+281 в Тонкинском муниципальном округе Нижегородской области</t>
  </si>
  <si>
    <t xml:space="preserve">4 этап. Устройство линии наружного освещения участка автомобильной дороги 22 ОП МЗ 22Н-4203 Подъезд к с.Полянское от а/д Арья-Тонкино-Шаранга-граница Республики Марий Эл км 3+800 – км 4+400 в Тонкинском муниципальном округе Нижегородской области</t>
  </si>
  <si>
    <t xml:space="preserve">5 этап. Устройство линии наружного освещения участка автомобильной дороги 22 ОП МЗ 22Н-4203 Подъезд к с.Полянское от а/д Арья-Тонкино-Шаранга-граница Республики Марий Эл км 13+400 – км 15+000 в Тонкинском муниципальном округе Нижегородской области</t>
  </si>
  <si>
    <t xml:space="preserve">6 этап. Устройство линии наружного освещения участка автомобильной дороги 22 ОП МЗ 22Н-4219 Подъезд к д.Кодочиги-д.Старые Краи от а/д р.п.Тонкино-а/д Н.Новгород-Шахунья-Киров км 1+878 – км 4+654 в Тонкинском муниципальном округе Нижегородской области</t>
  </si>
  <si>
    <t xml:space="preserve">7 этап. Устройство линии наружного освещения участка автомобильной дороги 22 ОП МЗ 22Н-4219 Подъезд к д.Кодочиги-д.Старые Краи от а/д р.п.Тонкино-а/д Н.Новгород-Шахунья-Киров км 8+672 – км 9+927 в Тонкинском муниципальном округе Нижегородской области</t>
  </si>
  <si>
    <t xml:space="preserve">8 этап. Устройство линии наружного освещения участка автомобильной дороги 22 ОП МЗ 22Н-4219 Подъезд к д.Кодочиги-д.Старые Краи от а/д р.п.Тонкино-а/д Н.Новгород-Шахунья-Киров км 15+355 – км 16+730 в Тонкинском муниципальном округе Нижегородской области</t>
  </si>
  <si>
    <t xml:space="preserve">9 этап. Устройство линии наружного освещения участка автомобильной дороги 22 ОП МЗ 22Н-4304 Тоншаево-Вякшенер км 0+000 – км 0+956 в Тоншаевском муниципальном округе Нижегородской области</t>
  </si>
  <si>
    <t xml:space="preserve">10 этап. Устройство линии наружного освещения участка автомобильной дороги 22 ОП МЗ 22Н-4329 Тоншаево-Пижма-Буреполом-Шерстки км 0+000 – км 2+000 в Тоншаевском муниципальном округе Нижегородской области</t>
  </si>
  <si>
    <t xml:space="preserve">11 этап. Устройство линии наружного освещения участка автомобильной дороги 22 ОП МЗ 22Н-4315 Тоншаево-Ошминское-Кодочиги км 0+340 – км 1+700 в Тоншаевском муниципальном округе Нижегородской области</t>
  </si>
  <si>
    <t xml:space="preserve">12 этап. Устройство линии наружного освещения участка автомобильной дороги 22 ОП МЗ 22Н-4327 Подъезд к промышленной зоне в р.п.Тоншаево от а/д Шахунья-Тоншаево км 0+000 – км 1+567 в Тоншаевском муниципальном округе Нижегородской области</t>
  </si>
  <si>
    <t xml:space="preserve">13 этап. Устройство линии наружного освещения участка автомобильной дороги 22 ОП МЗ 22Н-4302 Тоншаево-Шайгино км 0+000 – км 1+740 в Тоншаевском муниципальном округе Нижегородской области</t>
  </si>
  <si>
    <t xml:space="preserve">14 этап. Устройство линии наружного освещения участка автомобильной дороги 22 ОП МЗ 22Н-4329 Тоншаево-Пижма-Буреполом-Шерстки км 36+000 – км  39+000  в Тоншаевском муниципальном округе Нижегородской области</t>
  </si>
  <si>
    <t xml:space="preserve">* - товар, работа или услуга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</si>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</sst>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dd/mm/yy"/>
    <numFmt numFmtId="166" formatCode="_-* #,##0.00_-;\-* #,##0.00_-;_-* \-??_-;_-@_-"/>
    <numFmt numFmtId="167" formatCode="0.00"/>
    <numFmt numFmtId="168" formatCode="#,##0.00"/>
    <numFmt numFmtId="169" formatCode="0.000000000000000"/>
    <numFmt numFmtId="170" formatCode="_-* #,##0.00\ _₽_-;\-* #,##0.00\ _₽_-;_-* \-??\ _₽_-;_-@_-"/>
    <numFmt numFmtId="171" formatCode="#,##0.00&quot;р.&quot;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2"/>
      <name val="Times New Roman"/>
      <family val="0"/>
      <charset val="1"/>
    </font>
    <font>
      <sz val="12"/>
      <color rgb="FF333333"/>
      <name val="Times New Roman"/>
      <family val="1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medium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0" fillId="0" borderId="1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1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M1048576"/>
  <sheetViews>
    <sheetView showFormulas="false" showGridLines="true" showRowColHeaders="true" showZeros="true" rightToLeft="false" tabSelected="true" showOutlineSymbols="true" defaultGridColor="true" view="normal" topLeftCell="A1" colorId="64" zoomScale="68" zoomScaleNormal="68" zoomScalePageLayoutView="100" workbookViewId="0">
      <selection pane="topLeft" activeCell="L11" activeCellId="0" sqref="L1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.71"/>
    <col collapsed="false" customWidth="true" hidden="false" outlineLevel="0" max="3" min="3" style="1" width="36.29"/>
    <col collapsed="false" customWidth="true" hidden="false" outlineLevel="0" max="4" min="4" style="1" width="43.14"/>
    <col collapsed="false" customWidth="true" hidden="false" outlineLevel="0" max="5" min="5" style="1" width="29.29"/>
    <col collapsed="false" customWidth="true" hidden="false" outlineLevel="0" max="6" min="6" style="1" width="15.57"/>
    <col collapsed="false" customWidth="true" hidden="false" outlineLevel="0" max="7" min="7" style="1" width="24.86"/>
    <col collapsed="false" customWidth="true" hidden="false" outlineLevel="0" max="9" min="8" style="1" width="45.22"/>
    <col collapsed="false" customWidth="true" hidden="false" outlineLevel="0" max="10" min="10" style="1" width="24.57"/>
    <col collapsed="false" customWidth="true" hidden="false" outlineLevel="0" max="11" min="11" style="1" width="24.86"/>
    <col collapsed="false" customWidth="true" hidden="false" outlineLevel="0" max="12" min="12" style="1" width="14.86"/>
    <col collapsed="false" customWidth="true" hidden="false" outlineLevel="0" max="13" min="13" style="1" width="17.71"/>
    <col collapsed="false" customWidth="true" hidden="false" outlineLevel="0" max="14" min="14" style="1" width="14.86"/>
    <col collapsed="false" customWidth="false" hidden="false" outlineLevel="0" max="16379" min="19" style="1" width="9.14"/>
    <col collapsed="false" customWidth="true" hidden="false" outlineLevel="0" max="16380" min="16380" style="0" width="11.53"/>
    <col collapsed="false" customWidth="true" hidden="false" outlineLevel="0" max="16384" min="16381" style="3" width="11.53"/>
  </cols>
  <sheetData>
    <row r="2" customFormat="false" ht="28.35" hidden="false" customHeight="false" outlineLevel="0" collapsed="false">
      <c r="C2" s="4" t="s">
        <v>0</v>
      </c>
      <c r="D2" s="5"/>
    </row>
    <row r="3" customFormat="false" ht="15" hidden="false" customHeight="false" outlineLevel="0" collapsed="false">
      <c r="C3" s="4" t="s">
        <v>1</v>
      </c>
      <c r="D3" s="5"/>
    </row>
    <row r="4" customFormat="false" ht="15" hidden="false" customHeight="false" outlineLevel="0" collapsed="false">
      <c r="C4" s="4" t="s">
        <v>2</v>
      </c>
      <c r="D4" s="5"/>
    </row>
    <row r="5" customFormat="false" ht="41.25" hidden="false" customHeight="true" outlineLevel="0" collapsed="false">
      <c r="C5" s="4" t="s">
        <v>3</v>
      </c>
      <c r="D5" s="5"/>
    </row>
    <row r="6" customFormat="false" ht="15" hidden="false" customHeight="false" outlineLevel="0" collapsed="false">
      <c r="C6" s="4" t="s">
        <v>4</v>
      </c>
      <c r="D6" s="6"/>
    </row>
    <row r="7" customFormat="false" ht="15" hidden="false" customHeight="false" outlineLevel="0" collapsed="false">
      <c r="C7" s="7" t="s">
        <v>5</v>
      </c>
      <c r="D7" s="8"/>
      <c r="E7" s="9"/>
      <c r="F7" s="9"/>
      <c r="G7" s="9"/>
      <c r="H7" s="9"/>
      <c r="I7" s="9"/>
      <c r="J7" s="9"/>
      <c r="K7" s="9"/>
    </row>
    <row r="8" customFormat="false" ht="20.25" hidden="false" customHeight="true" outlineLevel="0" collapsed="false">
      <c r="B8" s="10"/>
      <c r="C8" s="10"/>
      <c r="D8" s="10"/>
      <c r="E8" s="9"/>
      <c r="F8" s="9"/>
      <c r="G8" s="9"/>
      <c r="H8" s="9"/>
      <c r="I8" s="9"/>
      <c r="J8" s="9"/>
      <c r="K8" s="9"/>
    </row>
    <row r="9" customFormat="false" ht="36.2" hidden="false" customHeight="true" outlineLevel="0" collapsed="false">
      <c r="B9" s="10"/>
      <c r="C9" s="11" t="s">
        <v>6</v>
      </c>
      <c r="D9" s="11"/>
      <c r="E9" s="9"/>
      <c r="F9" s="9"/>
      <c r="G9" s="9"/>
      <c r="H9" s="9"/>
      <c r="I9" s="9"/>
      <c r="J9" s="9"/>
      <c r="K9" s="9"/>
    </row>
    <row r="10" customFormat="false" ht="28.5" hidden="false" customHeight="true" outlineLevel="0" collapsed="false">
      <c r="B10" s="10"/>
      <c r="C10" s="11" t="s">
        <v>7</v>
      </c>
      <c r="D10" s="11"/>
      <c r="E10" s="9"/>
      <c r="F10" s="9"/>
      <c r="G10" s="9"/>
      <c r="H10" s="9"/>
      <c r="I10" s="9"/>
      <c r="J10" s="9"/>
      <c r="K10" s="9"/>
    </row>
    <row r="11" customFormat="false" ht="28.5" hidden="false" customHeight="true" outlineLevel="0" collapsed="false">
      <c r="B11" s="10"/>
      <c r="C11" s="11" t="s">
        <v>8</v>
      </c>
      <c r="D11" s="11"/>
      <c r="E11" s="9"/>
      <c r="F11" s="9"/>
      <c r="G11" s="9"/>
      <c r="H11" s="9"/>
      <c r="I11" s="9"/>
      <c r="J11" s="9"/>
      <c r="K11" s="9"/>
    </row>
    <row r="12" customFormat="false" ht="28.5" hidden="false" customHeight="true" outlineLevel="0" collapsed="false">
      <c r="C12" s="11" t="s">
        <v>9</v>
      </c>
      <c r="D12" s="11"/>
      <c r="E12" s="9"/>
      <c r="F12" s="9"/>
      <c r="G12" s="9"/>
      <c r="H12" s="9"/>
      <c r="I12" s="9"/>
      <c r="J12" s="9"/>
      <c r="K12" s="9"/>
    </row>
    <row r="13" customFormat="false" ht="15" hidden="false" customHeight="false" outlineLevel="0" collapsed="false">
      <c r="B13" s="1"/>
    </row>
    <row r="14" customFormat="false" ht="75.75" hidden="false" customHeight="true" outlineLevel="0" collapsed="false">
      <c r="B14" s="12"/>
      <c r="C14" s="13" t="s">
        <v>10</v>
      </c>
      <c r="D14" s="13"/>
      <c r="E14" s="13"/>
      <c r="F14" s="13"/>
      <c r="G14" s="13"/>
      <c r="H14" s="13"/>
      <c r="I14" s="13"/>
      <c r="J14" s="13"/>
      <c r="K14" s="13"/>
    </row>
    <row r="15" customFormat="false" ht="38.4" hidden="false" customHeight="true" outlineLevel="0" collapsed="false">
      <c r="B15" s="14" t="s">
        <v>11</v>
      </c>
      <c r="C15" s="15" t="s">
        <v>12</v>
      </c>
      <c r="D15" s="15" t="s">
        <v>13</v>
      </c>
      <c r="E15" s="15" t="s">
        <v>14</v>
      </c>
      <c r="F15" s="15" t="s">
        <v>15</v>
      </c>
      <c r="G15" s="15" t="s">
        <v>16</v>
      </c>
      <c r="H15" s="15" t="s">
        <v>17</v>
      </c>
      <c r="I15" s="15" t="s">
        <v>18</v>
      </c>
      <c r="J15" s="15" t="s">
        <v>19</v>
      </c>
      <c r="K15" s="16" t="s">
        <v>20</v>
      </c>
    </row>
    <row r="16" customFormat="false" ht="77.6" hidden="false" customHeight="false" outlineLevel="0" collapsed="false">
      <c r="B16" s="17" t="n">
        <v>1</v>
      </c>
      <c r="C16" s="18" t="s">
        <v>21</v>
      </c>
      <c r="D16" s="19" t="s">
        <v>22</v>
      </c>
      <c r="E16" s="20" t="n">
        <v>1</v>
      </c>
      <c r="F16" s="21" t="s">
        <v>23</v>
      </c>
      <c r="G16" s="22" t="n">
        <v>1800814.54</v>
      </c>
      <c r="H16" s="22" t="n">
        <f aca="false">ROUND(G16*1.22,2)</f>
        <v>2196993.74</v>
      </c>
      <c r="I16" s="23"/>
      <c r="J16" s="24" t="n">
        <f aca="false">K16/1.22</f>
        <v>0</v>
      </c>
      <c r="K16" s="24" t="n">
        <f aca="false">H16*$I$16</f>
        <v>0</v>
      </c>
      <c r="M16" s="25"/>
    </row>
    <row r="17" customFormat="false" ht="77.6" hidden="false" customHeight="false" outlineLevel="0" collapsed="false">
      <c r="B17" s="17" t="n">
        <v>2</v>
      </c>
      <c r="C17" s="18" t="s">
        <v>21</v>
      </c>
      <c r="D17" s="19" t="s">
        <v>24</v>
      </c>
      <c r="E17" s="20" t="n">
        <v>1</v>
      </c>
      <c r="F17" s="21" t="s">
        <v>23</v>
      </c>
      <c r="G17" s="22" t="n">
        <v>746768.91</v>
      </c>
      <c r="H17" s="22" t="n">
        <f aca="false">ROUND(G17*1.22,2)</f>
        <v>911058.07</v>
      </c>
      <c r="I17" s="23"/>
      <c r="J17" s="24" t="n">
        <f aca="false">K17/1.22</f>
        <v>0</v>
      </c>
      <c r="K17" s="24" t="n">
        <f aca="false">H17*$I$16</f>
        <v>0</v>
      </c>
      <c r="M17" s="25"/>
    </row>
    <row r="18" customFormat="false" ht="77.6" hidden="false" customHeight="false" outlineLevel="0" collapsed="false">
      <c r="B18" s="17" t="n">
        <v>3</v>
      </c>
      <c r="C18" s="18" t="s">
        <v>21</v>
      </c>
      <c r="D18" s="26" t="s">
        <v>25</v>
      </c>
      <c r="E18" s="20" t="n">
        <v>1</v>
      </c>
      <c r="F18" s="21" t="s">
        <v>23</v>
      </c>
      <c r="G18" s="22" t="n">
        <v>1507007.96</v>
      </c>
      <c r="H18" s="22" t="n">
        <f aca="false">ROUND(G18*1.22,2)</f>
        <v>1838549.71</v>
      </c>
      <c r="I18" s="23"/>
      <c r="J18" s="24" t="n">
        <f aca="false">K18/1.22</f>
        <v>0</v>
      </c>
      <c r="K18" s="24" t="n">
        <f aca="false">H18*$I$16</f>
        <v>0</v>
      </c>
      <c r="M18" s="25"/>
    </row>
    <row r="19" customFormat="false" ht="90.25" hidden="false" customHeight="false" outlineLevel="0" collapsed="false">
      <c r="B19" s="17" t="n">
        <v>4</v>
      </c>
      <c r="C19" s="18" t="s">
        <v>21</v>
      </c>
      <c r="D19" s="26" t="s">
        <v>26</v>
      </c>
      <c r="E19" s="20" t="n">
        <v>1</v>
      </c>
      <c r="F19" s="21" t="s">
        <v>23</v>
      </c>
      <c r="G19" s="22" t="n">
        <v>814453.06</v>
      </c>
      <c r="H19" s="22" t="n">
        <f aca="false">ROUND(G19*1.22,2)</f>
        <v>993632.73</v>
      </c>
      <c r="I19" s="23"/>
      <c r="J19" s="24" t="n">
        <f aca="false">K19/1.22</f>
        <v>0</v>
      </c>
      <c r="K19" s="24" t="n">
        <f aca="false">H19*$I$16</f>
        <v>0</v>
      </c>
      <c r="M19" s="25"/>
    </row>
    <row r="20" customFormat="false" ht="90.25" hidden="false" customHeight="false" outlineLevel="0" collapsed="false">
      <c r="B20" s="17" t="n">
        <v>5</v>
      </c>
      <c r="C20" s="18" t="s">
        <v>21</v>
      </c>
      <c r="D20" s="26" t="s">
        <v>27</v>
      </c>
      <c r="E20" s="20" t="n">
        <v>1</v>
      </c>
      <c r="F20" s="21" t="s">
        <v>23</v>
      </c>
      <c r="G20" s="22" t="n">
        <v>1453289.11</v>
      </c>
      <c r="H20" s="22" t="n">
        <f aca="false">ROUND(G20*1.22,2)</f>
        <v>1773012.71</v>
      </c>
      <c r="I20" s="23"/>
      <c r="J20" s="24" t="n">
        <f aca="false">K20/1.22</f>
        <v>0</v>
      </c>
      <c r="K20" s="24" t="n">
        <f aca="false">H20*$I$16</f>
        <v>0</v>
      </c>
      <c r="M20" s="25"/>
    </row>
    <row r="21" customFormat="false" ht="90.25" hidden="false" customHeight="false" outlineLevel="0" collapsed="false">
      <c r="B21" s="17" t="n">
        <v>6</v>
      </c>
      <c r="C21" s="18" t="s">
        <v>21</v>
      </c>
      <c r="D21" s="19" t="s">
        <v>28</v>
      </c>
      <c r="E21" s="20" t="n">
        <v>1</v>
      </c>
      <c r="F21" s="21" t="s">
        <v>23</v>
      </c>
      <c r="G21" s="22" t="n">
        <v>2003260.67</v>
      </c>
      <c r="H21" s="22" t="n">
        <f aca="false">ROUND(G21*1.22,2)</f>
        <v>2443978.02</v>
      </c>
      <c r="I21" s="23"/>
      <c r="J21" s="24" t="n">
        <f aca="false">K21/1.22</f>
        <v>0</v>
      </c>
      <c r="K21" s="24" t="n">
        <f aca="false">H21*$I$16</f>
        <v>0</v>
      </c>
      <c r="M21" s="25"/>
    </row>
    <row r="22" customFormat="false" ht="90.25" hidden="false" customHeight="false" outlineLevel="0" collapsed="false">
      <c r="B22" s="17" t="n">
        <v>7</v>
      </c>
      <c r="C22" s="18" t="s">
        <v>21</v>
      </c>
      <c r="D22" s="26" t="s">
        <v>29</v>
      </c>
      <c r="E22" s="20" t="n">
        <v>1</v>
      </c>
      <c r="F22" s="21" t="s">
        <v>23</v>
      </c>
      <c r="G22" s="22" t="n">
        <v>1308401.79</v>
      </c>
      <c r="H22" s="22" t="n">
        <f aca="false">ROUND(G22*1.22,2)</f>
        <v>1596250.18</v>
      </c>
      <c r="I22" s="23"/>
      <c r="J22" s="24" t="n">
        <f aca="false">K22/1.22</f>
        <v>0</v>
      </c>
      <c r="K22" s="24" t="n">
        <f aca="false">H22*$I$16</f>
        <v>0</v>
      </c>
      <c r="M22" s="25"/>
    </row>
    <row r="23" customFormat="false" ht="90.25" hidden="false" customHeight="false" outlineLevel="0" collapsed="false">
      <c r="B23" s="17" t="n">
        <v>8</v>
      </c>
      <c r="C23" s="18" t="s">
        <v>21</v>
      </c>
      <c r="D23" s="26" t="s">
        <v>30</v>
      </c>
      <c r="E23" s="20" t="n">
        <v>1</v>
      </c>
      <c r="F23" s="21" t="s">
        <v>23</v>
      </c>
      <c r="G23" s="22" t="n">
        <v>1360129.94</v>
      </c>
      <c r="H23" s="22" t="n">
        <f aca="false">ROUND(G23*1.22,2)</f>
        <v>1659358.53</v>
      </c>
      <c r="I23" s="23"/>
      <c r="J23" s="24" t="n">
        <f aca="false">K23/1.22</f>
        <v>0</v>
      </c>
      <c r="K23" s="24" t="n">
        <f aca="false">H23*$I$16</f>
        <v>0</v>
      </c>
      <c r="M23" s="25"/>
    </row>
    <row r="24" customFormat="false" ht="77.6" hidden="false" customHeight="false" outlineLevel="0" collapsed="false">
      <c r="B24" s="17" t="n">
        <v>9</v>
      </c>
      <c r="C24" s="18" t="s">
        <v>21</v>
      </c>
      <c r="D24" s="26" t="s">
        <v>31</v>
      </c>
      <c r="E24" s="20" t="n">
        <v>1</v>
      </c>
      <c r="F24" s="21" t="s">
        <v>23</v>
      </c>
      <c r="G24" s="22" t="n">
        <v>1055571.51</v>
      </c>
      <c r="H24" s="22" t="n">
        <f aca="false">ROUND(G24*1.22,2)</f>
        <v>1287797.24</v>
      </c>
      <c r="I24" s="23"/>
      <c r="J24" s="24" t="n">
        <f aca="false">K24/1.22</f>
        <v>0</v>
      </c>
      <c r="K24" s="24" t="n">
        <f aca="false">H24*$I$16</f>
        <v>0</v>
      </c>
      <c r="M24" s="25"/>
    </row>
    <row r="25" customFormat="false" ht="98.75" hidden="false" customHeight="true" outlineLevel="0" collapsed="false">
      <c r="B25" s="17" t="n">
        <v>10</v>
      </c>
      <c r="C25" s="18" t="s">
        <v>21</v>
      </c>
      <c r="D25" s="26" t="s">
        <v>32</v>
      </c>
      <c r="E25" s="20" t="n">
        <v>1</v>
      </c>
      <c r="F25" s="21" t="s">
        <v>23</v>
      </c>
      <c r="G25" s="22" t="n">
        <v>1616790.07</v>
      </c>
      <c r="H25" s="22" t="n">
        <f aca="false">ROUND(G25*1.22,2)</f>
        <v>1972483.89</v>
      </c>
      <c r="I25" s="23"/>
      <c r="J25" s="24" t="n">
        <f aca="false">K25/1.22</f>
        <v>0</v>
      </c>
      <c r="K25" s="24" t="n">
        <f aca="false">H25*$I$16</f>
        <v>0</v>
      </c>
      <c r="M25" s="25"/>
    </row>
    <row r="26" customFormat="false" ht="108.6" hidden="false" customHeight="true" outlineLevel="0" collapsed="false">
      <c r="B26" s="17" t="n">
        <v>11</v>
      </c>
      <c r="C26" s="18" t="s">
        <v>21</v>
      </c>
      <c r="D26" s="26" t="s">
        <v>33</v>
      </c>
      <c r="E26" s="20" t="n">
        <v>1</v>
      </c>
      <c r="F26" s="21" t="s">
        <v>23</v>
      </c>
      <c r="G26" s="22" t="n">
        <v>1353521.19</v>
      </c>
      <c r="H26" s="22" t="n">
        <f aca="false">ROUND(G26*1.22,2)</f>
        <v>1651295.85</v>
      </c>
      <c r="I26" s="23"/>
      <c r="J26" s="24" t="n">
        <f aca="false">K26/1.22</f>
        <v>0</v>
      </c>
      <c r="K26" s="24" t="n">
        <f aca="false">H26*$I$16</f>
        <v>0</v>
      </c>
      <c r="M26" s="25"/>
    </row>
    <row r="27" customFormat="false" ht="103.15" hidden="false" customHeight="true" outlineLevel="0" collapsed="false">
      <c r="B27" s="17" t="n">
        <v>12</v>
      </c>
      <c r="C27" s="18" t="s">
        <v>21</v>
      </c>
      <c r="D27" s="26" t="s">
        <v>34</v>
      </c>
      <c r="E27" s="20" t="n">
        <v>1</v>
      </c>
      <c r="F27" s="21" t="s">
        <v>23</v>
      </c>
      <c r="G27" s="22" t="n">
        <v>1439566.35</v>
      </c>
      <c r="H27" s="22" t="n">
        <f aca="false">ROUND(G27*1.22,2)</f>
        <v>1756270.95</v>
      </c>
      <c r="I27" s="23"/>
      <c r="J27" s="24" t="n">
        <f aca="false">K27/1.22</f>
        <v>0</v>
      </c>
      <c r="K27" s="24" t="n">
        <f aca="false">H27*$I$16</f>
        <v>0</v>
      </c>
      <c r="M27" s="25"/>
    </row>
    <row r="28" customFormat="false" ht="77.6" hidden="false" customHeight="false" outlineLevel="0" collapsed="false">
      <c r="B28" s="17" t="n">
        <v>13</v>
      </c>
      <c r="C28" s="18" t="s">
        <v>21</v>
      </c>
      <c r="D28" s="26" t="s">
        <v>35</v>
      </c>
      <c r="E28" s="20" t="n">
        <v>1</v>
      </c>
      <c r="F28" s="21" t="s">
        <v>23</v>
      </c>
      <c r="G28" s="22" t="n">
        <v>1510908.55</v>
      </c>
      <c r="H28" s="22" t="n">
        <f aca="false">ROUND(G28*1.22,2)</f>
        <v>1843308.43</v>
      </c>
      <c r="I28" s="23"/>
      <c r="J28" s="24" t="n">
        <f aca="false">K28/1.22</f>
        <v>0</v>
      </c>
      <c r="K28" s="24" t="n">
        <f aca="false">H28*$I$16</f>
        <v>0</v>
      </c>
      <c r="M28" s="25"/>
    </row>
    <row r="29" customFormat="false" ht="86.65" hidden="false" customHeight="true" outlineLevel="0" collapsed="false">
      <c r="B29" s="17" t="n">
        <v>14</v>
      </c>
      <c r="C29" s="18" t="s">
        <v>21</v>
      </c>
      <c r="D29" s="26" t="s">
        <v>36</v>
      </c>
      <c r="E29" s="20" t="n">
        <v>1</v>
      </c>
      <c r="F29" s="21" t="s">
        <v>23</v>
      </c>
      <c r="G29" s="22" t="n">
        <v>2085890.3</v>
      </c>
      <c r="H29" s="22" t="n">
        <f aca="false">ROUND(G29*1.22,2)</f>
        <v>2544786.17</v>
      </c>
      <c r="I29" s="23"/>
      <c r="J29" s="24" t="n">
        <f aca="false">K29/1.22</f>
        <v>0</v>
      </c>
      <c r="K29" s="24" t="n">
        <f aca="false">H29*$I$16</f>
        <v>0</v>
      </c>
      <c r="M29" s="25"/>
    </row>
    <row r="30" customFormat="false" ht="15.75" hidden="false" customHeight="true" outlineLevel="0" collapsed="false">
      <c r="C30" s="27" t="s">
        <v>37</v>
      </c>
      <c r="D30" s="28" t="s">
        <v>38</v>
      </c>
      <c r="E30" s="28"/>
      <c r="F30" s="28"/>
      <c r="G30" s="28"/>
      <c r="H30" s="28"/>
      <c r="I30" s="28"/>
      <c r="J30" s="29" t="n">
        <f aca="false">SUM(J16:J29)</f>
        <v>0</v>
      </c>
      <c r="K30" s="29"/>
      <c r="M30" s="25"/>
    </row>
    <row r="31" customFormat="false" ht="15.75" hidden="false" customHeight="true" outlineLevel="0" collapsed="false">
      <c r="D31" s="28" t="s">
        <v>39</v>
      </c>
      <c r="E31" s="28"/>
      <c r="F31" s="28"/>
      <c r="G31" s="28"/>
      <c r="H31" s="28"/>
      <c r="I31" s="28"/>
      <c r="J31" s="29" t="n">
        <f aca="false">SUM(K16:K29)</f>
        <v>0</v>
      </c>
      <c r="K31" s="29"/>
    </row>
    <row r="34" customFormat="false" ht="15" hidden="false" customHeight="true" outlineLevel="0" collapsed="false">
      <c r="H34" s="30"/>
    </row>
    <row r="36" customFormat="false" ht="15" hidden="false" customHeight="false" outlineLevel="0" collapsed="false">
      <c r="C36" s="31" t="s">
        <v>40</v>
      </c>
      <c r="D36" s="31"/>
    </row>
    <row r="37" customFormat="false" ht="15" hidden="false" customHeight="false" outlineLevel="0" collapsed="false">
      <c r="C37" s="31"/>
      <c r="D37" s="31"/>
    </row>
    <row r="38" customFormat="false" ht="15" hidden="false" customHeight="false" outlineLevel="0" collapsed="false">
      <c r="C38" s="31"/>
      <c r="D38" s="31" t="s">
        <v>41</v>
      </c>
      <c r="E38" s="32"/>
      <c r="J38" s="32"/>
      <c r="K38" s="25"/>
    </row>
    <row r="39" customFormat="false" ht="15" hidden="false" customHeight="false" outlineLevel="0" collapsed="false">
      <c r="J39" s="25"/>
    </row>
    <row r="40" customFormat="false" ht="15" hidden="false" customHeight="false" outlineLevel="0" collapsed="false">
      <c r="J40" s="25"/>
    </row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1">
    <mergeCell ref="E7:K7"/>
    <mergeCell ref="C9:D9"/>
    <mergeCell ref="C10:D10"/>
    <mergeCell ref="C11:D11"/>
    <mergeCell ref="C12:D12"/>
    <mergeCell ref="C14:K14"/>
    <mergeCell ref="I16:I29"/>
    <mergeCell ref="D30:I30"/>
    <mergeCell ref="J30:K30"/>
    <mergeCell ref="D31:I31"/>
    <mergeCell ref="J31:K3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2026-08-18T10:25:27Z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