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<sst xmlns="http://schemas.openxmlformats.org/spreadsheetml/2006/main" count="72" uniqueCount="44">
  <si>
    <t xml:space="preserve">Наименование компании (с указанием организационно-правовой формы)</t>
  </si>
  <si>
    <t xml:space="preserve">ИНН</t>
  </si>
  <si>
    <t xml:space="preserve">Налоговая ставка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</si>
  <si>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</si>
  <si>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</si>
  <si>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</si>
  <si>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</si>
  <si>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</si>
  <si>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</si>
  <si>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</si>
  <si>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Разработка проектной документации на устройство линий освещения на автомобильных дорогах общего пользования регионального и межмуниципального значения в Дальнеконстантиновском муниципальном округе и Кстовском районе городского округа город Нижний Новгород Нижегородской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</si>
  <si>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</si>
  <si>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</si>
  <si>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</si>
  <si>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Колличество</t>
  </si>
  <si>
    <t xml:space="preserve">Единицы измерения</t>
  </si>
  <si>
    <t xml:space="preserve">Стоимость по смете без НДС</t>
  </si>
  <si>
    <t xml:space="preserve">Стоимость по смете с НДС</t>
  </si>
  <si>
    <t xml:space="preserve">Предельная стоимость по смете по доведённому финансированию</t>
  </si>
  <si>
    <t xml:space="preserve">Понижающий Кэф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</si>
  <si>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</si>
  <si>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</si>
  <si>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</si>
  <si>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1 этап. Устройство линии наружного освещения участка автомобильной дороги 22 ОП МЗ 22Н-2014 Подъезд к с.Новое Жедрино-д.Старый Относ от а/д Кстово-Д.Константиново-а/д Н.Новгород-Саратов км 0+000 – км 1+600 в Дальнеконстантиновском муниципальном округе Нижегородской области</t>
  </si>
  <si>
    <t xml:space="preserve">шт.</t>
  </si>
  <si>
    <t xml:space="preserve">2 этап. Устройство линии наружного освещения участка автомобильной дороги 22 ОП МЗ 22Н-2021 Подъезд к с.Татарское-д.Бакшеево от а/д Кстово-Д.Константиново-а/д Н.Новгород-Саратов км 0+670 – км 2+569 в Дальнеконстантиновском муниципальном округе Нижегородской области</t>
  </si>
  <si>
    <t xml:space="preserve">3 этап. Устройство линии наружного освещения участка автомобильной дороги 22 ОП МЗ 22Н-2622 Подъезд к д.Прокошево-с.Ляписи от а/д Запрудное-Толмачево км 0+000 – км 0+600 в Кстовском районе городского округа город Нижний Новгород Нижегородской области</t>
  </si>
  <si>
    <t xml:space="preserve">4 этап. Устройство линии наружного освещения участка автомобильной дороги 22 ОП МЗ 22Н-5008 Подъезд к курортному поселку Зеленый Город от а/д М-7"Волга" км 0+000 – км 0+980 и км 1+025 – км 1+445 в Кстовском районе городского округа город Нижний Новгород Нижегородской области</t>
  </si>
  <si>
    <t xml:space="preserve">5 этап. Устройство линии наружного освещения участка автомобильной дороги 22 ОП МЗ 22Н-2609 Кстово-Б.Мокрое-Вязовка км 16+400 – км 17+000 в Кстовском районе городского округа город Нижний Новгород Нижегородской области</t>
  </si>
  <si>
    <t xml:space="preserve">6 этап. Устройство линии наружного освещения участка автомобильной дороги 22 ОП МЗ 22Н-2607 Подъезд к с.Ближнее Борисово от а/д Н.Новгород-Саратов км 0+000 – км 1+810 в Кстовском районе городского округа город Нижний Новгород Нижегородской области</t>
  </si>
  <si>
    <t xml:space="preserve">7 этап. Устройство линии наружного освещения участка автомобильной дороги 22 ОП РЗ 22К-0031 Большая Ельня-Ольгино км 8+740 – км 9+080 в Кстовском районе городского округа город Нижний Новгород Нижегородской области</t>
  </si>
  <si>
    <t xml:space="preserve">8 этап. Устройство линии наружного освещения участка автомобильной дороги 22 ОП РЗ 22К-0031 Большая Ельня-Ольгино км 9+228 – км 10+592 в Кстовском районе городского округа город Нижний Новгород Нижегородской области</t>
  </si>
  <si>
    <t xml:space="preserve">9 этап. Устройство линии наружного освещения участка автомобильной дороги 22 ОП МЗ 22Н-2609 Кстово-Б.Мокрое-Вязовка км 3+900 – км 6+100 в Кстовском районе городского округа город Нижний Новгород Нижегородской области</t>
  </si>
  <si>
    <t xml:space="preserve">10 этап. Устройство линии наружного освещения транспортной развязки автомобильной дороги 22 ОП РЗ 22К-0030 Восточный подъезд к г.Н.Новгород от а/д М-7 "Волга" на км 0+468 в Кстовском районе городского округа город Нижний Новгород Нижегородской области</t>
  </si>
  <si>
    <t xml:space="preserve">11 этап. Устройство линии наружного освещения участка автомобильной дороги 22 ОП МЗ 22Н-2617 Подъезд к ж/д станции Ройка от а/д Большая Ельня-Ольгино км 0+000 – км 1+717 в Кстовском районе городского округа город Нижний Новгород Нижегородской области</t>
  </si>
  <si>
    <t xml:space="preserve">12 этап. Устройство линии наружного освещения участка автомобильной дороги 22 ОП МЗ 22Н-2632 Подъезд к с.Безводное от а/д М-7"Волга" км 4+520 – км 5+000 и 7+850 – км 8+000 в Кстовском районе городского округа город Нижний Новгород Нижегородской области</t>
  </si>
  <si>
    <t xml:space="preserve">13 этап. Устройство линии наружного освещения участка автомобильной дороги 22 ОП РЗ 22К-0102 Нижний Новгород-Кстово км 16+000 – км 17+576 в Кстовском районе городского округа город Нижний Новгород Нижегородской области</t>
  </si>
  <si>
    <t xml:space="preserve">14 этап. Устройство линии наружного освещения участка автомобильной дороги 22 ОП МЗ 22Н-2621 Подъезд к д.Малая Ельня от а/д Подъезд к с/х "Кстовский" км 0+800 – км 1+864 в Кстовском районе городского округа город Нижний Новгород Нижегородской области</t>
  </si>
  <si>
    <t xml:space="preserve">15 этап. Устройство линии наружного освещения участка автомобильной дороги 22 ОП РЗ 22К-0007 Обход г.Кстово на участке а/д М-7"Волга" км 5+510 – км 5+575 в Кстовском районе городского округа город Нижний Новгород Нижегородской области</t>
  </si>
  <si>
    <t xml:space="preserve">* - товар, работа или услуга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</si>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</sst>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"/>
    <numFmt numFmtId="166" formatCode="_-* #,##0.00_-;\-* #,##0.00_-;_-* \-??_-;_-@_-"/>
    <numFmt numFmtId="167" formatCode="0.00"/>
    <numFmt numFmtId="168" formatCode="#,##0.00"/>
    <numFmt numFmtId="169" formatCode="0.000000000000000"/>
    <numFmt numFmtId="170" formatCode="_-* #,##0.00\ _₽_-;\-* #,##0.00\ _₽_-;_-* \-??\ _₽_-;_-@_-"/>
    <numFmt numFmtId="171" formatCode="#,##0.00&quot;р.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1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1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J40" activeCellId="0" sqref="J4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43.14"/>
    <col collapsed="false" customWidth="true" hidden="false" outlineLevel="0" max="5" min="5" style="1" width="29.29"/>
    <col collapsed="false" customWidth="true" hidden="false" outlineLevel="0" max="6" min="6" style="1" width="15.57"/>
    <col collapsed="false" customWidth="true" hidden="false" outlineLevel="0" max="7" min="7" style="1" width="24.86"/>
    <col collapsed="false" customWidth="true" hidden="false" outlineLevel="0" max="8" min="8" style="1" width="45.22"/>
    <col collapsed="false" customWidth="true" hidden="false" outlineLevel="0" max="9" min="9" style="1" width="37.03"/>
    <col collapsed="false" customWidth="true" hidden="false" outlineLevel="0" max="10" min="10" style="1" width="45.22"/>
    <col collapsed="false" customWidth="true" hidden="false" outlineLevel="0" max="11" min="11" style="1" width="24.57"/>
    <col collapsed="false" customWidth="true" hidden="false" outlineLevel="0" max="12" min="12" style="1" width="24.86"/>
    <col collapsed="false" customWidth="true" hidden="false" outlineLevel="0" max="13" min="13" style="1" width="14.86"/>
    <col collapsed="false" customWidth="true" hidden="false" outlineLevel="0" max="14" min="14" style="1" width="17.71"/>
    <col collapsed="false" customWidth="true" hidden="false" outlineLevel="0" max="15" min="15" style="1" width="14.86"/>
    <col collapsed="false" customWidth="false" hidden="false" outlineLevel="0" max="16380" min="20" style="1" width="9.14"/>
    <col collapsed="false" customWidth="true" hidden="false" outlineLevel="0" max="16384" min="16381" style="3" width="11.53"/>
  </cols>
  <sheetData>
    <row r="2" customFormat="false" ht="28.35" hidden="false" customHeight="false" outlineLevel="0" collapsed="false">
      <c r="C2" s="4" t="s">
        <v>0</v>
      </c>
      <c r="D2" s="5"/>
    </row>
    <row r="3" customFormat="false" ht="15" hidden="false" customHeight="false" outlineLevel="0" collapsed="false">
      <c r="C3" s="4" t="s">
        <v>1</v>
      </c>
      <c r="D3" s="5"/>
    </row>
    <row r="4" customFormat="false" ht="15" hidden="false" customHeight="false" outlineLevel="0" collapsed="false">
      <c r="C4" s="4" t="s">
        <v>2</v>
      </c>
      <c r="D4" s="5"/>
    </row>
    <row r="5" customFormat="false" ht="41.25" hidden="false" customHeight="true" outlineLevel="0" collapsed="false">
      <c r="C5" s="4" t="s">
        <v>3</v>
      </c>
      <c r="D5" s="5"/>
    </row>
    <row r="6" customFormat="false" ht="15" hidden="false" customHeight="false" outlineLevel="0" collapsed="false">
      <c r="C6" s="4" t="s">
        <v>4</v>
      </c>
      <c r="D6" s="6"/>
    </row>
    <row r="7" customFormat="false" ht="15" hidden="false" customHeight="false" outlineLevel="0" collapsed="false">
      <c r="C7" s="7" t="s">
        <v>5</v>
      </c>
      <c r="D7" s="8"/>
      <c r="E7" s="9"/>
      <c r="F7" s="9"/>
      <c r="G7" s="9"/>
      <c r="H7" s="9"/>
      <c r="I7" s="9"/>
      <c r="J7" s="9"/>
      <c r="K7" s="9"/>
      <c r="L7" s="9"/>
    </row>
    <row r="8" customFormat="false" ht="20.25" hidden="false" customHeight="true" outlineLevel="0" collapsed="false">
      <c r="B8" s="10"/>
      <c r="C8" s="10"/>
      <c r="D8" s="10"/>
      <c r="E8" s="9"/>
      <c r="F8" s="9"/>
      <c r="G8" s="9"/>
      <c r="H8" s="9"/>
      <c r="I8" s="9"/>
      <c r="J8" s="9"/>
      <c r="K8" s="9"/>
      <c r="L8" s="9"/>
    </row>
    <row r="9" customFormat="false" ht="36.2" hidden="false" customHeight="true" outlineLevel="0" collapsed="false">
      <c r="B9" s="10"/>
      <c r="C9" s="11" t="s">
        <v>6</v>
      </c>
      <c r="D9" s="11"/>
      <c r="E9" s="9"/>
      <c r="F9" s="9"/>
      <c r="G9" s="9"/>
      <c r="H9" s="9"/>
      <c r="I9" s="9"/>
      <c r="J9" s="9"/>
      <c r="K9" s="9"/>
      <c r="L9" s="9"/>
    </row>
    <row r="10" customFormat="false" ht="28.5" hidden="false" customHeight="true" outlineLevel="0" collapsed="false">
      <c r="B10" s="10"/>
      <c r="C10" s="11" t="s">
        <v>7</v>
      </c>
      <c r="D10" s="11"/>
      <c r="E10" s="9"/>
      <c r="F10" s="9"/>
      <c r="G10" s="9"/>
      <c r="H10" s="9"/>
      <c r="I10" s="9"/>
      <c r="J10" s="9"/>
      <c r="K10" s="9"/>
      <c r="L10" s="9"/>
    </row>
    <row r="11" customFormat="false" ht="28.5" hidden="false" customHeight="true" outlineLevel="0" collapsed="false">
      <c r="B11" s="10"/>
      <c r="C11" s="11" t="s">
        <v>8</v>
      </c>
      <c r="D11" s="11"/>
      <c r="E11" s="9"/>
      <c r="F11" s="9"/>
      <c r="G11" s="9"/>
      <c r="H11" s="9"/>
      <c r="I11" s="9"/>
      <c r="J11" s="9"/>
      <c r="K11" s="9"/>
      <c r="L11" s="9"/>
    </row>
    <row r="12" customFormat="false" ht="28.5" hidden="false" customHeight="true" outlineLevel="0" collapsed="false">
      <c r="C12" s="11" t="s">
        <v>9</v>
      </c>
      <c r="D12" s="11"/>
      <c r="E12" s="9"/>
      <c r="F12" s="9"/>
      <c r="G12" s="9"/>
      <c r="H12" s="9"/>
      <c r="I12" s="9"/>
      <c r="J12" s="9"/>
      <c r="K12" s="9"/>
      <c r="L12" s="9"/>
    </row>
    <row r="13" customFormat="false" ht="15" hidden="false" customHeight="false" outlineLevel="0" collapsed="false">
      <c r="B13" s="1"/>
    </row>
    <row r="14" customFormat="false" ht="75.75" hidden="false" customHeight="true" outlineLevel="0" collapsed="false">
      <c r="B14" s="12"/>
      <c r="C14" s="13" t="s">
        <v>10</v>
      </c>
      <c r="D14" s="13"/>
      <c r="E14" s="13"/>
      <c r="F14" s="13"/>
      <c r="G14" s="13"/>
      <c r="H14" s="13"/>
      <c r="I14" s="13"/>
      <c r="J14" s="13"/>
      <c r="K14" s="13"/>
      <c r="L14" s="13"/>
    </row>
    <row r="15" customFormat="false" ht="38.4" hidden="false" customHeight="true" outlineLevel="0" collapsed="false">
      <c r="B15" s="14" t="s">
        <v>11</v>
      </c>
      <c r="C15" s="15" t="s">
        <v>12</v>
      </c>
      <c r="D15" s="15" t="s">
        <v>13</v>
      </c>
      <c r="E15" s="15" t="s">
        <v>14</v>
      </c>
      <c r="F15" s="15" t="s">
        <v>15</v>
      </c>
      <c r="G15" s="15" t="s">
        <v>16</v>
      </c>
      <c r="H15" s="15" t="s">
        <v>17</v>
      </c>
      <c r="I15" s="15" t="s">
        <v>18</v>
      </c>
      <c r="J15" s="15" t="s">
        <v>19</v>
      </c>
      <c r="K15" s="15" t="s">
        <v>20</v>
      </c>
      <c r="L15" s="16" t="s">
        <v>21</v>
      </c>
    </row>
    <row r="16" customFormat="false" ht="102.95" hidden="false" customHeight="false" outlineLevel="0" collapsed="false">
      <c r="B16" s="17" t="n">
        <v>1</v>
      </c>
      <c r="C16" s="18" t="s">
        <v>22</v>
      </c>
      <c r="D16" s="19" t="s">
        <v>23</v>
      </c>
      <c r="E16" s="20" t="n">
        <v>1</v>
      </c>
      <c r="F16" s="21" t="s">
        <v>24</v>
      </c>
      <c r="G16" s="22" t="n">
        <v>1453289.11</v>
      </c>
      <c r="H16" s="22" t="n">
        <f aca="false">G16*1.22</f>
        <v>1773012.7142</v>
      </c>
      <c r="I16" s="22" t="n">
        <v>1748226.34</v>
      </c>
      <c r="J16" s="23"/>
      <c r="K16" s="24" t="n">
        <f aca="false">L16/1.22</f>
        <v>0</v>
      </c>
      <c r="L16" s="24" t="n">
        <f aca="false">I16*$J$16</f>
        <v>0</v>
      </c>
      <c r="N16" s="25"/>
    </row>
    <row r="17" customFormat="false" ht="102.95" hidden="false" customHeight="false" outlineLevel="0" collapsed="false">
      <c r="B17" s="17" t="n">
        <v>2</v>
      </c>
      <c r="C17" s="18" t="s">
        <v>22</v>
      </c>
      <c r="D17" s="19" t="s">
        <v>25</v>
      </c>
      <c r="E17" s="20" t="n">
        <v>1</v>
      </c>
      <c r="F17" s="21" t="s">
        <v>24</v>
      </c>
      <c r="G17" s="22" t="n">
        <v>1612525.7</v>
      </c>
      <c r="H17" s="22" t="n">
        <f aca="false">G17*1.22</f>
        <v>1967281.354</v>
      </c>
      <c r="I17" s="22" t="n">
        <v>1939779.15</v>
      </c>
      <c r="J17" s="23"/>
      <c r="K17" s="24" t="n">
        <f aca="false">L17/1.22</f>
        <v>0</v>
      </c>
      <c r="L17" s="24" t="n">
        <f aca="false">I17*$J$16</f>
        <v>0</v>
      </c>
      <c r="N17" s="25"/>
    </row>
    <row r="18" customFormat="false" ht="92.15" hidden="false" customHeight="false" outlineLevel="0" collapsed="false">
      <c r="B18" s="17" t="n">
        <v>3</v>
      </c>
      <c r="C18" s="18" t="s">
        <v>22</v>
      </c>
      <c r="D18" s="26" t="s">
        <v>26</v>
      </c>
      <c r="E18" s="20" t="n">
        <v>1</v>
      </c>
      <c r="F18" s="21" t="s">
        <v>24</v>
      </c>
      <c r="G18" s="22" t="n">
        <v>814453.06</v>
      </c>
      <c r="H18" s="22" t="n">
        <f aca="false">G18*1.22</f>
        <v>993632.7332</v>
      </c>
      <c r="I18" s="22" t="n">
        <v>979741.94</v>
      </c>
      <c r="J18" s="23"/>
      <c r="K18" s="24" t="n">
        <f aca="false">L18/1.22</f>
        <v>0</v>
      </c>
      <c r="L18" s="24" t="n">
        <f aca="false">I18*$J$16</f>
        <v>0</v>
      </c>
      <c r="N18" s="25"/>
    </row>
    <row r="19" customFormat="false" ht="105.35" hidden="false" customHeight="false" outlineLevel="0" collapsed="false">
      <c r="B19" s="17" t="n">
        <v>4</v>
      </c>
      <c r="C19" s="18" t="s">
        <v>22</v>
      </c>
      <c r="D19" s="26" t="s">
        <v>27</v>
      </c>
      <c r="E19" s="20" t="n">
        <v>1</v>
      </c>
      <c r="F19" s="21" t="s">
        <v>24</v>
      </c>
      <c r="G19" s="22" t="n">
        <v>1637131.69</v>
      </c>
      <c r="H19" s="22" t="n">
        <f aca="false">G19*1.22</f>
        <v>1997300.6618</v>
      </c>
      <c r="I19" s="22" t="n">
        <v>1969378.79</v>
      </c>
      <c r="J19" s="23"/>
      <c r="K19" s="24" t="n">
        <f aca="false">L19/1.22</f>
        <v>0</v>
      </c>
      <c r="L19" s="24" t="n">
        <f aca="false">I19*$J$16</f>
        <v>0</v>
      </c>
      <c r="N19" s="25"/>
    </row>
    <row r="20" customFormat="false" ht="79" hidden="false" customHeight="false" outlineLevel="0" collapsed="false">
      <c r="B20" s="17" t="n">
        <v>5</v>
      </c>
      <c r="C20" s="18" t="s">
        <v>22</v>
      </c>
      <c r="D20" s="26" t="s">
        <v>28</v>
      </c>
      <c r="E20" s="20" t="n">
        <v>1</v>
      </c>
      <c r="F20" s="21" t="s">
        <v>24</v>
      </c>
      <c r="G20" s="22" t="n">
        <v>814453.06</v>
      </c>
      <c r="H20" s="22" t="n">
        <f aca="false">G20*1.22</f>
        <v>993632.7332</v>
      </c>
      <c r="I20" s="22" t="n">
        <v>979741.94</v>
      </c>
      <c r="J20" s="23"/>
      <c r="K20" s="24" t="n">
        <f aca="false">L20/1.22</f>
        <v>0</v>
      </c>
      <c r="L20" s="24" t="n">
        <f aca="false">I20*$J$16</f>
        <v>0</v>
      </c>
      <c r="N20" s="25"/>
    </row>
    <row r="21" customFormat="false" ht="92.15" hidden="false" customHeight="false" outlineLevel="0" collapsed="false">
      <c r="B21" s="17" t="n">
        <v>6</v>
      </c>
      <c r="C21" s="18" t="s">
        <v>22</v>
      </c>
      <c r="D21" s="27" t="s">
        <v>29</v>
      </c>
      <c r="E21" s="20" t="n">
        <v>1</v>
      </c>
      <c r="F21" s="21" t="s">
        <v>24</v>
      </c>
      <c r="G21" s="22" t="n">
        <v>1539556.58</v>
      </c>
      <c r="H21" s="22" t="n">
        <f aca="false">G21*1.22</f>
        <v>1878259.0276</v>
      </c>
      <c r="I21" s="22" t="n">
        <v>1852001.33</v>
      </c>
      <c r="J21" s="23"/>
      <c r="K21" s="24" t="n">
        <f aca="false">L21/1.22</f>
        <v>0</v>
      </c>
      <c r="L21" s="24" t="n">
        <f aca="false">I21*$J$16</f>
        <v>0</v>
      </c>
      <c r="N21" s="25"/>
    </row>
    <row r="22" customFormat="false" ht="77.6" hidden="false" customHeight="false" outlineLevel="0" collapsed="false">
      <c r="B22" s="17" t="n">
        <v>7</v>
      </c>
      <c r="C22" s="18" t="s">
        <v>22</v>
      </c>
      <c r="D22" s="26" t="s">
        <v>30</v>
      </c>
      <c r="E22" s="20" t="n">
        <v>1</v>
      </c>
      <c r="F22" s="21" t="s">
        <v>24</v>
      </c>
      <c r="G22" s="22" t="n">
        <v>593383.18</v>
      </c>
      <c r="H22" s="22" t="n">
        <f aca="false">G22*1.22</f>
        <v>723927.4796</v>
      </c>
      <c r="I22" s="22" t="n">
        <v>713807.12</v>
      </c>
      <c r="J22" s="23"/>
      <c r="K22" s="24" t="n">
        <f aca="false">L22/1.22</f>
        <v>0</v>
      </c>
      <c r="L22" s="24" t="n">
        <f aca="false">I22*$J$16</f>
        <v>0</v>
      </c>
      <c r="N22" s="25"/>
    </row>
    <row r="23" customFormat="false" ht="77.6" hidden="false" customHeight="false" outlineLevel="0" collapsed="false">
      <c r="B23" s="17" t="n">
        <v>8</v>
      </c>
      <c r="C23" s="18" t="s">
        <v>22</v>
      </c>
      <c r="D23" s="26" t="s">
        <v>31</v>
      </c>
      <c r="E23" s="20" t="n">
        <v>1</v>
      </c>
      <c r="F23" s="21" t="s">
        <v>24</v>
      </c>
      <c r="G23" s="22" t="n">
        <v>1355047.06</v>
      </c>
      <c r="H23" s="22" t="n">
        <f aca="false">G23*1.22</f>
        <v>1653157.4132</v>
      </c>
      <c r="I23" s="22" t="n">
        <v>1630046.6</v>
      </c>
      <c r="J23" s="23"/>
      <c r="K23" s="24" t="n">
        <f aca="false">L23/1.22</f>
        <v>0</v>
      </c>
      <c r="L23" s="24" t="n">
        <f aca="false">I23*$J$16</f>
        <v>0</v>
      </c>
      <c r="N23" s="25"/>
    </row>
    <row r="24" customFormat="false" ht="77.6" hidden="false" customHeight="false" outlineLevel="0" collapsed="false">
      <c r="B24" s="17" t="n">
        <v>9</v>
      </c>
      <c r="C24" s="18" t="s">
        <v>22</v>
      </c>
      <c r="D24" s="26" t="s">
        <v>32</v>
      </c>
      <c r="E24" s="20" t="n">
        <v>1</v>
      </c>
      <c r="F24" s="21" t="s">
        <v>24</v>
      </c>
      <c r="G24" s="22" t="n">
        <v>1697236.99</v>
      </c>
      <c r="H24" s="22" t="n">
        <f aca="false">G24*1.22</f>
        <v>2070629.1278</v>
      </c>
      <c r="I24" s="22" t="n">
        <v>2041682.14</v>
      </c>
      <c r="J24" s="23"/>
      <c r="K24" s="24" t="n">
        <f aca="false">L24/1.22</f>
        <v>0</v>
      </c>
      <c r="L24" s="24" t="n">
        <f aca="false">I24*$J$16</f>
        <v>0</v>
      </c>
      <c r="N24" s="25"/>
    </row>
    <row r="25" customFormat="false" ht="98.75" hidden="false" customHeight="true" outlineLevel="0" collapsed="false">
      <c r="B25" s="17" t="n">
        <v>10</v>
      </c>
      <c r="C25" s="18" t="s">
        <v>22</v>
      </c>
      <c r="D25" s="26" t="s">
        <v>33</v>
      </c>
      <c r="E25" s="20" t="n">
        <v>1</v>
      </c>
      <c r="F25" s="21" t="s">
        <v>24</v>
      </c>
      <c r="G25" s="22" t="n">
        <v>2362750.58</v>
      </c>
      <c r="H25" s="22" t="n">
        <f aca="false">G25*1.22</f>
        <v>2882555.7076</v>
      </c>
      <c r="I25" s="22" t="n">
        <v>2842258.14</v>
      </c>
      <c r="J25" s="23"/>
      <c r="K25" s="24" t="n">
        <f aca="false">L25/1.22</f>
        <v>0</v>
      </c>
      <c r="L25" s="24" t="n">
        <f aca="false">I25*$J$16</f>
        <v>0</v>
      </c>
      <c r="N25" s="25"/>
    </row>
    <row r="26" customFormat="false" ht="108.6" hidden="false" customHeight="true" outlineLevel="0" collapsed="false">
      <c r="B26" s="17" t="n">
        <v>11</v>
      </c>
      <c r="C26" s="18" t="s">
        <v>22</v>
      </c>
      <c r="D26" s="26" t="s">
        <v>34</v>
      </c>
      <c r="E26" s="20" t="n">
        <v>1</v>
      </c>
      <c r="F26" s="21" t="s">
        <v>24</v>
      </c>
      <c r="G26" s="22" t="n">
        <v>1501396.79</v>
      </c>
      <c r="H26" s="22" t="n">
        <f aca="false">G26*1.22</f>
        <v>1831704.0838</v>
      </c>
      <c r="I26" s="22" t="n">
        <v>1806097.22</v>
      </c>
      <c r="J26" s="23"/>
      <c r="K26" s="24" t="n">
        <f aca="false">L26/1.22</f>
        <v>0</v>
      </c>
      <c r="L26" s="24" t="n">
        <f aca="false">I26*$J$16</f>
        <v>0</v>
      </c>
      <c r="N26" s="25"/>
    </row>
    <row r="27" customFormat="false" ht="103.15" hidden="false" customHeight="true" outlineLevel="0" collapsed="false">
      <c r="B27" s="17" t="n">
        <v>12</v>
      </c>
      <c r="C27" s="18" t="s">
        <v>22</v>
      </c>
      <c r="D27" s="26" t="s">
        <v>35</v>
      </c>
      <c r="E27" s="20" t="n">
        <v>1</v>
      </c>
      <c r="F27" s="21" t="s">
        <v>24</v>
      </c>
      <c r="G27" s="22" t="n">
        <v>926225.88</v>
      </c>
      <c r="H27" s="22" t="n">
        <f aca="false">G27*1.22</f>
        <v>1129995.5736</v>
      </c>
      <c r="I27" s="22" t="n">
        <v>1114198.46</v>
      </c>
      <c r="J27" s="23"/>
      <c r="K27" s="24" t="n">
        <f aca="false">L27/1.22</f>
        <v>0</v>
      </c>
      <c r="L27" s="24" t="n">
        <f aca="false">I27*$J$16</f>
        <v>0</v>
      </c>
      <c r="N27" s="25"/>
    </row>
    <row r="28" customFormat="false" ht="79" hidden="false" customHeight="false" outlineLevel="0" collapsed="false">
      <c r="B28" s="17" t="n">
        <v>13</v>
      </c>
      <c r="C28" s="18" t="s">
        <v>22</v>
      </c>
      <c r="D28" s="26" t="s">
        <v>36</v>
      </c>
      <c r="E28" s="20" t="n">
        <v>1</v>
      </c>
      <c r="F28" s="21" t="s">
        <v>24</v>
      </c>
      <c r="G28" s="22" t="n">
        <v>1443487.14</v>
      </c>
      <c r="H28" s="22" t="n">
        <f aca="false">G28*1.22</f>
        <v>1761054.3108</v>
      </c>
      <c r="I28" s="22" t="n">
        <v>1736435.12</v>
      </c>
      <c r="J28" s="23"/>
      <c r="K28" s="24" t="n">
        <f aca="false">L28/1.22</f>
        <v>0</v>
      </c>
      <c r="L28" s="24" t="n">
        <f aca="false">I28*$J$16</f>
        <v>0</v>
      </c>
      <c r="N28" s="25"/>
    </row>
    <row r="29" customFormat="false" ht="86.65" hidden="false" customHeight="true" outlineLevel="0" collapsed="false">
      <c r="B29" s="17" t="n">
        <v>14</v>
      </c>
      <c r="C29" s="18" t="s">
        <v>22</v>
      </c>
      <c r="D29" s="26" t="s">
        <v>37</v>
      </c>
      <c r="E29" s="20" t="n">
        <v>1</v>
      </c>
      <c r="F29" s="21" t="s">
        <v>24</v>
      </c>
      <c r="G29" s="22" t="n">
        <v>1112796.84</v>
      </c>
      <c r="H29" s="22" t="n">
        <f aca="false">G29*1.22</f>
        <v>1357612.1448</v>
      </c>
      <c r="I29" s="22" t="n">
        <v>1338632.99</v>
      </c>
      <c r="J29" s="23"/>
      <c r="K29" s="24" t="n">
        <f aca="false">L29/1.22</f>
        <v>0</v>
      </c>
      <c r="L29" s="24" t="n">
        <f aca="false">I29*$J$16</f>
        <v>0</v>
      </c>
      <c r="N29" s="25"/>
    </row>
    <row r="30" customFormat="false" ht="92.15" hidden="false" customHeight="false" outlineLevel="0" collapsed="false">
      <c r="B30" s="17" t="n">
        <v>15</v>
      </c>
      <c r="C30" s="18" t="s">
        <v>22</v>
      </c>
      <c r="D30" s="26" t="s">
        <v>38</v>
      </c>
      <c r="E30" s="20" t="n">
        <v>1</v>
      </c>
      <c r="F30" s="21" t="s">
        <v>24</v>
      </c>
      <c r="G30" s="22" t="n">
        <v>344989.05</v>
      </c>
      <c r="H30" s="22" t="n">
        <f aca="false">G30*1.22</f>
        <v>420886.641</v>
      </c>
      <c r="I30" s="22" t="n">
        <v>415002.72</v>
      </c>
      <c r="J30" s="23"/>
      <c r="K30" s="24" t="n">
        <f aca="false">L30/1.22</f>
        <v>0</v>
      </c>
      <c r="L30" s="24" t="n">
        <f aca="false">I30*$J$16</f>
        <v>0</v>
      </c>
      <c r="N30" s="25"/>
    </row>
    <row r="31" customFormat="false" ht="15.75" hidden="false" customHeight="true" outlineLevel="0" collapsed="false">
      <c r="C31" s="28" t="s">
        <v>39</v>
      </c>
      <c r="D31" s="29" t="s">
        <v>40</v>
      </c>
      <c r="E31" s="29"/>
      <c r="F31" s="29"/>
      <c r="G31" s="29"/>
      <c r="H31" s="29"/>
      <c r="I31" s="29"/>
      <c r="J31" s="29"/>
      <c r="K31" s="30" t="n">
        <f aca="false">SUM(K16:K30)</f>
        <v>0</v>
      </c>
      <c r="L31" s="30"/>
      <c r="N31" s="25"/>
    </row>
    <row r="32" customFormat="false" ht="15.75" hidden="false" customHeight="true" outlineLevel="0" collapsed="false">
      <c r="D32" s="29" t="s">
        <v>41</v>
      </c>
      <c r="E32" s="29"/>
      <c r="F32" s="29"/>
      <c r="G32" s="29"/>
      <c r="H32" s="29"/>
      <c r="I32" s="29"/>
      <c r="J32" s="29"/>
      <c r="K32" s="30" t="n">
        <f aca="false">SUM(L16:L30)</f>
        <v>0</v>
      </c>
      <c r="L32" s="30"/>
    </row>
    <row r="35" customFormat="false" ht="15" hidden="false" customHeight="true" outlineLevel="0" collapsed="false">
      <c r="H35" s="31"/>
      <c r="I35" s="31"/>
    </row>
    <row r="37" customFormat="false" ht="15" hidden="false" customHeight="false" outlineLevel="0" collapsed="false">
      <c r="C37" s="32" t="s">
        <v>42</v>
      </c>
      <c r="D37" s="32"/>
    </row>
    <row r="38" customFormat="false" ht="15" hidden="false" customHeight="false" outlineLevel="0" collapsed="false">
      <c r="C38" s="32"/>
      <c r="D38" s="32"/>
    </row>
    <row r="39" customFormat="false" ht="15" hidden="false" customHeight="false" outlineLevel="0" collapsed="false">
      <c r="C39" s="32"/>
      <c r="D39" s="32" t="s">
        <v>43</v>
      </c>
      <c r="E39" s="33"/>
      <c r="K39" s="33"/>
      <c r="L39" s="25"/>
    </row>
    <row r="40" customFormat="false" ht="15" hidden="false" customHeight="false" outlineLevel="0" collapsed="false">
      <c r="K40" s="25"/>
    </row>
    <row r="41" customFormat="false" ht="15" hidden="false" customHeight="false" outlineLevel="0" collapsed="false">
      <c r="K41" s="25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E7:L7"/>
    <mergeCell ref="C9:D9"/>
    <mergeCell ref="C10:D10"/>
    <mergeCell ref="C11:D11"/>
    <mergeCell ref="C12:D12"/>
    <mergeCell ref="C14:L14"/>
    <mergeCell ref="J16:J30"/>
    <mergeCell ref="D31:J31"/>
    <mergeCell ref="K31:L31"/>
    <mergeCell ref="D32:J32"/>
    <mergeCell ref="K32:L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2026-08-18T10:05:53Z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