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По географии\УФПС Свердловской области\АУФ\Проекты\Информация по закупкам\ДОКУМЕНТАЦИИ 2026\Ценовой отбор\УФПС Томской области\24027. Поставка хозяйственных товаров\"/>
    </mc:Choice>
  </mc:AlternateContent>
  <xr:revisionPtr revIDLastSave="0" documentId="13_ncr:1_{28D7EBF5-9995-4F30-B1C0-8F81586766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6" i="1" l="1"/>
  <c r="L6" i="1" s="1"/>
  <c r="K7" i="1"/>
  <c r="L7" i="1" s="1"/>
  <c r="K8" i="1"/>
  <c r="L8" i="1" s="1"/>
  <c r="I6" i="1"/>
  <c r="I7" i="1"/>
  <c r="I8" i="1"/>
  <c r="K5" i="1" l="1"/>
  <c r="L5" i="1" l="1"/>
  <c r="L9" i="1" s="1"/>
  <c r="I5" i="1"/>
</calcChain>
</file>

<file path=xl/sharedStrings.xml><?xml version="1.0" encoding="utf-8"?>
<sst xmlns="http://schemas.openxmlformats.org/spreadsheetml/2006/main" count="25" uniqueCount="22">
  <si>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</si>
  <si>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</si>
  <si>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</si>
  <si>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</si>
  <si>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</si>
  <si>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</si>
  <si>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</si>
  <si>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</si>
  <si>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</si>
  <si>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Источник №1</t>
  </si>
  <si>
    <t>1</t>
  </si>
  <si>
    <t>Источник №2</t>
  </si>
  <si>
    <t>Источник №3</t>
  </si>
  <si>
    <t>Расчет начальной (максимальной) цены договора 
Поставка хозяйственных товаров для нужд  УФПС Томской области.</t>
  </si>
  <si>
    <t>штука</t>
  </si>
  <si>
    <t>Перчатки резиновые</t>
  </si>
  <si>
    <t>Средство для сантехники с хлором</t>
  </si>
  <si>
    <t>Ведро</t>
  </si>
  <si>
    <t>Приложение к части V</t>
  </si>
  <si>
    <t>Итого НМЦ договора, рублей, включая НДС в размере ставки, определенной в главе 21 Налогового кодекса Российской Федерации</t>
  </si>
  <si>
    <t>Мешки для мусора</t>
  </si>
  <si>
    <t>Начальная (максимальная) цена,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</si>
</sst>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5" fillId="0" borderId="2"/>
    <xf numFmtId="0" fontId="5" fillId="0" borderId="2"/>
    <xf numFmtId="0" fontId="5" fillId="0" borderId="2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1" fillId="0" borderId="8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1" fillId="0" borderId="9" xfId="0" applyFont="1" applyBorder="1" applyAlignment="1">
      <alignment horizontal="left" vertical="center"/>
    </xf>
    <xf numFmtId="0" fontId="6" fillId="0" borderId="9" xfId="1" applyFont="1" applyBorder="1" applyAlignment="1">
      <alignment horizontal="left" vertical="top" wrapText="1"/>
    </xf>
    <xf numFmtId="0" fontId="6" fillId="0" borderId="9" xfId="2" applyFont="1" applyBorder="1" applyAlignment="1">
      <alignment horizontal="left" vertical="top" wrapText="1"/>
    </xf>
    <xf numFmtId="0" fontId="6" fillId="0" borderId="9" xfId="3" applyNumberFormat="1" applyFont="1" applyBorder="1" applyAlignment="1">
      <alignment horizontal="right" vertical="top"/>
    </xf>
    <xf numFmtId="0" fontId="1" fillId="0" borderId="9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L11"/>
  <sheetViews>
    <sheetView tabSelected="1" workbookViewId="0">
      <selection activeCell="A2" sqref="A2:L2"/>
    </sheetView>
  </sheetViews>
  <sheetFormatPr defaultColWidth="10.42578125" defaultRowHeight="11.4" customHeight="1" x14ac:dyDescent="0.2"/>
  <cols>
    <col min="1" max="1" width="7" style="1" customWidth="1"/>
    <col min="2" max="2" width="45.42578125" style="1" customWidth="1"/>
    <col min="3" max="3" width="12.85546875" style="1" customWidth="1"/>
    <col min="4" max="4" width="16.85546875" style="1" customWidth="1"/>
    <col min="5" max="5" width="14.42578125" style="1" customWidth="1"/>
    <col min="6" max="6" width="18.7109375" style="1" customWidth="1"/>
    <col min="7" max="7" width="19.140625" style="1" customWidth="1"/>
    <col min="8" max="8" width="18.42578125" style="1" customWidth="1"/>
    <col min="9" max="9" width="17.28515625" style="1" customWidth="1"/>
    <col min="10" max="10" width="14.140625" style="1" customWidth="1"/>
    <col min="11" max="11" width="17.28515625" style="1" customWidth="1"/>
    <col min="12" max="12" width="17.42578125" style="1" customWidth="1"/>
  </cols>
  <sheetData>
    <row r="1" spans="1:12" ht="15" customHeight="1" x14ac:dyDescent="0.2">
      <c r="L1" s="2" t="s">
        <v>18</v>
      </c>
    </row>
    <row r="2" spans="1:12" ht="48" customHeight="1" x14ac:dyDescent="0.2">
      <c r="A2" s="7" t="s">
        <v>13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75" customHeight="1" x14ac:dyDescent="0.2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21" t="s">
        <v>5</v>
      </c>
      <c r="G3" s="22"/>
      <c r="H3" s="23"/>
      <c r="I3" s="8" t="s">
        <v>6</v>
      </c>
      <c r="J3" s="8" t="s">
        <v>7</v>
      </c>
      <c r="K3" s="8" t="s">
        <v>8</v>
      </c>
      <c r="L3" s="8" t="s">
        <v>21</v>
      </c>
    </row>
    <row r="4" spans="1:12" ht="15" customHeight="1" x14ac:dyDescent="0.2">
      <c r="A4" s="13"/>
      <c r="B4" s="13"/>
      <c r="C4" s="13"/>
      <c r="D4" s="13"/>
      <c r="E4" s="13"/>
      <c r="F4" s="3" t="s">
        <v>9</v>
      </c>
      <c r="G4" s="3" t="s">
        <v>11</v>
      </c>
      <c r="H4" s="3" t="s">
        <v>12</v>
      </c>
      <c r="I4" s="9"/>
      <c r="J4" s="9"/>
      <c r="K4" s="9"/>
      <c r="L4" s="9"/>
    </row>
    <row r="5" spans="1:12" ht="13.2" x14ac:dyDescent="0.2">
      <c r="A5" s="16" t="s">
        <v>10</v>
      </c>
      <c r="B5" s="17" t="s">
        <v>20</v>
      </c>
      <c r="C5" s="18" t="s">
        <v>14</v>
      </c>
      <c r="D5" s="19">
        <v>400</v>
      </c>
      <c r="E5" s="20">
        <v>3</v>
      </c>
      <c r="F5" s="12">
        <v>105</v>
      </c>
      <c r="G5" s="4">
        <v>112</v>
      </c>
      <c r="H5" s="4">
        <v>105</v>
      </c>
      <c r="I5" s="6">
        <f>(F5+G5+H5)/3</f>
        <v>107.33333333333333</v>
      </c>
      <c r="J5" s="4">
        <v>3.77</v>
      </c>
      <c r="K5" s="6">
        <f>H5</f>
        <v>105</v>
      </c>
      <c r="L5" s="6">
        <f>D5*K5</f>
        <v>42000</v>
      </c>
    </row>
    <row r="6" spans="1:12" ht="13.2" x14ac:dyDescent="0.2">
      <c r="A6" s="16">
        <v>2</v>
      </c>
      <c r="B6" s="17" t="s">
        <v>15</v>
      </c>
      <c r="C6" s="18" t="s">
        <v>14</v>
      </c>
      <c r="D6" s="19">
        <v>500</v>
      </c>
      <c r="E6" s="20">
        <v>3</v>
      </c>
      <c r="F6" s="12">
        <v>70</v>
      </c>
      <c r="G6" s="4">
        <v>82</v>
      </c>
      <c r="H6" s="4">
        <v>70</v>
      </c>
      <c r="I6" s="6">
        <f t="shared" ref="I6:I8" si="0">(F6+G6+H6)/3</f>
        <v>74</v>
      </c>
      <c r="J6" s="4">
        <v>9.36</v>
      </c>
      <c r="K6" s="6">
        <f t="shared" ref="K6:K8" si="1">H6</f>
        <v>70</v>
      </c>
      <c r="L6" s="6">
        <f t="shared" ref="L6:L8" si="2">D6*K6</f>
        <v>35000</v>
      </c>
    </row>
    <row r="7" spans="1:12" ht="13.2" x14ac:dyDescent="0.2">
      <c r="A7" s="16">
        <v>3</v>
      </c>
      <c r="B7" s="17" t="s">
        <v>16</v>
      </c>
      <c r="C7" s="18" t="s">
        <v>14</v>
      </c>
      <c r="D7" s="19">
        <v>500</v>
      </c>
      <c r="E7" s="20">
        <v>3</v>
      </c>
      <c r="F7" s="12">
        <v>69</v>
      </c>
      <c r="G7" s="4">
        <v>69</v>
      </c>
      <c r="H7" s="4">
        <v>69</v>
      </c>
      <c r="I7" s="6">
        <f t="shared" si="0"/>
        <v>69</v>
      </c>
      <c r="J7" s="4">
        <v>0</v>
      </c>
      <c r="K7" s="6">
        <f t="shared" si="1"/>
        <v>69</v>
      </c>
      <c r="L7" s="6">
        <f t="shared" si="2"/>
        <v>34500</v>
      </c>
    </row>
    <row r="8" spans="1:12" ht="14.4" x14ac:dyDescent="0.3">
      <c r="A8" s="16">
        <v>4</v>
      </c>
      <c r="B8" s="17" t="s">
        <v>17</v>
      </c>
      <c r="C8" s="18" t="s">
        <v>14</v>
      </c>
      <c r="D8" s="19">
        <v>50</v>
      </c>
      <c r="E8" s="20">
        <v>3</v>
      </c>
      <c r="F8" s="12">
        <v>214</v>
      </c>
      <c r="G8" s="4">
        <v>220</v>
      </c>
      <c r="H8" s="4">
        <v>214</v>
      </c>
      <c r="I8" s="6">
        <f t="shared" si="0"/>
        <v>216</v>
      </c>
      <c r="J8" s="4">
        <v>1.6</v>
      </c>
      <c r="K8" s="6">
        <f t="shared" si="1"/>
        <v>214</v>
      </c>
      <c r="L8" s="6">
        <f t="shared" si="2"/>
        <v>10700</v>
      </c>
    </row>
    <row r="9" spans="1:12" ht="12.9" customHeight="1" x14ac:dyDescent="0.2">
      <c r="A9" s="14" t="s">
        <v>19</v>
      </c>
      <c r="B9" s="15"/>
      <c r="C9" s="15"/>
      <c r="D9" s="15"/>
      <c r="E9" s="15"/>
      <c r="F9" s="10"/>
      <c r="G9" s="10"/>
      <c r="H9" s="10"/>
      <c r="I9" s="10"/>
      <c r="J9" s="10"/>
      <c r="K9" s="11"/>
      <c r="L9" s="5">
        <f>L8+L7+L6+L5</f>
        <v>122200</v>
      </c>
    </row>
    <row r="10" spans="1:12" ht="11.1" customHeight="1" x14ac:dyDescent="0.2"/>
    <row r="11" spans="1:12" ht="11.1" customHeight="1" x14ac:dyDescent="0.2"/>
  </sheetData>
  <mergeCells count="12">
    <mergeCell ref="A9:K9"/>
    <mergeCell ref="F3:H3"/>
    <mergeCell ref="A2:L2"/>
    <mergeCell ref="A3:A4"/>
    <mergeCell ref="B3:B4"/>
    <mergeCell ref="C3:C4"/>
    <mergeCell ref="D3:D4"/>
    <mergeCell ref="E3:E4"/>
    <mergeCell ref="I3:I4"/>
    <mergeCell ref="J3:J4"/>
    <mergeCell ref="K3:K4"/>
    <mergeCell ref="L3:L4"/>
  </mergeCells>
  <pageMargins left="0.39370078740157483" right="0.39370078740157483" top="0.39370078740157483" bottom="0.39370078740157483" header="0" footer="0"/>
  <pageSetup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Пасхина Татьяна Ивановна</dc:creator>
  <cp:lastModifiedBy>Дылдина Юлия Витальевна</cp:lastModifiedBy>
  <cp:lastPrinted>2026-06-18T06:57:10Z</cp:lastPrinted>
  <dcterms:created xsi:type="dcterms:W3CDTF">2026-08-13T10:43:50Z</dcterms:created>
  <dcterms:modified xsi:type="dcterms:W3CDTF">2026-08-14T04:42:11Z</dcterms:modified>
</cp:coreProperties>
</file>