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енко\2026\СМОиГТС\27.05.2026 лоты СМОиГТС\Красны, запорная арматура\"/>
    </mc:Choice>
  </mc:AlternateContent>
  <bookViews>
    <workbookView xWindow="0" yWindow="0" windowWidth="16380" windowHeight="8190" tabRatio="500"/>
  </bookViews>
  <sheets>
    <sheet name="ЖиГЭС (2)" sheetId="1" r:id="rId1"/>
    <sheet name="ЖиГЭС" sheetId="2" state="hidden" r:id="rId2"/>
  </sheets>
  <definedNames>
    <definedName name="_xlnm._FilterDatabase" localSheetId="1" hidden="1">ЖиГЭС!$A$5:$Y$54</definedName>
    <definedName name="_xlnm._FilterDatabase" localSheetId="0" hidden="1">'ЖиГЭС (2)'!$A$5:$O$9</definedName>
    <definedName name="_xlnm.Print_Titles" localSheetId="0">'ЖиГЭС (2)'!$5:$5</definedName>
    <definedName name="_xlnm.Print_Area" localSheetId="0">'ЖиГЭС (2)'!$A$1:$O$20</definedName>
  </definedNames>
  <calcPr calcId="162913" iterateDelta="1E-4" fullPrecision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L9" i="1" l="1"/>
  <c r="M9" i="1" l="1"/>
  <c r="N9" i="1"/>
  <c r="S53" i="2" l="1"/>
  <c r="Q53" i="2"/>
  <c r="P53" i="2"/>
  <c r="U52" i="2"/>
  <c r="R52" i="2"/>
  <c r="X52" i="2" s="1"/>
  <c r="U51" i="2"/>
  <c r="R51" i="2"/>
  <c r="X51" i="2" s="1"/>
  <c r="U50" i="2"/>
  <c r="R50" i="2"/>
  <c r="X49" i="2"/>
  <c r="U49" i="2"/>
  <c r="R49" i="2"/>
  <c r="U48" i="2"/>
  <c r="R48" i="2"/>
  <c r="X48" i="2" s="1"/>
  <c r="U47" i="2"/>
  <c r="R47" i="2"/>
  <c r="X47" i="2" s="1"/>
  <c r="U46" i="2"/>
  <c r="R46" i="2"/>
  <c r="X46" i="2" s="1"/>
  <c r="U45" i="2"/>
  <c r="R45" i="2"/>
  <c r="U44" i="2"/>
  <c r="R44" i="2"/>
  <c r="U43" i="2"/>
  <c r="R43" i="2"/>
  <c r="X43" i="2" s="1"/>
  <c r="U42" i="2"/>
  <c r="R42" i="2"/>
  <c r="U41" i="2"/>
  <c r="R41" i="2"/>
  <c r="X41" i="2" s="1"/>
  <c r="U40" i="2"/>
  <c r="R40" i="2"/>
  <c r="U39" i="2"/>
  <c r="R39" i="2"/>
  <c r="X39" i="2" s="1"/>
  <c r="U38" i="2"/>
  <c r="R38" i="2"/>
  <c r="S37" i="2"/>
  <c r="R37" i="2"/>
  <c r="T36" i="2"/>
  <c r="Q36" i="2"/>
  <c r="T35" i="2"/>
  <c r="Q35" i="2"/>
  <c r="T34" i="2"/>
  <c r="Q34" i="2"/>
  <c r="W34" i="2" s="1"/>
  <c r="T33" i="2"/>
  <c r="Q33" i="2"/>
  <c r="W33" i="2" s="1"/>
  <c r="T32" i="2"/>
  <c r="Q32" i="2"/>
  <c r="W32" i="2" s="1"/>
  <c r="T31" i="2"/>
  <c r="Q31" i="2"/>
  <c r="T30" i="2"/>
  <c r="Q30" i="2"/>
  <c r="T29" i="2"/>
  <c r="Q29" i="2"/>
  <c r="W29" i="2" s="1"/>
  <c r="T28" i="2"/>
  <c r="Q28" i="2"/>
  <c r="W28" i="2" s="1"/>
  <c r="T27" i="2"/>
  <c r="Q27" i="2"/>
  <c r="T26" i="2"/>
  <c r="Q26" i="2"/>
  <c r="W26" i="2" s="1"/>
  <c r="T25" i="2"/>
  <c r="W25" i="2" s="1"/>
  <c r="Q25" i="2"/>
  <c r="T24" i="2"/>
  <c r="Q24" i="2"/>
  <c r="W24" i="2" s="1"/>
  <c r="T23" i="2"/>
  <c r="Q23" i="2"/>
  <c r="W23" i="2" s="1"/>
  <c r="T22" i="2"/>
  <c r="Q22" i="2"/>
  <c r="W22" i="2" s="1"/>
  <c r="X21" i="2"/>
  <c r="W21" i="2"/>
  <c r="U21" i="2"/>
  <c r="T21" i="2"/>
  <c r="R21" i="2"/>
  <c r="Q21" i="2"/>
  <c r="M21" i="2"/>
  <c r="L21" i="2"/>
  <c r="K21" i="2"/>
  <c r="J21" i="2"/>
  <c r="S20" i="2"/>
  <c r="P20" i="2"/>
  <c r="S19" i="2"/>
  <c r="P19" i="2"/>
  <c r="S18" i="2"/>
  <c r="P18" i="2"/>
  <c r="S17" i="2"/>
  <c r="P17" i="2"/>
  <c r="V17" i="2" s="1"/>
  <c r="S16" i="2"/>
  <c r="P16" i="2"/>
  <c r="S15" i="2"/>
  <c r="P15" i="2"/>
  <c r="S14" i="2"/>
  <c r="P14" i="2"/>
  <c r="S13" i="2"/>
  <c r="P13" i="2"/>
  <c r="V13" i="2" s="1"/>
  <c r="S12" i="2"/>
  <c r="P12" i="2"/>
  <c r="V12" i="2" s="1"/>
  <c r="S11" i="2"/>
  <c r="P11" i="2"/>
  <c r="S10" i="2"/>
  <c r="P10" i="2"/>
  <c r="S9" i="2"/>
  <c r="P9" i="2"/>
  <c r="S8" i="2"/>
  <c r="P8" i="2"/>
  <c r="V8" i="2" s="1"/>
  <c r="S7" i="2"/>
  <c r="P7" i="2"/>
  <c r="S6" i="2"/>
  <c r="P6" i="2"/>
  <c r="V6" i="2" s="1"/>
  <c r="X38" i="2" l="1"/>
  <c r="V18" i="2"/>
  <c r="X45" i="2"/>
  <c r="V20" i="2"/>
  <c r="V9" i="2"/>
  <c r="V19" i="2"/>
  <c r="S21" i="2"/>
  <c r="S54" i="2" s="1"/>
  <c r="V7" i="2"/>
  <c r="V11" i="2"/>
  <c r="V15" i="2"/>
  <c r="X42" i="2"/>
  <c r="X50" i="2"/>
  <c r="V10" i="2"/>
  <c r="V16" i="2"/>
  <c r="W27" i="2"/>
  <c r="W31" i="2"/>
  <c r="W35" i="2"/>
  <c r="W30" i="2"/>
  <c r="W36" i="2"/>
  <c r="X44" i="2"/>
  <c r="V14" i="2"/>
  <c r="Q37" i="2"/>
  <c r="Q54" i="2" s="1"/>
  <c r="X40" i="2"/>
  <c r="P21" i="2"/>
  <c r="R53" i="2"/>
  <c r="R54" i="2" s="1"/>
  <c r="V21" i="2" l="1"/>
</calcChain>
</file>

<file path=xl/sharedStrings.xml><?xml version="1.0" encoding="utf-8"?>
<sst xmlns="http://schemas.openxmlformats.org/spreadsheetml/2006/main" count="331" uniqueCount="96">
  <si>
    <t xml:space="preserve">Приложение № 1 </t>
  </si>
  <si>
    <t>к Договору поставки</t>
  </si>
  <si>
    <t>Спецификация</t>
  </si>
  <si>
    <t>№ по з.</t>
  </si>
  <si>
    <t>Наименование Товара</t>
  </si>
  <si>
    <t>Характеристики: материал, состав, фасон, защита и т.д.</t>
  </si>
  <si>
    <t>Артикул, тип, марка; тип (мужской/  женский)</t>
  </si>
  <si>
    <t>Страна происхождения Товара</t>
  </si>
  <si>
    <t>Код ОКПД 2 (с наименованием</t>
  </si>
  <si>
    <t>Единица измерения</t>
  </si>
  <si>
    <t xml:space="preserve">Порядковый номер(а) реестровой(ых) записи(ей) </t>
  </si>
  <si>
    <t>Количество 2024 г.</t>
  </si>
  <si>
    <t>Количество 2025 г.</t>
  </si>
  <si>
    <t>Количество 2026 г.</t>
  </si>
  <si>
    <t>Цена за единицу 2024 г., руб. без НДС</t>
  </si>
  <si>
    <t>Цена за единицу 2025 г., руб. без НДС</t>
  </si>
  <si>
    <t>Цена за единицу 2026  г., руб. без НДС</t>
  </si>
  <si>
    <t>Стоимость 2024 г., руб., без НДС</t>
  </si>
  <si>
    <t>Стоимость 2024 г., руб. с НДС</t>
  </si>
  <si>
    <t>Стоимость 2025 г., руб., без НДС</t>
  </si>
  <si>
    <t>Стоимость 2025 г., руб. с НДС</t>
  </si>
  <si>
    <t>Стоимость 2026 г., руб., без НДС</t>
  </si>
  <si>
    <t>Стоимость 2026 г., руб. с НДС</t>
  </si>
  <si>
    <t>Перечень сопроводительных документов ( в том числе подтверждающие качество Товара)</t>
  </si>
  <si>
    <t>Костюм летний Т/л-3 ЭКО ЭНЕРГО Рекорд 185 (кур., п/к)</t>
  </si>
  <si>
    <t>Костюм летний (куртка, полукомбинезон)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185 МВО с маслонефтеводоотталкивающей отделкой, 
мод. Т/л-3 ЭКО ЭНЕРГО Рекорд 185
Уровень защиты не менее 20 кал/см2</t>
  </si>
  <si>
    <t>мужской</t>
  </si>
  <si>
    <t>Россия</t>
  </si>
  <si>
    <t>шт</t>
  </si>
  <si>
    <t>сертификаты соответствия СИЗ, сертификаты соответствия тканей.</t>
  </si>
  <si>
    <t>Костюм зимний Т/з-8Т ЭНЕРГО Рекорд 220 (кур. с кап., п/к)</t>
  </si>
  <si>
    <t>Костюм зимний (куртка с капюшоном, полукомбинезон) для защиты от термических рисков электрической дуги, общих производственных загрязнений и механических воздействий (истирания), пониженных температур для эксплуатации в II-I, III климатических поясах из термостойкой антиэлектростатической ткани Термол® 220 МВО с маслонефтеводоотталкивающей отделкой, 
мод. Т/з-8Т ЭНЕРГО Рекорд 220                                      
Уровень защиты не менее 55 кал/см2</t>
  </si>
  <si>
    <t>Куртка-рубашка Т/р-1 ЭНЕРГО</t>
  </si>
  <si>
    <t>Куртка-рубашка летняя для защиты от термических рисков электрической дуги из термостойкой антиэлектростатической ткани Термол® 185, 
мод. Т/р-1 ЭНЕРГО                                 
Уровень защиты не менее 9 кал/см2</t>
  </si>
  <si>
    <t>мужская</t>
  </si>
  <si>
    <t>Куртка-накидка КТ-7 ЭНЕРГО Рекорд 220</t>
  </si>
  <si>
    <t>Куртка-накидка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220 МВО с маслонефтеводоотталкивающей отделкой, 
мод. КТ-7 ЭНЕРГО Рекорд 220                       
Уровень защиты не менее 81 кал/см2</t>
  </si>
  <si>
    <t>Плащ ТМ-32</t>
  </si>
  <si>
    <t>Плащ для защиты от термических рисков электрической дуги, воды и атмосферных осадков, общих производственных загрязнений и механических воздействий (истирания) из термостойкой ткани Термол® с огнестойкими свойствами и маслонефтеводоотталкивающей отделкой и ламинированной мембранной пленкой, 
мод. ТМ-32                             
Уровень защиты не менее 20 кал/см2</t>
  </si>
  <si>
    <t>Ботинки летние ЭЛ-3М</t>
  </si>
  <si>
    <t>Ботинки летние комбинированные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
мод. ЭЛ-3М
Высота: 130 мм
Подошва: ПУ/нитрильная резина
Ударная прочность: 200 Дж</t>
  </si>
  <si>
    <t>не определяется</t>
  </si>
  <si>
    <t>Сапоги зимние ЭЗ-20Мн</t>
  </si>
  <si>
    <t>Сапоги зимние кожаные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для эксплуатации в II-I, III и "особом" климатических поясах, 
мод. ЭЗ-20Мн
Высота: 290 мм
Подошва: ПУ/нитрильная резина
Утеплитель: натуральный мех
Ударная прочность: 200 Дж</t>
  </si>
  <si>
    <t>пар</t>
  </si>
  <si>
    <t>Сапоги резиновые ЭС-1М Дуга</t>
  </si>
  <si>
    <t>Сапоги резиновые формовые термостойкие на подкладке с маслобензостойкой подошвой для защиты от термических рисков электрической дуги, повышенных температур (контакта с нагретыми поверхностями до 300°C), воды, нефти, нефтепродуктов, масел, жиров, механических воздействий, мод. ЭС-1М Дуга
Высота: 390 мм
Подошва: нитрильная резина
Ударная прочность: 200 Дж</t>
  </si>
  <si>
    <t>Каска защитная СОМЗ-55 ВИЗИОН Termo Rapid</t>
  </si>
  <si>
    <t>Каска защитная СОМЗ-55 ВИЗИОН Termo Rapid с текстильным оголовьем c щитком лицевым защитным c термостойкой окантовкой и подбородочным ремешком (цвет – красный, храповый механизм регулировки, 1000В)</t>
  </si>
  <si>
    <t>Подшлемник летний Т/ш-1</t>
  </si>
  <si>
    <t>Подшлемник термостойкий летний для защиты от термических рисков электрической дуги из термостойкого антиэлектростатического трикотажного полотна Термол® 200, 
мод. Т/ш-1 
Уровень защиты не менее 5 кал/см2</t>
  </si>
  <si>
    <t>Подшлемник зимний Т/ш-3</t>
  </si>
  <si>
    <t>Подшлемник термостойкий зимний для защиты от термических рисков электрической дуги из термостойкого антиэлектростатического трикотажного полотна Термол® 200, 
мод. Т/ш-3 
Уровень защиты не менее 35 кал/см2</t>
  </si>
  <si>
    <t>Перчатки Т/п</t>
  </si>
  <si>
    <t>Перчатки термостойкие с точечным ПВХ покрытием для защиты от термических рисков электрической дуги из термостойкой антиэлектростатической трикотажной пряжи Термол®, 
мод. Т/п       
Уровень защиты не менее 10 кал/см2</t>
  </si>
  <si>
    <t>Перчатки утепленные Т/пу</t>
  </si>
  <si>
    <t>Перчатки термостойкие утепленные для защиты от термических рисков электрической дуги из термостойкой антиэлектростатической трикотажной пряжи Термол®, 
мод. Т/пу       
Уровень защиты не менее 15 кал/см2</t>
  </si>
  <si>
    <t>Фуфайка-свитер Т/б-3</t>
  </si>
  <si>
    <t>Белье нательное термостойкое (фуфайка-свитер) для защиты от термических рисков электрической дуги из термостойкой антиэлектростатической пряжи Термол®, 
мод. Т/б-3                     
Уровень защиты не менее 20 кал/см2</t>
  </si>
  <si>
    <t>Белье Т/б-1</t>
  </si>
  <si>
    <t>Белье нательное термостойкое (фуфайка, кальсоны, панталоны) для защиты от термических рисков электрической дуги из термостойкого антиэлектростатического трикотажного полотна Термол®, 
мод. Т/б-1   
Уровень защиты не менее 5 кал/см2</t>
  </si>
  <si>
    <t>мужское - с кальсонами</t>
  </si>
  <si>
    <t>Итого   по партии  № 1 поставка в 2024 году :</t>
  </si>
  <si>
    <t>Итого   по партии  № 2 поставка в 2025 году :</t>
  </si>
  <si>
    <t>Итого   по партии  № 3 поставка в 2026 году :</t>
  </si>
  <si>
    <t>Итого   в целом по договору 2024- 2026 году :</t>
  </si>
  <si>
    <t>ПОКУПАТЕЛЬ:</t>
  </si>
  <si>
    <t>ПОСТАВЩИК:</t>
  </si>
  <si>
    <t>Генеральный директор АО "ФПГ ЭНЕРГОКОНТРАКТ"</t>
  </si>
  <si>
    <t>от "_____"_____________2023 г. № 1090-        -2023</t>
  </si>
  <si>
    <t>Этап</t>
  </si>
  <si>
    <t>НДС (___%) 2024 г., руб.</t>
  </si>
  <si>
    <t>НДС (___%) 2025 г., руб.</t>
  </si>
  <si>
    <t>НДС (___%) 2026г., руб.</t>
  </si>
  <si>
    <t>Итого стоимость всего   Товара с учетом доставки, руб с НДС   26  393 191,20 (Двадцать шесть  миллионов триста девяносто три тысячи сто девяносто один) рубль 20 копеек,</t>
  </si>
  <si>
    <t xml:space="preserve">  в том числе НДС (20%) – 4 398 865,20  (Четыре миллиона триста девяносто восемь тысяч восемьсот шестьдесят пять ) рублей  20 копеек</t>
  </si>
  <si>
    <t>Директор  филиала ПАО "РусГидро"-"Жигулевская ГЭС"</t>
  </si>
  <si>
    <t>_______________________В.В.Шепелев</t>
  </si>
  <si>
    <t>_______________________ А.М. Мельников</t>
  </si>
  <si>
    <t>Итого:</t>
  </si>
  <si>
    <t>№ поз.</t>
  </si>
  <si>
    <t>Артикул, тип, марка</t>
  </si>
  <si>
    <t>Страна регистрации производителя Товара</t>
  </si>
  <si>
    <t>Цена за ед.,
 руб. без НДС</t>
  </si>
  <si>
    <t>Стоимость, руб. без НДС</t>
  </si>
  <si>
    <t>Стоимость, 
руб. с НДС</t>
  </si>
  <si>
    <t>Ед. изм.</t>
  </si>
  <si>
    <t xml:space="preserve">Кол-во </t>
  </si>
  <si>
    <t>Код ОКПД 2 (с наименованием)</t>
  </si>
  <si>
    <t>Завод 
изготовитель</t>
  </si>
  <si>
    <t>Порядковый номер(а) реестровой(ых) записи(ей) **</t>
  </si>
  <si>
    <t>Страна происхождения Товара*</t>
  </si>
  <si>
    <t>* - В соответствии с Общероссийским классификатором стран мира (утв. Постановлением Госстандарта России от 14.12.2001 N 529-ст.).</t>
  </si>
  <si>
    <t>** - Порядковый номер (номера) реестровой записи (реестровых записей), под которой (которыми) Товар включен в реестры, предусмотренные пунктом 3 Постановления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либо иным нормативно-правовым актом, устанавливающим защитные меры в соответствии с законодательством о Национальном режиме.</t>
  </si>
  <si>
    <t>НДС (__%), руб.</t>
  </si>
  <si>
    <t>Приложение № 1 к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</si>
</sst>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1"/>
    </font>
    <font>
      <sz val="18"/>
      <name val="Calibri"/>
      <family val="2"/>
      <charset val="1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 wrapText="1"/>
    </xf>
    <xf numFmtId="0" fontId="9" fillId="3" borderId="0" xfId="0" applyFont="1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wrapText="1"/>
    </xf>
    <xf numFmtId="0" fontId="8" fillId="3" borderId="0" xfId="0" applyFont="1" applyFill="1"/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3" borderId="0" xfId="0" applyFont="1" applyFill="1"/>
    <xf numFmtId="0" fontId="12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3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Border="1"/>
    <xf numFmtId="0" fontId="13" fillId="3" borderId="0" xfId="0" applyFont="1" applyFill="1" applyBorder="1"/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wrapText="1"/>
    </xf>
    <xf numFmtId="0" fontId="13" fillId="3" borderId="0" xfId="0" applyFont="1" applyFill="1"/>
    <xf numFmtId="0" fontId="9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right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activeCell="I22" sqref="I22"/>
    </sheetView>
  </sheetViews>
  <sheetFormatPr defaultColWidth="9.140625" defaultRowHeight="11.25" x14ac:dyDescent="0.2"/>
  <cols>
    <col min="1" max="1" width="4.85546875" style="81" customWidth="1"/>
    <col min="2" max="2" width="36" style="81" customWidth="1"/>
    <col min="3" max="3" width="13.5703125" style="98" customWidth="1"/>
    <col min="4" max="4" width="16.85546875" style="98" customWidth="1"/>
    <col min="5" max="5" width="9.7109375" style="81" customWidth="1"/>
    <col min="6" max="6" width="11.7109375" style="81" customWidth="1"/>
    <col min="7" max="7" width="17.85546875" style="99" customWidth="1"/>
    <col min="8" max="8" width="6.42578125" style="81" customWidth="1"/>
    <col min="9" max="9" width="16.85546875" style="81" customWidth="1"/>
    <col min="10" max="10" width="6.42578125" style="81" customWidth="1"/>
    <col min="11" max="11" width="14" style="81" customWidth="1"/>
    <col min="12" max="12" width="13" style="100" customWidth="1"/>
    <col min="13" max="14" width="14.140625" style="81" customWidth="1"/>
    <col min="15" max="15" width="22.140625" style="81" customWidth="1"/>
    <col min="16" max="16384" width="9.140625" style="81"/>
  </cols>
  <sheetData>
    <row r="1" spans="1:15" ht="15" x14ac:dyDescent="0.25">
      <c r="C1" s="82"/>
      <c r="D1" s="82"/>
      <c r="E1" s="82"/>
      <c r="F1" s="82"/>
      <c r="G1" s="83"/>
      <c r="H1" s="82"/>
      <c r="J1" s="82"/>
      <c r="K1" s="84"/>
      <c r="L1" s="85"/>
      <c r="M1" s="103" t="s">
        <v>95</v>
      </c>
      <c r="N1" s="103"/>
      <c r="O1" s="103"/>
    </row>
    <row r="2" spans="1:15" ht="15" x14ac:dyDescent="0.25">
      <c r="C2" s="82"/>
      <c r="D2" s="82"/>
      <c r="E2" s="82"/>
      <c r="F2" s="82"/>
      <c r="G2" s="83"/>
      <c r="H2" s="82"/>
      <c r="J2" s="82"/>
      <c r="K2" s="82"/>
      <c r="L2" s="85"/>
      <c r="M2" s="103"/>
      <c r="N2" s="103"/>
      <c r="O2" s="103"/>
    </row>
    <row r="3" spans="1:15" ht="15" x14ac:dyDescent="0.25">
      <c r="C3" s="82"/>
      <c r="D3" s="82"/>
      <c r="E3" s="82"/>
      <c r="F3" s="82"/>
      <c r="G3" s="83"/>
      <c r="H3" s="82"/>
      <c r="J3" s="82"/>
      <c r="K3" s="82"/>
      <c r="L3" s="85"/>
      <c r="M3" s="103"/>
      <c r="N3" s="103"/>
      <c r="O3" s="103"/>
    </row>
    <row r="4" spans="1:15" ht="23.25" x14ac:dyDescent="0.35">
      <c r="A4" s="107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85.5" x14ac:dyDescent="0.2">
      <c r="A5" s="86" t="s">
        <v>80</v>
      </c>
      <c r="B5" s="86" t="s">
        <v>4</v>
      </c>
      <c r="C5" s="86" t="s">
        <v>81</v>
      </c>
      <c r="D5" s="86" t="s">
        <v>89</v>
      </c>
      <c r="E5" s="86" t="s">
        <v>91</v>
      </c>
      <c r="F5" s="86" t="s">
        <v>82</v>
      </c>
      <c r="G5" s="87" t="s">
        <v>88</v>
      </c>
      <c r="H5" s="86" t="s">
        <v>86</v>
      </c>
      <c r="I5" s="86" t="s">
        <v>90</v>
      </c>
      <c r="J5" s="86" t="s">
        <v>87</v>
      </c>
      <c r="K5" s="86" t="s">
        <v>83</v>
      </c>
      <c r="L5" s="86" t="s">
        <v>84</v>
      </c>
      <c r="M5" s="86" t="s">
        <v>94</v>
      </c>
      <c r="N5" s="86" t="s">
        <v>85</v>
      </c>
      <c r="O5" s="86" t="s">
        <v>23</v>
      </c>
    </row>
    <row r="6" spans="1:15" ht="15" x14ac:dyDescent="0.2">
      <c r="A6" s="88">
        <v>1</v>
      </c>
      <c r="B6" s="72"/>
      <c r="C6" s="73"/>
      <c r="D6" s="71"/>
      <c r="E6" s="73"/>
      <c r="F6" s="73"/>
      <c r="G6" s="70"/>
      <c r="H6" s="73"/>
      <c r="I6" s="75"/>
      <c r="J6" s="75"/>
      <c r="K6" s="76"/>
      <c r="L6" s="76"/>
      <c r="M6" s="76"/>
      <c r="N6" s="76"/>
      <c r="O6" s="73"/>
    </row>
    <row r="7" spans="1:15" ht="15" x14ac:dyDescent="0.2">
      <c r="A7" s="88">
        <v>2</v>
      </c>
      <c r="B7" s="74"/>
      <c r="C7" s="73"/>
      <c r="D7" s="71"/>
      <c r="E7" s="73"/>
      <c r="F7" s="73"/>
      <c r="G7" s="70"/>
      <c r="H7" s="73"/>
      <c r="I7" s="75"/>
      <c r="J7" s="75"/>
      <c r="K7" s="76"/>
      <c r="L7" s="76"/>
      <c r="M7" s="76"/>
      <c r="N7" s="76"/>
      <c r="O7" s="73"/>
    </row>
    <row r="8" spans="1:15" ht="15" x14ac:dyDescent="0.2">
      <c r="A8" s="88">
        <v>3</v>
      </c>
      <c r="B8" s="74"/>
      <c r="C8" s="73"/>
      <c r="D8" s="71"/>
      <c r="E8" s="73"/>
      <c r="F8" s="73"/>
      <c r="G8" s="70"/>
      <c r="H8" s="73"/>
      <c r="I8" s="75"/>
      <c r="J8" s="75"/>
      <c r="K8" s="76"/>
      <c r="L8" s="76"/>
      <c r="M8" s="76"/>
      <c r="N8" s="76"/>
      <c r="O8" s="73"/>
    </row>
    <row r="9" spans="1:15" s="82" customFormat="1" ht="15" x14ac:dyDescent="0.25">
      <c r="A9" s="104" t="s">
        <v>79</v>
      </c>
      <c r="B9" s="105"/>
      <c r="C9" s="105"/>
      <c r="D9" s="105"/>
      <c r="E9" s="105"/>
      <c r="F9" s="105"/>
      <c r="G9" s="105"/>
      <c r="H9" s="105"/>
      <c r="I9" s="105"/>
      <c r="J9" s="80">
        <f>SUM(J6:J8)</f>
        <v>0</v>
      </c>
      <c r="K9" s="79"/>
      <c r="L9" s="77">
        <f>SUM(L6:L8)</f>
        <v>0</v>
      </c>
      <c r="M9" s="77">
        <f>SUM(M6:M8)</f>
        <v>0</v>
      </c>
      <c r="N9" s="78">
        <f>SUM(N6:N8)</f>
        <v>0</v>
      </c>
      <c r="O9" s="89"/>
    </row>
    <row r="10" spans="1:15" s="90" customFormat="1" x14ac:dyDescent="0.2">
      <c r="B10" s="91"/>
      <c r="C10" s="92"/>
      <c r="D10" s="92"/>
      <c r="E10" s="93"/>
      <c r="F10" s="93"/>
      <c r="G10" s="94"/>
      <c r="H10" s="95"/>
      <c r="I10" s="96"/>
      <c r="L10" s="97"/>
    </row>
    <row r="11" spans="1:15" s="90" customFormat="1" ht="11.25" customHeight="1" x14ac:dyDescent="0.2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97"/>
    </row>
    <row r="12" spans="1:15" s="90" customFormat="1" ht="13.5" customHeight="1" x14ac:dyDescent="0.2">
      <c r="A12" s="102" t="s">
        <v>92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spans="1:15" s="90" customFormat="1" ht="33.75" customHeight="1" x14ac:dyDescent="0.2">
      <c r="A13" s="102" t="s">
        <v>93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</row>
    <row r="14" spans="1:15" s="90" customFormat="1" ht="11.25" customHeight="1" x14ac:dyDescent="0.2">
      <c r="B14" s="91"/>
      <c r="C14" s="92"/>
      <c r="D14" s="92"/>
      <c r="E14" s="93"/>
      <c r="F14" s="93"/>
      <c r="G14" s="94"/>
      <c r="H14" s="95"/>
      <c r="I14" s="96"/>
      <c r="L14" s="97"/>
    </row>
    <row r="15" spans="1:15" s="58" customFormat="1" ht="11.25" customHeight="1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s="58" customFormat="1" ht="11.25" customHeight="1" x14ac:dyDescent="0.25">
      <c r="B16" s="59"/>
      <c r="C16" s="60"/>
      <c r="D16" s="60"/>
      <c r="E16" s="61"/>
      <c r="F16" s="61"/>
      <c r="G16" s="62"/>
      <c r="L16" s="63"/>
    </row>
    <row r="17" spans="2:12" s="58" customFormat="1" ht="11.25" customHeight="1" x14ac:dyDescent="0.25">
      <c r="B17" s="59"/>
      <c r="C17" s="60"/>
      <c r="D17" s="60"/>
      <c r="E17" s="61"/>
      <c r="F17" s="61"/>
      <c r="G17" s="62"/>
      <c r="L17" s="63"/>
    </row>
    <row r="18" spans="2:12" s="58" customFormat="1" ht="11.25" customHeight="1" x14ac:dyDescent="0.25">
      <c r="B18" s="59"/>
      <c r="C18" s="60"/>
      <c r="D18" s="60"/>
      <c r="E18" s="61"/>
      <c r="F18" s="61"/>
      <c r="G18" s="62"/>
      <c r="L18" s="63"/>
    </row>
    <row r="19" spans="2:12" s="58" customFormat="1" ht="11.25" customHeight="1" x14ac:dyDescent="0.25">
      <c r="B19" s="59"/>
      <c r="C19" s="60"/>
      <c r="D19" s="60"/>
      <c r="E19" s="61"/>
      <c r="F19" s="61"/>
      <c r="G19" s="62"/>
      <c r="L19" s="63"/>
    </row>
    <row r="20" spans="2:12" s="64" customFormat="1" ht="11.25" customHeight="1" x14ac:dyDescent="0.25">
      <c r="B20" s="65"/>
      <c r="C20" s="66"/>
      <c r="D20" s="66"/>
      <c r="E20" s="67"/>
      <c r="F20" s="67"/>
      <c r="G20" s="68"/>
      <c r="L20" s="69"/>
    </row>
    <row r="21" spans="2:12" s="58" customFormat="1" ht="11.25" customHeight="1" x14ac:dyDescent="0.25">
      <c r="B21" s="59"/>
      <c r="C21" s="60"/>
      <c r="D21" s="60"/>
      <c r="E21" s="61"/>
      <c r="F21" s="61"/>
      <c r="G21" s="62"/>
      <c r="L21" s="63"/>
    </row>
    <row r="22" spans="2:12" s="58" customFormat="1" ht="11.25" customHeight="1" x14ac:dyDescent="0.25">
      <c r="B22" s="59"/>
      <c r="C22" s="60"/>
      <c r="D22" s="60"/>
      <c r="E22" s="61"/>
      <c r="F22" s="61"/>
      <c r="G22" s="62"/>
      <c r="L22" s="63"/>
    </row>
    <row r="23" spans="2:12" ht="11.25" customHeight="1" x14ac:dyDescent="0.2"/>
  </sheetData>
  <autoFilter ref="A5:O9"/>
  <mergeCells count="9">
    <mergeCell ref="A15:O15"/>
    <mergeCell ref="A12:O12"/>
    <mergeCell ref="A13:O13"/>
    <mergeCell ref="M1:O1"/>
    <mergeCell ref="A9:I9"/>
    <mergeCell ref="A11:K11"/>
    <mergeCell ref="M2:O2"/>
    <mergeCell ref="M3:O3"/>
    <mergeCell ref="A4:O4"/>
  </mergeCells>
  <printOptions horizontalCentered="1" verticalCentered="1"/>
  <pageMargins left="0.51181102362204722" right="0.51181102362204722" top="0.74803149606299213" bottom="1.5354330708661419" header="0.51181102362204722" footer="0.51181102362204722"/>
  <pageSetup paperSize="9" scale="62" fitToHeight="0" orientation="landscape" horizontalDpi="300" verticalDpi="300" r:id="rId1"/>
  <rowBreaks count="1" manualBreakCount="1">
    <brk id="2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64"/>
  <sheetViews>
    <sheetView zoomScaleNormal="100" workbookViewId="0">
      <selection activeCell="G65" activeCellId="1" sqref="O42:V68 G65"/>
    </sheetView>
  </sheetViews>
  <sheetFormatPr defaultColWidth="9.140625" defaultRowHeight="11.25" x14ac:dyDescent="0.2"/>
  <cols>
    <col min="1" max="1" width="7.140625" style="1" customWidth="1"/>
    <col min="2" max="2" width="4.85546875" style="1" customWidth="1"/>
    <col min="3" max="3" width="14.42578125" style="1" customWidth="1"/>
    <col min="4" max="4" width="42" style="2" customWidth="1"/>
    <col min="5" max="5" width="8.140625" style="2" customWidth="1"/>
    <col min="6" max="6" width="8.7109375" style="1" customWidth="1"/>
    <col min="7" max="7" width="14.7109375" style="3" customWidth="1"/>
    <col min="8" max="8" width="11.85546875" style="1" customWidth="1"/>
    <col min="9" max="12" width="9.140625" style="1"/>
    <col min="13" max="15" width="14" style="4" customWidth="1"/>
    <col min="16" max="16" width="9.140625" style="1"/>
    <col min="17" max="24" width="14.140625" style="1" customWidth="1"/>
    <col min="25" max="25" width="15.28515625" style="1" customWidth="1"/>
    <col min="26" max="16384" width="9.140625" style="1"/>
  </cols>
  <sheetData>
    <row r="1" spans="1:25" ht="27.75" customHeight="1" x14ac:dyDescent="0.25">
      <c r="D1" s="5"/>
      <c r="E1" s="5"/>
      <c r="F1" s="5"/>
      <c r="G1" s="6"/>
      <c r="H1" s="5"/>
      <c r="I1" s="5" t="s">
        <v>0</v>
      </c>
      <c r="J1" s="5"/>
      <c r="K1" s="5"/>
      <c r="L1" s="5"/>
      <c r="M1" s="7"/>
      <c r="N1" s="7"/>
      <c r="O1" s="7"/>
      <c r="Q1" s="7"/>
      <c r="R1" s="7"/>
      <c r="S1" s="7"/>
      <c r="T1" s="7"/>
      <c r="U1" s="7"/>
      <c r="V1" s="7"/>
      <c r="W1" s="7"/>
      <c r="X1" s="7"/>
    </row>
    <row r="2" spans="1:25" ht="15" x14ac:dyDescent="0.25">
      <c r="D2" s="5"/>
      <c r="E2" s="5"/>
      <c r="F2" s="5"/>
      <c r="G2" s="6"/>
      <c r="H2" s="5"/>
      <c r="I2" s="5" t="s">
        <v>1</v>
      </c>
      <c r="J2" s="5"/>
      <c r="K2" s="5"/>
      <c r="L2" s="5"/>
      <c r="M2" s="5"/>
      <c r="N2" s="5"/>
      <c r="O2" s="5"/>
      <c r="Q2" s="5"/>
      <c r="R2" s="5"/>
      <c r="S2" s="5"/>
      <c r="T2" s="5"/>
      <c r="U2" s="5"/>
      <c r="V2" s="5"/>
      <c r="W2" s="5"/>
      <c r="X2" s="5"/>
    </row>
    <row r="3" spans="1:25" ht="15" x14ac:dyDescent="0.25">
      <c r="D3" s="5"/>
      <c r="E3" s="5"/>
      <c r="F3" s="5"/>
      <c r="G3" s="6"/>
      <c r="H3" s="5"/>
      <c r="I3" s="5" t="s">
        <v>69</v>
      </c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</row>
    <row r="4" spans="1:25" ht="17.25" customHeight="1" x14ac:dyDescent="0.35">
      <c r="D4" s="5"/>
      <c r="E4" s="5"/>
      <c r="F4" s="36" t="s">
        <v>2</v>
      </c>
      <c r="G4" s="37"/>
      <c r="H4" s="36"/>
      <c r="I4" s="36"/>
      <c r="J4" s="36"/>
      <c r="K4" s="36"/>
      <c r="L4" s="36"/>
      <c r="M4" s="5"/>
      <c r="N4" s="5"/>
      <c r="O4" s="5"/>
      <c r="Q4" s="5"/>
      <c r="R4" s="5"/>
      <c r="S4" s="5"/>
      <c r="T4" s="5"/>
      <c r="U4" s="5"/>
      <c r="V4" s="5"/>
      <c r="W4" s="5"/>
      <c r="X4" s="5"/>
    </row>
    <row r="5" spans="1:25" ht="90" x14ac:dyDescent="0.2">
      <c r="A5" s="38" t="s">
        <v>70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10" t="s">
        <v>14</v>
      </c>
      <c r="N5" s="8" t="s">
        <v>15</v>
      </c>
      <c r="O5" s="8" t="s">
        <v>16</v>
      </c>
      <c r="P5" s="8" t="s">
        <v>71</v>
      </c>
      <c r="Q5" s="8" t="s">
        <v>72</v>
      </c>
      <c r="R5" s="8" t="s">
        <v>73</v>
      </c>
      <c r="S5" s="8" t="s">
        <v>17</v>
      </c>
      <c r="T5" s="8" t="s">
        <v>19</v>
      </c>
      <c r="U5" s="8" t="s">
        <v>21</v>
      </c>
      <c r="V5" s="8" t="s">
        <v>18</v>
      </c>
      <c r="W5" s="8" t="s">
        <v>20</v>
      </c>
      <c r="X5" s="8" t="s">
        <v>22</v>
      </c>
      <c r="Y5" s="11" t="s">
        <v>23</v>
      </c>
    </row>
    <row r="6" spans="1:25" ht="102" hidden="1" customHeight="1" x14ac:dyDescent="0.2">
      <c r="A6" s="39">
        <v>1</v>
      </c>
      <c r="B6" s="12">
        <v>1</v>
      </c>
      <c r="C6" s="13" t="s">
        <v>24</v>
      </c>
      <c r="D6" s="14" t="s">
        <v>25</v>
      </c>
      <c r="E6" s="12" t="s">
        <v>26</v>
      </c>
      <c r="F6" s="12" t="s">
        <v>27</v>
      </c>
      <c r="G6" s="15"/>
      <c r="H6" s="12" t="s">
        <v>28</v>
      </c>
      <c r="I6" s="12"/>
      <c r="J6" s="16">
        <v>35</v>
      </c>
      <c r="K6" s="12"/>
      <c r="L6" s="12"/>
      <c r="M6" s="17">
        <v>17845</v>
      </c>
      <c r="N6" s="17"/>
      <c r="O6" s="17"/>
      <c r="P6" s="16">
        <f t="shared" ref="P6:P20" si="0">J6*M6*0.2</f>
        <v>124915</v>
      </c>
      <c r="Q6" s="17"/>
      <c r="R6" s="17"/>
      <c r="S6" s="17">
        <f t="shared" ref="S6:S20" si="1">J6*M6</f>
        <v>624575</v>
      </c>
      <c r="T6" s="18"/>
      <c r="U6" s="18"/>
      <c r="V6" s="18">
        <f t="shared" ref="V6:V20" si="2">P6+S6</f>
        <v>749490</v>
      </c>
      <c r="W6" s="18"/>
      <c r="X6" s="18"/>
      <c r="Y6" s="11" t="s">
        <v>29</v>
      </c>
    </row>
    <row r="7" spans="1:25" ht="124.5" hidden="1" customHeight="1" x14ac:dyDescent="0.2">
      <c r="A7" s="39">
        <v>1</v>
      </c>
      <c r="B7" s="12">
        <v>2</v>
      </c>
      <c r="C7" s="13" t="s">
        <v>30</v>
      </c>
      <c r="D7" s="14" t="s">
        <v>31</v>
      </c>
      <c r="E7" s="12" t="s">
        <v>26</v>
      </c>
      <c r="F7" s="12" t="s">
        <v>27</v>
      </c>
      <c r="G7" s="15"/>
      <c r="H7" s="12" t="s">
        <v>28</v>
      </c>
      <c r="I7" s="12"/>
      <c r="J7" s="16">
        <v>41</v>
      </c>
      <c r="K7" s="12"/>
      <c r="L7" s="12"/>
      <c r="M7" s="17">
        <v>27715</v>
      </c>
      <c r="N7" s="17"/>
      <c r="O7" s="17"/>
      <c r="P7" s="16">
        <f t="shared" si="0"/>
        <v>227263</v>
      </c>
      <c r="Q7" s="12"/>
      <c r="R7" s="17"/>
      <c r="S7" s="17">
        <f t="shared" si="1"/>
        <v>1136315</v>
      </c>
      <c r="T7" s="18"/>
      <c r="U7" s="18"/>
      <c r="V7" s="18">
        <f t="shared" si="2"/>
        <v>1363578</v>
      </c>
      <c r="W7" s="18"/>
      <c r="X7" s="18"/>
      <c r="Y7" s="11" t="s">
        <v>29</v>
      </c>
    </row>
    <row r="8" spans="1:25" ht="63.75" hidden="1" customHeight="1" x14ac:dyDescent="0.2">
      <c r="A8" s="39">
        <v>1</v>
      </c>
      <c r="B8" s="12">
        <v>3</v>
      </c>
      <c r="C8" s="13" t="s">
        <v>32</v>
      </c>
      <c r="D8" s="14" t="s">
        <v>33</v>
      </c>
      <c r="E8" s="12" t="s">
        <v>34</v>
      </c>
      <c r="F8" s="12" t="s">
        <v>27</v>
      </c>
      <c r="G8" s="15"/>
      <c r="H8" s="12" t="s">
        <v>28</v>
      </c>
      <c r="I8" s="12"/>
      <c r="J8" s="16">
        <v>50</v>
      </c>
      <c r="K8" s="12"/>
      <c r="L8" s="12"/>
      <c r="M8" s="17">
        <v>6726</v>
      </c>
      <c r="N8" s="17"/>
      <c r="O8" s="17"/>
      <c r="P8" s="16">
        <f t="shared" si="0"/>
        <v>67260</v>
      </c>
      <c r="Q8" s="12"/>
      <c r="R8" s="17"/>
      <c r="S8" s="17">
        <f t="shared" si="1"/>
        <v>336300</v>
      </c>
      <c r="T8" s="18"/>
      <c r="U8" s="18"/>
      <c r="V8" s="18">
        <f t="shared" si="2"/>
        <v>403560</v>
      </c>
      <c r="W8" s="18"/>
      <c r="X8" s="18"/>
      <c r="Y8" s="11" t="s">
        <v>29</v>
      </c>
    </row>
    <row r="9" spans="1:25" ht="87.75" hidden="1" customHeight="1" x14ac:dyDescent="0.2">
      <c r="A9" s="39">
        <v>1</v>
      </c>
      <c r="B9" s="12">
        <v>4</v>
      </c>
      <c r="C9" s="13" t="s">
        <v>35</v>
      </c>
      <c r="D9" s="14" t="s">
        <v>36</v>
      </c>
      <c r="E9" s="12" t="s">
        <v>34</v>
      </c>
      <c r="F9" s="12" t="s">
        <v>27</v>
      </c>
      <c r="G9" s="15"/>
      <c r="H9" s="12" t="s">
        <v>28</v>
      </c>
      <c r="I9" s="12"/>
      <c r="J9" s="16">
        <v>55</v>
      </c>
      <c r="K9" s="12"/>
      <c r="L9" s="12"/>
      <c r="M9" s="17">
        <v>21391</v>
      </c>
      <c r="N9" s="17"/>
      <c r="O9" s="17"/>
      <c r="P9" s="16">
        <f t="shared" si="0"/>
        <v>235301</v>
      </c>
      <c r="Q9" s="12"/>
      <c r="R9" s="17"/>
      <c r="S9" s="17">
        <f t="shared" si="1"/>
        <v>1176505</v>
      </c>
      <c r="T9" s="18"/>
      <c r="U9" s="18"/>
      <c r="V9" s="18">
        <f t="shared" si="2"/>
        <v>1411806</v>
      </c>
      <c r="W9" s="18"/>
      <c r="X9" s="18"/>
      <c r="Y9" s="11" t="s">
        <v>29</v>
      </c>
    </row>
    <row r="10" spans="1:25" ht="105.75" hidden="1" customHeight="1" x14ac:dyDescent="0.2">
      <c r="A10" s="39">
        <v>1</v>
      </c>
      <c r="B10" s="12">
        <v>5</v>
      </c>
      <c r="C10" s="13" t="s">
        <v>37</v>
      </c>
      <c r="D10" s="13" t="s">
        <v>38</v>
      </c>
      <c r="E10" s="12" t="s">
        <v>26</v>
      </c>
      <c r="F10" s="12" t="s">
        <v>27</v>
      </c>
      <c r="G10" s="15"/>
      <c r="H10" s="12" t="s">
        <v>28</v>
      </c>
      <c r="I10" s="12"/>
      <c r="J10" s="16">
        <v>40</v>
      </c>
      <c r="K10" s="12"/>
      <c r="L10" s="12"/>
      <c r="M10" s="17">
        <v>17059</v>
      </c>
      <c r="N10" s="17"/>
      <c r="O10" s="17"/>
      <c r="P10" s="16">
        <f t="shared" si="0"/>
        <v>136472</v>
      </c>
      <c r="Q10" s="12"/>
      <c r="R10" s="17"/>
      <c r="S10" s="17">
        <f t="shared" si="1"/>
        <v>682360</v>
      </c>
      <c r="T10" s="18"/>
      <c r="U10" s="18"/>
      <c r="V10" s="18">
        <f t="shared" si="2"/>
        <v>818832</v>
      </c>
      <c r="W10" s="18"/>
      <c r="X10" s="18"/>
      <c r="Y10" s="11" t="s">
        <v>29</v>
      </c>
    </row>
    <row r="11" spans="1:25" ht="120.75" hidden="1" customHeight="1" x14ac:dyDescent="0.2">
      <c r="A11" s="39">
        <v>1</v>
      </c>
      <c r="B11" s="12">
        <v>6</v>
      </c>
      <c r="C11" s="13" t="s">
        <v>39</v>
      </c>
      <c r="D11" s="13" t="s">
        <v>40</v>
      </c>
      <c r="E11" s="12" t="s">
        <v>41</v>
      </c>
      <c r="F11" s="12" t="s">
        <v>27</v>
      </c>
      <c r="G11" s="15"/>
      <c r="H11" s="12" t="s">
        <v>28</v>
      </c>
      <c r="I11" s="12"/>
      <c r="J11" s="16">
        <v>95</v>
      </c>
      <c r="K11" s="12"/>
      <c r="L11" s="12"/>
      <c r="M11" s="17">
        <v>3057</v>
      </c>
      <c r="N11" s="17"/>
      <c r="O11" s="17"/>
      <c r="P11" s="16">
        <f t="shared" si="0"/>
        <v>58083</v>
      </c>
      <c r="Q11" s="12"/>
      <c r="R11" s="17"/>
      <c r="S11" s="17">
        <f t="shared" si="1"/>
        <v>290415</v>
      </c>
      <c r="T11" s="18"/>
      <c r="U11" s="18"/>
      <c r="V11" s="18">
        <f t="shared" si="2"/>
        <v>348498</v>
      </c>
      <c r="W11" s="18"/>
      <c r="X11" s="18"/>
      <c r="Y11" s="11" t="s">
        <v>29</v>
      </c>
    </row>
    <row r="12" spans="1:25" ht="137.25" hidden="1" customHeight="1" x14ac:dyDescent="0.2">
      <c r="A12" s="39">
        <v>1</v>
      </c>
      <c r="B12" s="12">
        <v>7</v>
      </c>
      <c r="C12" s="19" t="s">
        <v>42</v>
      </c>
      <c r="D12" s="19" t="s">
        <v>43</v>
      </c>
      <c r="E12" s="20" t="s">
        <v>41</v>
      </c>
      <c r="F12" s="12" t="s">
        <v>27</v>
      </c>
      <c r="G12" s="21"/>
      <c r="H12" s="20" t="s">
        <v>44</v>
      </c>
      <c r="I12" s="20"/>
      <c r="J12" s="16">
        <v>10</v>
      </c>
      <c r="K12" s="20"/>
      <c r="L12" s="20"/>
      <c r="M12" s="17">
        <v>4910</v>
      </c>
      <c r="N12" s="17"/>
      <c r="O12" s="17"/>
      <c r="P12" s="16">
        <f t="shared" si="0"/>
        <v>9820</v>
      </c>
      <c r="Q12" s="12"/>
      <c r="R12" s="17"/>
      <c r="S12" s="17">
        <f t="shared" si="1"/>
        <v>49100</v>
      </c>
      <c r="T12" s="18"/>
      <c r="U12" s="18"/>
      <c r="V12" s="18">
        <f t="shared" si="2"/>
        <v>58920</v>
      </c>
      <c r="W12" s="18"/>
      <c r="X12" s="18"/>
      <c r="Y12" s="11" t="s">
        <v>29</v>
      </c>
    </row>
    <row r="13" spans="1:25" ht="116.25" hidden="1" customHeight="1" x14ac:dyDescent="0.2">
      <c r="A13" s="39">
        <v>1</v>
      </c>
      <c r="B13" s="12">
        <v>8</v>
      </c>
      <c r="C13" s="22" t="s">
        <v>45</v>
      </c>
      <c r="D13" s="22" t="s">
        <v>46</v>
      </c>
      <c r="E13" s="12" t="s">
        <v>41</v>
      </c>
      <c r="F13" s="12" t="s">
        <v>27</v>
      </c>
      <c r="G13" s="23"/>
      <c r="H13" s="12" t="s">
        <v>44</v>
      </c>
      <c r="I13" s="12"/>
      <c r="J13" s="16">
        <v>56</v>
      </c>
      <c r="K13" s="12"/>
      <c r="L13" s="12"/>
      <c r="M13" s="17">
        <v>1962</v>
      </c>
      <c r="N13" s="17"/>
      <c r="O13" s="17"/>
      <c r="P13" s="16">
        <f t="shared" si="0"/>
        <v>21974</v>
      </c>
      <c r="Q13" s="12"/>
      <c r="R13" s="17"/>
      <c r="S13" s="17">
        <f t="shared" si="1"/>
        <v>109872</v>
      </c>
      <c r="T13" s="18"/>
      <c r="U13" s="18"/>
      <c r="V13" s="18">
        <f t="shared" si="2"/>
        <v>131846</v>
      </c>
      <c r="W13" s="18"/>
      <c r="X13" s="18"/>
      <c r="Y13" s="11" t="s">
        <v>29</v>
      </c>
    </row>
    <row r="14" spans="1:25" ht="66" hidden="1" customHeight="1" x14ac:dyDescent="0.2">
      <c r="A14" s="39">
        <v>1</v>
      </c>
      <c r="B14" s="12">
        <v>9</v>
      </c>
      <c r="C14" s="13" t="s">
        <v>47</v>
      </c>
      <c r="D14" s="13" t="s">
        <v>48</v>
      </c>
      <c r="E14" s="12" t="s">
        <v>41</v>
      </c>
      <c r="F14" s="12" t="s">
        <v>27</v>
      </c>
      <c r="G14" s="15"/>
      <c r="H14" s="12" t="s">
        <v>28</v>
      </c>
      <c r="I14" s="12"/>
      <c r="J14" s="16">
        <v>10</v>
      </c>
      <c r="K14" s="12"/>
      <c r="L14" s="12"/>
      <c r="M14" s="17">
        <v>5762</v>
      </c>
      <c r="N14" s="17"/>
      <c r="O14" s="17"/>
      <c r="P14" s="16">
        <f t="shared" si="0"/>
        <v>11524</v>
      </c>
      <c r="Q14" s="12"/>
      <c r="R14" s="17"/>
      <c r="S14" s="17">
        <f t="shared" si="1"/>
        <v>57620</v>
      </c>
      <c r="T14" s="18"/>
      <c r="U14" s="18"/>
      <c r="V14" s="18">
        <f t="shared" si="2"/>
        <v>69144</v>
      </c>
      <c r="W14" s="18"/>
      <c r="X14" s="18"/>
      <c r="Y14" s="11" t="s">
        <v>29</v>
      </c>
    </row>
    <row r="15" spans="1:25" ht="66" hidden="1" customHeight="1" x14ac:dyDescent="0.2">
      <c r="A15" s="39">
        <v>1</v>
      </c>
      <c r="B15" s="12">
        <v>10</v>
      </c>
      <c r="C15" s="13" t="s">
        <v>49</v>
      </c>
      <c r="D15" s="13" t="s">
        <v>50</v>
      </c>
      <c r="E15" s="12" t="s">
        <v>41</v>
      </c>
      <c r="F15" s="12" t="s">
        <v>27</v>
      </c>
      <c r="G15" s="15"/>
      <c r="H15" s="12" t="s">
        <v>28</v>
      </c>
      <c r="I15" s="12"/>
      <c r="J15" s="16">
        <v>40</v>
      </c>
      <c r="K15" s="12"/>
      <c r="L15" s="12"/>
      <c r="M15" s="17">
        <v>1083</v>
      </c>
      <c r="N15" s="17"/>
      <c r="O15" s="17"/>
      <c r="P15" s="16">
        <f t="shared" si="0"/>
        <v>8664</v>
      </c>
      <c r="Q15" s="12"/>
      <c r="R15" s="17"/>
      <c r="S15" s="17">
        <f t="shared" si="1"/>
        <v>43320</v>
      </c>
      <c r="T15" s="18"/>
      <c r="U15" s="18"/>
      <c r="V15" s="18">
        <f t="shared" si="2"/>
        <v>51984</v>
      </c>
      <c r="W15" s="18"/>
      <c r="X15" s="18"/>
      <c r="Y15" s="11" t="s">
        <v>29</v>
      </c>
    </row>
    <row r="16" spans="1:25" ht="66" hidden="1" customHeight="1" x14ac:dyDescent="0.2">
      <c r="A16" s="39">
        <v>1</v>
      </c>
      <c r="B16" s="12">
        <v>11</v>
      </c>
      <c r="C16" s="13" t="s">
        <v>51</v>
      </c>
      <c r="D16" s="13" t="s">
        <v>52</v>
      </c>
      <c r="E16" s="12" t="s">
        <v>41</v>
      </c>
      <c r="F16" s="12" t="s">
        <v>27</v>
      </c>
      <c r="G16" s="15"/>
      <c r="H16" s="12" t="s">
        <v>28</v>
      </c>
      <c r="I16" s="12"/>
      <c r="J16" s="16">
        <v>40</v>
      </c>
      <c r="K16" s="12"/>
      <c r="L16" s="12"/>
      <c r="M16" s="17">
        <v>1542</v>
      </c>
      <c r="N16" s="17"/>
      <c r="O16" s="17"/>
      <c r="P16" s="16">
        <f t="shared" si="0"/>
        <v>12336</v>
      </c>
      <c r="Q16" s="12"/>
      <c r="R16" s="17"/>
      <c r="S16" s="17">
        <f t="shared" si="1"/>
        <v>61680</v>
      </c>
      <c r="T16" s="18"/>
      <c r="U16" s="18"/>
      <c r="V16" s="18">
        <f t="shared" si="2"/>
        <v>74016</v>
      </c>
      <c r="W16" s="18"/>
      <c r="X16" s="18"/>
      <c r="Y16" s="11" t="s">
        <v>29</v>
      </c>
    </row>
    <row r="17" spans="1:25" ht="66" hidden="1" customHeight="1" x14ac:dyDescent="0.2">
      <c r="A17" s="39">
        <v>1</v>
      </c>
      <c r="B17" s="12">
        <v>12</v>
      </c>
      <c r="C17" s="19" t="s">
        <v>53</v>
      </c>
      <c r="D17" s="19" t="s">
        <v>54</v>
      </c>
      <c r="E17" s="20" t="s">
        <v>41</v>
      </c>
      <c r="F17" s="12" t="s">
        <v>27</v>
      </c>
      <c r="G17" s="21"/>
      <c r="H17" s="20" t="s">
        <v>44</v>
      </c>
      <c r="I17" s="20"/>
      <c r="J17" s="16">
        <v>50</v>
      </c>
      <c r="K17" s="20"/>
      <c r="L17" s="20"/>
      <c r="M17" s="17">
        <v>1295</v>
      </c>
      <c r="N17" s="17"/>
      <c r="O17" s="17"/>
      <c r="P17" s="16">
        <f t="shared" si="0"/>
        <v>12950</v>
      </c>
      <c r="Q17" s="12"/>
      <c r="R17" s="17"/>
      <c r="S17" s="17">
        <f t="shared" si="1"/>
        <v>64750</v>
      </c>
      <c r="T17" s="18"/>
      <c r="U17" s="18"/>
      <c r="V17" s="18">
        <f t="shared" si="2"/>
        <v>77700</v>
      </c>
      <c r="W17" s="18"/>
      <c r="X17" s="18"/>
      <c r="Y17" s="11" t="s">
        <v>29</v>
      </c>
    </row>
    <row r="18" spans="1:25" ht="66" hidden="1" customHeight="1" x14ac:dyDescent="0.2">
      <c r="A18" s="39">
        <v>1</v>
      </c>
      <c r="B18" s="12">
        <v>13</v>
      </c>
      <c r="C18" s="22" t="s">
        <v>55</v>
      </c>
      <c r="D18" s="22" t="s">
        <v>56</v>
      </c>
      <c r="E18" s="12" t="s">
        <v>41</v>
      </c>
      <c r="F18" s="12" t="s">
        <v>27</v>
      </c>
      <c r="G18" s="23"/>
      <c r="H18" s="12" t="s">
        <v>44</v>
      </c>
      <c r="I18" s="12"/>
      <c r="J18" s="16">
        <v>80</v>
      </c>
      <c r="K18" s="12"/>
      <c r="L18" s="12"/>
      <c r="M18" s="17">
        <v>1413</v>
      </c>
      <c r="N18" s="17"/>
      <c r="O18" s="17"/>
      <c r="P18" s="16">
        <f t="shared" si="0"/>
        <v>22608</v>
      </c>
      <c r="Q18" s="12"/>
      <c r="R18" s="17"/>
      <c r="S18" s="17">
        <f t="shared" si="1"/>
        <v>113040</v>
      </c>
      <c r="T18" s="18"/>
      <c r="U18" s="18"/>
      <c r="V18" s="18">
        <f t="shared" si="2"/>
        <v>135648</v>
      </c>
      <c r="W18" s="18"/>
      <c r="X18" s="18"/>
      <c r="Y18" s="11" t="s">
        <v>29</v>
      </c>
    </row>
    <row r="19" spans="1:25" ht="66" hidden="1" customHeight="1" x14ac:dyDescent="0.2">
      <c r="A19" s="39">
        <v>1</v>
      </c>
      <c r="B19" s="12">
        <v>14</v>
      </c>
      <c r="C19" s="13" t="s">
        <v>57</v>
      </c>
      <c r="D19" s="13" t="s">
        <v>58</v>
      </c>
      <c r="E19" s="24" t="s">
        <v>41</v>
      </c>
      <c r="F19" s="12" t="s">
        <v>27</v>
      </c>
      <c r="G19" s="15"/>
      <c r="H19" s="12" t="s">
        <v>28</v>
      </c>
      <c r="I19" s="12"/>
      <c r="J19" s="16">
        <v>33</v>
      </c>
      <c r="K19" s="12"/>
      <c r="L19" s="12"/>
      <c r="M19" s="17">
        <v>7469</v>
      </c>
      <c r="N19" s="17"/>
      <c r="O19" s="17"/>
      <c r="P19" s="16">
        <f t="shared" si="0"/>
        <v>49295</v>
      </c>
      <c r="Q19" s="17"/>
      <c r="R19" s="17"/>
      <c r="S19" s="17">
        <f t="shared" si="1"/>
        <v>246477</v>
      </c>
      <c r="T19" s="18"/>
      <c r="U19" s="18"/>
      <c r="V19" s="18">
        <f t="shared" si="2"/>
        <v>295772</v>
      </c>
      <c r="W19" s="18"/>
      <c r="X19" s="18"/>
      <c r="Y19" s="11" t="s">
        <v>29</v>
      </c>
    </row>
    <row r="20" spans="1:25" ht="69.75" customHeight="1" x14ac:dyDescent="0.2">
      <c r="A20" s="39">
        <v>1</v>
      </c>
      <c r="B20" s="12">
        <v>15</v>
      </c>
      <c r="C20" s="19" t="s">
        <v>59</v>
      </c>
      <c r="D20" s="19" t="s">
        <v>60</v>
      </c>
      <c r="E20" s="25" t="s">
        <v>61</v>
      </c>
      <c r="F20" s="12" t="s">
        <v>27</v>
      </c>
      <c r="G20" s="21"/>
      <c r="H20" s="20" t="s">
        <v>28</v>
      </c>
      <c r="I20" s="20"/>
      <c r="J20" s="16">
        <v>10</v>
      </c>
      <c r="K20" s="20"/>
      <c r="L20" s="20"/>
      <c r="M20" s="17">
        <v>7415</v>
      </c>
      <c r="N20" s="17"/>
      <c r="O20" s="17"/>
      <c r="P20" s="16">
        <f t="shared" si="0"/>
        <v>14830</v>
      </c>
      <c r="Q20" s="17"/>
      <c r="R20" s="17"/>
      <c r="S20" s="17">
        <f t="shared" si="1"/>
        <v>74150</v>
      </c>
      <c r="T20" s="18"/>
      <c r="U20" s="18"/>
      <c r="V20" s="18">
        <f t="shared" si="2"/>
        <v>88980</v>
      </c>
      <c r="W20" s="18"/>
      <c r="X20" s="18"/>
      <c r="Y20" s="11" t="s">
        <v>29</v>
      </c>
    </row>
    <row r="21" spans="1:25" hidden="1" x14ac:dyDescent="0.2">
      <c r="A21" s="40"/>
      <c r="B21" s="31"/>
      <c r="C21" s="41"/>
      <c r="D21" s="41"/>
      <c r="E21" s="41"/>
      <c r="F21" s="42" t="s">
        <v>62</v>
      </c>
      <c r="G21" s="43"/>
      <c r="H21" s="41"/>
      <c r="I21" s="31"/>
      <c r="J21" s="44">
        <f>SUM(J6:J20)</f>
        <v>645</v>
      </c>
      <c r="K21" s="44">
        <f>SUM(K6:K20)</f>
        <v>0</v>
      </c>
      <c r="L21" s="44">
        <f>SUM(L6:L20)</f>
        <v>0</v>
      </c>
      <c r="M21" s="44">
        <f>SUM(M6:M20)</f>
        <v>126644</v>
      </c>
      <c r="N21" s="17"/>
      <c r="O21" s="17"/>
      <c r="P21" s="45">
        <f t="shared" ref="P21:X21" si="3">SUM(P6:P20)</f>
        <v>1013295</v>
      </c>
      <c r="Q21" s="45">
        <f t="shared" si="3"/>
        <v>0</v>
      </c>
      <c r="R21" s="45">
        <f t="shared" si="3"/>
        <v>0</v>
      </c>
      <c r="S21" s="45">
        <f t="shared" si="3"/>
        <v>5066479</v>
      </c>
      <c r="T21" s="45">
        <f t="shared" si="3"/>
        <v>0</v>
      </c>
      <c r="U21" s="45">
        <f t="shared" si="3"/>
        <v>0</v>
      </c>
      <c r="V21" s="45">
        <f t="shared" si="3"/>
        <v>6079774</v>
      </c>
      <c r="W21" s="45">
        <f t="shared" si="3"/>
        <v>0</v>
      </c>
      <c r="X21" s="45">
        <f t="shared" si="3"/>
        <v>0</v>
      </c>
      <c r="Y21" s="11"/>
    </row>
    <row r="22" spans="1:25" ht="113.25" hidden="1" customHeight="1" x14ac:dyDescent="0.2">
      <c r="A22" s="39">
        <v>2</v>
      </c>
      <c r="B22" s="12">
        <v>1</v>
      </c>
      <c r="C22" s="13" t="s">
        <v>24</v>
      </c>
      <c r="D22" s="13" t="s">
        <v>25</v>
      </c>
      <c r="E22" s="12" t="s">
        <v>26</v>
      </c>
      <c r="F22" s="12" t="s">
        <v>27</v>
      </c>
      <c r="G22" s="15"/>
      <c r="H22" s="12" t="s">
        <v>28</v>
      </c>
      <c r="I22" s="12"/>
      <c r="J22" s="12"/>
      <c r="K22" s="16">
        <v>67</v>
      </c>
      <c r="L22" s="12"/>
      <c r="M22" s="17"/>
      <c r="N22" s="17">
        <v>18796</v>
      </c>
      <c r="O22" s="17"/>
      <c r="P22" s="16"/>
      <c r="Q22" s="17">
        <f t="shared" ref="Q22:Q36" si="4">K22*N22*0.2</f>
        <v>251866.4</v>
      </c>
      <c r="R22" s="17"/>
      <c r="S22" s="17"/>
      <c r="T22" s="18">
        <f t="shared" ref="T22:T36" si="5">K22*N22</f>
        <v>1259332</v>
      </c>
      <c r="U22" s="18"/>
      <c r="V22" s="18"/>
      <c r="W22" s="18">
        <f t="shared" ref="W22:W36" si="6">Q22+T22</f>
        <v>1511198.4</v>
      </c>
      <c r="X22" s="18"/>
      <c r="Y22" s="11" t="s">
        <v>29</v>
      </c>
    </row>
    <row r="23" spans="1:25" ht="123.75" hidden="1" x14ac:dyDescent="0.2">
      <c r="A23" s="39">
        <v>2</v>
      </c>
      <c r="B23" s="12">
        <v>2</v>
      </c>
      <c r="C23" s="13" t="s">
        <v>30</v>
      </c>
      <c r="D23" s="13" t="s">
        <v>31</v>
      </c>
      <c r="E23" s="12" t="s">
        <v>26</v>
      </c>
      <c r="F23" s="12" t="s">
        <v>27</v>
      </c>
      <c r="G23" s="15"/>
      <c r="H23" s="12" t="s">
        <v>28</v>
      </c>
      <c r="I23" s="12"/>
      <c r="J23" s="12"/>
      <c r="K23" s="16">
        <v>34</v>
      </c>
      <c r="L23" s="12"/>
      <c r="M23" s="17"/>
      <c r="N23" s="17">
        <v>29190</v>
      </c>
      <c r="O23" s="17"/>
      <c r="P23" s="16"/>
      <c r="Q23" s="17">
        <f t="shared" si="4"/>
        <v>198492</v>
      </c>
      <c r="R23" s="17"/>
      <c r="S23" s="17"/>
      <c r="T23" s="18">
        <f t="shared" si="5"/>
        <v>992460</v>
      </c>
      <c r="U23" s="18"/>
      <c r="V23" s="18"/>
      <c r="W23" s="18">
        <f t="shared" si="6"/>
        <v>1190952</v>
      </c>
      <c r="X23" s="18"/>
      <c r="Y23" s="11" t="s">
        <v>29</v>
      </c>
    </row>
    <row r="24" spans="1:25" ht="56.25" hidden="1" x14ac:dyDescent="0.2">
      <c r="A24" s="39">
        <v>2</v>
      </c>
      <c r="B24" s="12">
        <v>3</v>
      </c>
      <c r="C24" s="13" t="s">
        <v>32</v>
      </c>
      <c r="D24" s="13" t="s">
        <v>33</v>
      </c>
      <c r="E24" s="12" t="s">
        <v>34</v>
      </c>
      <c r="F24" s="12" t="s">
        <v>27</v>
      </c>
      <c r="G24" s="15"/>
      <c r="H24" s="12" t="s">
        <v>28</v>
      </c>
      <c r="I24" s="12"/>
      <c r="J24" s="12"/>
      <c r="K24" s="16">
        <v>50</v>
      </c>
      <c r="L24" s="12"/>
      <c r="M24" s="17"/>
      <c r="N24" s="17">
        <v>7083</v>
      </c>
      <c r="O24" s="17"/>
      <c r="P24" s="16"/>
      <c r="Q24" s="17">
        <f t="shared" si="4"/>
        <v>70830</v>
      </c>
      <c r="R24" s="17"/>
      <c r="S24" s="17"/>
      <c r="T24" s="18">
        <f t="shared" si="5"/>
        <v>354150</v>
      </c>
      <c r="U24" s="18"/>
      <c r="V24" s="18"/>
      <c r="W24" s="18">
        <f t="shared" si="6"/>
        <v>424980</v>
      </c>
      <c r="X24" s="18"/>
      <c r="Y24" s="11" t="s">
        <v>29</v>
      </c>
    </row>
    <row r="25" spans="1:25" ht="90" hidden="1" x14ac:dyDescent="0.2">
      <c r="A25" s="39">
        <v>2</v>
      </c>
      <c r="B25" s="12">
        <v>4</v>
      </c>
      <c r="C25" s="13" t="s">
        <v>35</v>
      </c>
      <c r="D25" s="13" t="s">
        <v>36</v>
      </c>
      <c r="E25" s="12" t="s">
        <v>34</v>
      </c>
      <c r="F25" s="12" t="s">
        <v>27</v>
      </c>
      <c r="G25" s="15"/>
      <c r="H25" s="12" t="s">
        <v>28</v>
      </c>
      <c r="I25" s="12"/>
      <c r="J25" s="12"/>
      <c r="K25" s="16">
        <v>50</v>
      </c>
      <c r="L25" s="12"/>
      <c r="M25" s="17"/>
      <c r="N25" s="17">
        <v>22528</v>
      </c>
      <c r="O25" s="17"/>
      <c r="P25" s="16"/>
      <c r="Q25" s="17">
        <f t="shared" si="4"/>
        <v>225280</v>
      </c>
      <c r="R25" s="17"/>
      <c r="S25" s="17"/>
      <c r="T25" s="18">
        <f t="shared" si="5"/>
        <v>1126400</v>
      </c>
      <c r="U25" s="18"/>
      <c r="V25" s="18"/>
      <c r="W25" s="18">
        <f t="shared" si="6"/>
        <v>1351680</v>
      </c>
      <c r="X25" s="18"/>
      <c r="Y25" s="11" t="s">
        <v>29</v>
      </c>
    </row>
    <row r="26" spans="1:25" ht="101.25" hidden="1" x14ac:dyDescent="0.2">
      <c r="A26" s="39">
        <v>2</v>
      </c>
      <c r="B26" s="12">
        <v>5</v>
      </c>
      <c r="C26" s="13" t="s">
        <v>37</v>
      </c>
      <c r="D26" s="13" t="s">
        <v>38</v>
      </c>
      <c r="E26" s="12" t="s">
        <v>26</v>
      </c>
      <c r="F26" s="12" t="s">
        <v>27</v>
      </c>
      <c r="G26" s="15"/>
      <c r="H26" s="12" t="s">
        <v>28</v>
      </c>
      <c r="I26" s="12"/>
      <c r="J26" s="12"/>
      <c r="K26" s="16">
        <v>60</v>
      </c>
      <c r="L26" s="12"/>
      <c r="M26" s="17"/>
      <c r="N26" s="17">
        <v>17966</v>
      </c>
      <c r="O26" s="17"/>
      <c r="P26" s="16"/>
      <c r="Q26" s="17">
        <f t="shared" si="4"/>
        <v>215592</v>
      </c>
      <c r="R26" s="17"/>
      <c r="S26" s="17"/>
      <c r="T26" s="18">
        <f t="shared" si="5"/>
        <v>1077960</v>
      </c>
      <c r="U26" s="18"/>
      <c r="V26" s="18"/>
      <c r="W26" s="18">
        <f t="shared" si="6"/>
        <v>1293552</v>
      </c>
      <c r="X26" s="18"/>
      <c r="Y26" s="11" t="s">
        <v>29</v>
      </c>
    </row>
    <row r="27" spans="1:25" ht="112.5" hidden="1" x14ac:dyDescent="0.2">
      <c r="A27" s="39">
        <v>2</v>
      </c>
      <c r="B27" s="12">
        <v>6</v>
      </c>
      <c r="C27" s="13" t="s">
        <v>39</v>
      </c>
      <c r="D27" s="13" t="s">
        <v>40</v>
      </c>
      <c r="E27" s="12" t="s">
        <v>41</v>
      </c>
      <c r="F27" s="12" t="s">
        <v>27</v>
      </c>
      <c r="G27" s="15"/>
      <c r="H27" s="12" t="s">
        <v>28</v>
      </c>
      <c r="I27" s="12"/>
      <c r="J27" s="12"/>
      <c r="K27" s="16">
        <v>100</v>
      </c>
      <c r="L27" s="12"/>
      <c r="M27" s="17"/>
      <c r="N27" s="17">
        <v>3210</v>
      </c>
      <c r="O27" s="17"/>
      <c r="P27" s="16"/>
      <c r="Q27" s="17">
        <f t="shared" si="4"/>
        <v>64200</v>
      </c>
      <c r="R27" s="17"/>
      <c r="S27" s="17"/>
      <c r="T27" s="18">
        <f t="shared" si="5"/>
        <v>321000</v>
      </c>
      <c r="U27" s="18"/>
      <c r="V27" s="18"/>
      <c r="W27" s="18">
        <f t="shared" si="6"/>
        <v>385200</v>
      </c>
      <c r="X27" s="18"/>
      <c r="Y27" s="11" t="s">
        <v>29</v>
      </c>
    </row>
    <row r="28" spans="1:25" ht="135" hidden="1" x14ac:dyDescent="0.2">
      <c r="A28" s="39">
        <v>2</v>
      </c>
      <c r="B28" s="12">
        <v>7</v>
      </c>
      <c r="C28" s="19" t="s">
        <v>42</v>
      </c>
      <c r="D28" s="19" t="s">
        <v>43</v>
      </c>
      <c r="E28" s="20" t="s">
        <v>41</v>
      </c>
      <c r="F28" s="12" t="s">
        <v>27</v>
      </c>
      <c r="G28" s="21"/>
      <c r="H28" s="20" t="s">
        <v>44</v>
      </c>
      <c r="I28" s="20"/>
      <c r="J28" s="20"/>
      <c r="K28" s="16">
        <v>100</v>
      </c>
      <c r="L28" s="20"/>
      <c r="M28" s="17"/>
      <c r="N28" s="17">
        <v>5156</v>
      </c>
      <c r="O28" s="17"/>
      <c r="P28" s="16"/>
      <c r="Q28" s="17">
        <f t="shared" si="4"/>
        <v>103120</v>
      </c>
      <c r="R28" s="17"/>
      <c r="S28" s="17"/>
      <c r="T28" s="18">
        <f t="shared" si="5"/>
        <v>515600</v>
      </c>
      <c r="U28" s="18"/>
      <c r="V28" s="18"/>
      <c r="W28" s="18">
        <f t="shared" si="6"/>
        <v>618720</v>
      </c>
      <c r="X28" s="18"/>
      <c r="Y28" s="11" t="s">
        <v>29</v>
      </c>
    </row>
    <row r="29" spans="1:25" ht="112.5" hidden="1" x14ac:dyDescent="0.2">
      <c r="A29" s="39">
        <v>2</v>
      </c>
      <c r="B29" s="12">
        <v>8</v>
      </c>
      <c r="C29" s="22" t="s">
        <v>45</v>
      </c>
      <c r="D29" s="22" t="s">
        <v>46</v>
      </c>
      <c r="E29" s="12" t="s">
        <v>41</v>
      </c>
      <c r="F29" s="12" t="s">
        <v>27</v>
      </c>
      <c r="G29" s="23"/>
      <c r="H29" s="12" t="s">
        <v>44</v>
      </c>
      <c r="I29" s="12"/>
      <c r="J29" s="12"/>
      <c r="K29" s="16">
        <v>40</v>
      </c>
      <c r="L29" s="12"/>
      <c r="M29" s="17"/>
      <c r="N29" s="17">
        <v>2060</v>
      </c>
      <c r="O29" s="17"/>
      <c r="P29" s="16"/>
      <c r="Q29" s="17">
        <f t="shared" si="4"/>
        <v>16480</v>
      </c>
      <c r="R29" s="17"/>
      <c r="S29" s="17"/>
      <c r="T29" s="18">
        <f t="shared" si="5"/>
        <v>82400</v>
      </c>
      <c r="U29" s="18"/>
      <c r="V29" s="18"/>
      <c r="W29" s="18">
        <f t="shared" si="6"/>
        <v>98880</v>
      </c>
      <c r="X29" s="18"/>
      <c r="Y29" s="11" t="s">
        <v>29</v>
      </c>
    </row>
    <row r="30" spans="1:25" ht="56.25" hidden="1" x14ac:dyDescent="0.2">
      <c r="A30" s="39">
        <v>2</v>
      </c>
      <c r="B30" s="12">
        <v>9</v>
      </c>
      <c r="C30" s="13" t="s">
        <v>47</v>
      </c>
      <c r="D30" s="13" t="s">
        <v>48</v>
      </c>
      <c r="E30" s="12" t="s">
        <v>41</v>
      </c>
      <c r="F30" s="12" t="s">
        <v>27</v>
      </c>
      <c r="G30" s="15"/>
      <c r="H30" s="12" t="s">
        <v>28</v>
      </c>
      <c r="I30" s="12"/>
      <c r="J30" s="12"/>
      <c r="K30" s="16">
        <v>105</v>
      </c>
      <c r="L30" s="12"/>
      <c r="M30" s="17"/>
      <c r="N30" s="17">
        <v>6050</v>
      </c>
      <c r="O30" s="17"/>
      <c r="P30" s="16"/>
      <c r="Q30" s="17">
        <f t="shared" si="4"/>
        <v>127050</v>
      </c>
      <c r="R30" s="17"/>
      <c r="S30" s="17"/>
      <c r="T30" s="18">
        <f t="shared" si="5"/>
        <v>635250</v>
      </c>
      <c r="U30" s="18"/>
      <c r="V30" s="18"/>
      <c r="W30" s="18">
        <f t="shared" si="6"/>
        <v>762300</v>
      </c>
      <c r="X30" s="18"/>
      <c r="Y30" s="11" t="s">
        <v>29</v>
      </c>
    </row>
    <row r="31" spans="1:25" ht="67.5" hidden="1" x14ac:dyDescent="0.2">
      <c r="A31" s="39">
        <v>2</v>
      </c>
      <c r="B31" s="12">
        <v>10</v>
      </c>
      <c r="C31" s="13" t="s">
        <v>49</v>
      </c>
      <c r="D31" s="13" t="s">
        <v>50</v>
      </c>
      <c r="E31" s="12" t="s">
        <v>41</v>
      </c>
      <c r="F31" s="12" t="s">
        <v>27</v>
      </c>
      <c r="G31" s="15"/>
      <c r="H31" s="12" t="s">
        <v>28</v>
      </c>
      <c r="I31" s="12"/>
      <c r="J31" s="12"/>
      <c r="K31" s="16">
        <v>70</v>
      </c>
      <c r="L31" s="12"/>
      <c r="M31" s="17"/>
      <c r="N31" s="17">
        <v>1137</v>
      </c>
      <c r="O31" s="17"/>
      <c r="P31" s="16"/>
      <c r="Q31" s="17">
        <f t="shared" si="4"/>
        <v>15918</v>
      </c>
      <c r="R31" s="17"/>
      <c r="S31" s="17"/>
      <c r="T31" s="18">
        <f t="shared" si="5"/>
        <v>79590</v>
      </c>
      <c r="U31" s="18"/>
      <c r="V31" s="18"/>
      <c r="W31" s="18">
        <f t="shared" si="6"/>
        <v>95508</v>
      </c>
      <c r="X31" s="18"/>
      <c r="Y31" s="11" t="s">
        <v>29</v>
      </c>
    </row>
    <row r="32" spans="1:25" ht="67.5" hidden="1" x14ac:dyDescent="0.2">
      <c r="A32" s="39">
        <v>2</v>
      </c>
      <c r="B32" s="12">
        <v>11</v>
      </c>
      <c r="C32" s="13" t="s">
        <v>51</v>
      </c>
      <c r="D32" s="13" t="s">
        <v>52</v>
      </c>
      <c r="E32" s="12" t="s">
        <v>41</v>
      </c>
      <c r="F32" s="12" t="s">
        <v>27</v>
      </c>
      <c r="G32" s="15"/>
      <c r="H32" s="12" t="s">
        <v>28</v>
      </c>
      <c r="I32" s="12"/>
      <c r="J32" s="12"/>
      <c r="K32" s="16">
        <v>70</v>
      </c>
      <c r="L32" s="12"/>
      <c r="M32" s="17"/>
      <c r="N32" s="17">
        <v>1619</v>
      </c>
      <c r="O32" s="17"/>
      <c r="P32" s="16"/>
      <c r="Q32" s="17">
        <f t="shared" si="4"/>
        <v>22666</v>
      </c>
      <c r="R32" s="17"/>
      <c r="S32" s="17"/>
      <c r="T32" s="18">
        <f t="shared" si="5"/>
        <v>113330</v>
      </c>
      <c r="U32" s="18"/>
      <c r="V32" s="18"/>
      <c r="W32" s="18">
        <f t="shared" si="6"/>
        <v>135996</v>
      </c>
      <c r="X32" s="18"/>
      <c r="Y32" s="11" t="s">
        <v>29</v>
      </c>
    </row>
    <row r="33" spans="1:25" ht="67.5" hidden="1" x14ac:dyDescent="0.2">
      <c r="A33" s="39">
        <v>2</v>
      </c>
      <c r="B33" s="12">
        <v>12</v>
      </c>
      <c r="C33" s="19" t="s">
        <v>53</v>
      </c>
      <c r="D33" s="19" t="s">
        <v>54</v>
      </c>
      <c r="E33" s="20" t="s">
        <v>41</v>
      </c>
      <c r="F33" s="12" t="s">
        <v>27</v>
      </c>
      <c r="G33" s="21"/>
      <c r="H33" s="20" t="s">
        <v>44</v>
      </c>
      <c r="I33" s="20"/>
      <c r="J33" s="20"/>
      <c r="K33" s="16">
        <v>400</v>
      </c>
      <c r="L33" s="20"/>
      <c r="M33" s="17"/>
      <c r="N33" s="17">
        <v>1360</v>
      </c>
      <c r="O33" s="17"/>
      <c r="P33" s="16"/>
      <c r="Q33" s="17">
        <f t="shared" si="4"/>
        <v>108800</v>
      </c>
      <c r="R33" s="17"/>
      <c r="S33" s="17"/>
      <c r="T33" s="18">
        <f t="shared" si="5"/>
        <v>544000</v>
      </c>
      <c r="U33" s="18"/>
      <c r="V33" s="18"/>
      <c r="W33" s="18">
        <f t="shared" si="6"/>
        <v>652800</v>
      </c>
      <c r="X33" s="18"/>
      <c r="Y33" s="11" t="s">
        <v>29</v>
      </c>
    </row>
    <row r="34" spans="1:25" ht="67.5" hidden="1" x14ac:dyDescent="0.2">
      <c r="A34" s="39">
        <v>2</v>
      </c>
      <c r="B34" s="12">
        <v>13</v>
      </c>
      <c r="C34" s="22" t="s">
        <v>55</v>
      </c>
      <c r="D34" s="22" t="s">
        <v>56</v>
      </c>
      <c r="E34" s="12" t="s">
        <v>41</v>
      </c>
      <c r="F34" s="12" t="s">
        <v>27</v>
      </c>
      <c r="G34" s="23"/>
      <c r="H34" s="12" t="s">
        <v>44</v>
      </c>
      <c r="I34" s="12"/>
      <c r="J34" s="12"/>
      <c r="K34" s="16">
        <v>130</v>
      </c>
      <c r="L34" s="12"/>
      <c r="M34" s="17"/>
      <c r="N34" s="17">
        <v>1484</v>
      </c>
      <c r="O34" s="17"/>
      <c r="P34" s="16"/>
      <c r="Q34" s="17">
        <f t="shared" si="4"/>
        <v>38584</v>
      </c>
      <c r="R34" s="17"/>
      <c r="S34" s="17"/>
      <c r="T34" s="18">
        <f t="shared" si="5"/>
        <v>192920</v>
      </c>
      <c r="U34" s="18"/>
      <c r="V34" s="18"/>
      <c r="W34" s="18">
        <f t="shared" si="6"/>
        <v>231504</v>
      </c>
      <c r="X34" s="18"/>
      <c r="Y34" s="11" t="s">
        <v>29</v>
      </c>
    </row>
    <row r="35" spans="1:25" ht="67.5" hidden="1" x14ac:dyDescent="0.2">
      <c r="A35" s="39">
        <v>2</v>
      </c>
      <c r="B35" s="12">
        <v>14</v>
      </c>
      <c r="C35" s="13" t="s">
        <v>57</v>
      </c>
      <c r="D35" s="13" t="s">
        <v>58</v>
      </c>
      <c r="E35" s="24" t="s">
        <v>41</v>
      </c>
      <c r="F35" s="12" t="s">
        <v>27</v>
      </c>
      <c r="G35" s="15"/>
      <c r="H35" s="12" t="s">
        <v>28</v>
      </c>
      <c r="I35" s="12"/>
      <c r="J35" s="12"/>
      <c r="K35" s="16">
        <v>80</v>
      </c>
      <c r="L35" s="12"/>
      <c r="M35" s="17"/>
      <c r="N35" s="17">
        <v>7842</v>
      </c>
      <c r="O35" s="17"/>
      <c r="P35" s="16"/>
      <c r="Q35" s="17">
        <f t="shared" si="4"/>
        <v>125472</v>
      </c>
      <c r="R35" s="17"/>
      <c r="S35" s="17"/>
      <c r="T35" s="18">
        <f t="shared" si="5"/>
        <v>627360</v>
      </c>
      <c r="U35" s="18"/>
      <c r="V35" s="18"/>
      <c r="W35" s="18">
        <f t="shared" si="6"/>
        <v>752832</v>
      </c>
      <c r="X35" s="18"/>
      <c r="Y35" s="11" t="s">
        <v>29</v>
      </c>
    </row>
    <row r="36" spans="1:25" ht="78.75" x14ac:dyDescent="0.2">
      <c r="A36" s="39">
        <v>2</v>
      </c>
      <c r="B36" s="12">
        <v>15</v>
      </c>
      <c r="C36" s="13" t="s">
        <v>59</v>
      </c>
      <c r="D36" s="13" t="s">
        <v>60</v>
      </c>
      <c r="E36" s="24" t="s">
        <v>61</v>
      </c>
      <c r="F36" s="12" t="s">
        <v>27</v>
      </c>
      <c r="G36" s="15"/>
      <c r="H36" s="12" t="s">
        <v>28</v>
      </c>
      <c r="I36" s="12"/>
      <c r="J36" s="12"/>
      <c r="K36" s="16">
        <v>20</v>
      </c>
      <c r="L36" s="12"/>
      <c r="M36" s="17"/>
      <c r="N36" s="17">
        <v>7786</v>
      </c>
      <c r="O36" s="17"/>
      <c r="P36" s="16"/>
      <c r="Q36" s="17">
        <f t="shared" si="4"/>
        <v>31144</v>
      </c>
      <c r="R36" s="17"/>
      <c r="S36" s="17"/>
      <c r="T36" s="18">
        <f t="shared" si="5"/>
        <v>155720</v>
      </c>
      <c r="U36" s="18"/>
      <c r="V36" s="18"/>
      <c r="W36" s="18">
        <f t="shared" si="6"/>
        <v>186864</v>
      </c>
      <c r="X36" s="18"/>
      <c r="Y36" s="11" t="s">
        <v>29</v>
      </c>
    </row>
    <row r="37" spans="1:25" hidden="1" x14ac:dyDescent="0.2">
      <c r="A37" s="40"/>
      <c r="B37" s="31"/>
      <c r="C37" s="41"/>
      <c r="D37" s="41"/>
      <c r="E37" s="41"/>
      <c r="F37" s="42" t="s">
        <v>63</v>
      </c>
      <c r="G37" s="43"/>
      <c r="H37" s="41"/>
      <c r="I37" s="31"/>
      <c r="J37" s="31"/>
      <c r="K37" s="31"/>
      <c r="L37" s="31"/>
      <c r="M37" s="17"/>
      <c r="N37" s="17"/>
      <c r="O37" s="17"/>
      <c r="P37" s="26">
        <v>595</v>
      </c>
      <c r="Q37" s="27">
        <f>SUM(Q22:Q36)</f>
        <v>1615494.4</v>
      </c>
      <c r="R37" s="27">
        <f>SUM(R22:R36)</f>
        <v>0</v>
      </c>
      <c r="S37" s="27">
        <f>SUM(S22:S36)</f>
        <v>0</v>
      </c>
      <c r="T37" s="28"/>
      <c r="U37" s="28"/>
      <c r="V37" s="28"/>
      <c r="W37" s="28"/>
      <c r="X37" s="28"/>
      <c r="Y37" s="11"/>
    </row>
    <row r="38" spans="1:25" ht="90" hidden="1" x14ac:dyDescent="0.2">
      <c r="A38" s="39">
        <v>3</v>
      </c>
      <c r="B38" s="12">
        <v>1</v>
      </c>
      <c r="C38" s="13" t="s">
        <v>24</v>
      </c>
      <c r="D38" s="13" t="s">
        <v>25</v>
      </c>
      <c r="E38" s="12" t="s">
        <v>26</v>
      </c>
      <c r="F38" s="12" t="s">
        <v>27</v>
      </c>
      <c r="G38" s="15"/>
      <c r="H38" s="12" t="s">
        <v>28</v>
      </c>
      <c r="I38" s="12"/>
      <c r="J38" s="12"/>
      <c r="K38" s="12"/>
      <c r="L38" s="16">
        <v>40</v>
      </c>
      <c r="M38" s="17"/>
      <c r="N38" s="17"/>
      <c r="O38" s="17">
        <v>19735</v>
      </c>
      <c r="P38" s="16"/>
      <c r="Q38" s="17"/>
      <c r="R38" s="17">
        <f t="shared" ref="R38:R52" si="7">L38*O38*0.2</f>
        <v>157880</v>
      </c>
      <c r="S38" s="17"/>
      <c r="T38" s="18"/>
      <c r="U38" s="18">
        <f t="shared" ref="U38:U52" si="8">L38*O38</f>
        <v>789400</v>
      </c>
      <c r="V38" s="18"/>
      <c r="W38" s="18"/>
      <c r="X38" s="18">
        <f t="shared" ref="X38:X52" si="9">R38+U38</f>
        <v>947280</v>
      </c>
      <c r="Y38" s="11" t="s">
        <v>29</v>
      </c>
    </row>
    <row r="39" spans="1:25" ht="123.75" hidden="1" x14ac:dyDescent="0.2">
      <c r="A39" s="39">
        <v>3</v>
      </c>
      <c r="B39" s="12">
        <v>2</v>
      </c>
      <c r="C39" s="13" t="s">
        <v>30</v>
      </c>
      <c r="D39" s="13" t="s">
        <v>31</v>
      </c>
      <c r="E39" s="12" t="s">
        <v>26</v>
      </c>
      <c r="F39" s="12" t="s">
        <v>27</v>
      </c>
      <c r="G39" s="15"/>
      <c r="H39" s="12" t="s">
        <v>28</v>
      </c>
      <c r="I39" s="12"/>
      <c r="J39" s="12"/>
      <c r="K39" s="12"/>
      <c r="L39" s="16">
        <v>72</v>
      </c>
      <c r="M39" s="17"/>
      <c r="N39" s="17"/>
      <c r="O39" s="17">
        <v>30649</v>
      </c>
      <c r="P39" s="16"/>
      <c r="Q39" s="17"/>
      <c r="R39" s="17">
        <f t="shared" si="7"/>
        <v>441345.6</v>
      </c>
      <c r="S39" s="17"/>
      <c r="T39" s="18"/>
      <c r="U39" s="18">
        <f t="shared" si="8"/>
        <v>2206728</v>
      </c>
      <c r="V39" s="18"/>
      <c r="W39" s="18"/>
      <c r="X39" s="18">
        <f t="shared" si="9"/>
        <v>2648073.6</v>
      </c>
      <c r="Y39" s="11" t="s">
        <v>29</v>
      </c>
    </row>
    <row r="40" spans="1:25" ht="56.25" hidden="1" x14ac:dyDescent="0.2">
      <c r="A40" s="39">
        <v>3</v>
      </c>
      <c r="B40" s="12">
        <v>3</v>
      </c>
      <c r="C40" s="13" t="s">
        <v>32</v>
      </c>
      <c r="D40" s="13" t="s">
        <v>33</v>
      </c>
      <c r="E40" s="12" t="s">
        <v>34</v>
      </c>
      <c r="F40" s="12" t="s">
        <v>27</v>
      </c>
      <c r="G40" s="15"/>
      <c r="H40" s="12" t="s">
        <v>28</v>
      </c>
      <c r="I40" s="12"/>
      <c r="J40" s="12"/>
      <c r="K40" s="12"/>
      <c r="L40" s="16">
        <v>55</v>
      </c>
      <c r="M40" s="17"/>
      <c r="N40" s="17"/>
      <c r="O40" s="17">
        <v>7437</v>
      </c>
      <c r="P40" s="16"/>
      <c r="Q40" s="17"/>
      <c r="R40" s="17">
        <f t="shared" si="7"/>
        <v>81807</v>
      </c>
      <c r="S40" s="17"/>
      <c r="T40" s="18"/>
      <c r="U40" s="18">
        <f t="shared" si="8"/>
        <v>409035</v>
      </c>
      <c r="V40" s="18"/>
      <c r="W40" s="18"/>
      <c r="X40" s="18">
        <f t="shared" si="9"/>
        <v>490842</v>
      </c>
      <c r="Y40" s="11" t="s">
        <v>29</v>
      </c>
    </row>
    <row r="41" spans="1:25" ht="90" hidden="1" x14ac:dyDescent="0.2">
      <c r="A41" s="39">
        <v>3</v>
      </c>
      <c r="B41" s="12">
        <v>4</v>
      </c>
      <c r="C41" s="13" t="s">
        <v>35</v>
      </c>
      <c r="D41" s="13" t="s">
        <v>36</v>
      </c>
      <c r="E41" s="12" t="s">
        <v>34</v>
      </c>
      <c r="F41" s="12" t="s">
        <v>27</v>
      </c>
      <c r="G41" s="15"/>
      <c r="H41" s="12" t="s">
        <v>28</v>
      </c>
      <c r="I41" s="12"/>
      <c r="J41" s="12"/>
      <c r="K41" s="12"/>
      <c r="L41" s="16">
        <v>55</v>
      </c>
      <c r="M41" s="17"/>
      <c r="N41" s="17"/>
      <c r="O41" s="17">
        <v>23655</v>
      </c>
      <c r="P41" s="16"/>
      <c r="Q41" s="17"/>
      <c r="R41" s="17">
        <f t="shared" si="7"/>
        <v>260205</v>
      </c>
      <c r="S41" s="17"/>
      <c r="T41" s="18"/>
      <c r="U41" s="18">
        <f t="shared" si="8"/>
        <v>1301025</v>
      </c>
      <c r="V41" s="18"/>
      <c r="W41" s="18"/>
      <c r="X41" s="18">
        <f t="shared" si="9"/>
        <v>1561230</v>
      </c>
      <c r="Y41" s="11" t="s">
        <v>29</v>
      </c>
    </row>
    <row r="42" spans="1:25" ht="101.25" hidden="1" x14ac:dyDescent="0.2">
      <c r="A42" s="39">
        <v>3</v>
      </c>
      <c r="B42" s="12">
        <v>5</v>
      </c>
      <c r="C42" s="13" t="s">
        <v>37</v>
      </c>
      <c r="D42" s="13" t="s">
        <v>38</v>
      </c>
      <c r="E42" s="12" t="s">
        <v>26</v>
      </c>
      <c r="F42" s="12" t="s">
        <v>27</v>
      </c>
      <c r="G42" s="15"/>
      <c r="H42" s="12" t="s">
        <v>28</v>
      </c>
      <c r="I42" s="12"/>
      <c r="J42" s="12"/>
      <c r="K42" s="12"/>
      <c r="L42" s="16">
        <v>40</v>
      </c>
      <c r="M42" s="17"/>
      <c r="N42" s="17"/>
      <c r="O42" s="17">
        <v>18864</v>
      </c>
      <c r="P42" s="16"/>
      <c r="Q42" s="17"/>
      <c r="R42" s="17">
        <f t="shared" si="7"/>
        <v>150912</v>
      </c>
      <c r="S42" s="17"/>
      <c r="T42" s="18"/>
      <c r="U42" s="18">
        <f t="shared" si="8"/>
        <v>754560</v>
      </c>
      <c r="V42" s="18"/>
      <c r="W42" s="18"/>
      <c r="X42" s="18">
        <f t="shared" si="9"/>
        <v>905472</v>
      </c>
      <c r="Y42" s="11" t="s">
        <v>29</v>
      </c>
    </row>
    <row r="43" spans="1:25" ht="112.5" hidden="1" x14ac:dyDescent="0.2">
      <c r="A43" s="39">
        <v>3</v>
      </c>
      <c r="B43" s="12">
        <v>6</v>
      </c>
      <c r="C43" s="13" t="s">
        <v>39</v>
      </c>
      <c r="D43" s="13" t="s">
        <v>40</v>
      </c>
      <c r="E43" s="12" t="s">
        <v>41</v>
      </c>
      <c r="F43" s="12" t="s">
        <v>27</v>
      </c>
      <c r="G43" s="15"/>
      <c r="H43" s="12" t="s">
        <v>28</v>
      </c>
      <c r="I43" s="12"/>
      <c r="J43" s="12"/>
      <c r="K43" s="12"/>
      <c r="L43" s="16">
        <v>105</v>
      </c>
      <c r="M43" s="17"/>
      <c r="N43" s="17"/>
      <c r="O43" s="17">
        <v>3371</v>
      </c>
      <c r="P43" s="16"/>
      <c r="Q43" s="17"/>
      <c r="R43" s="17">
        <f t="shared" si="7"/>
        <v>70791</v>
      </c>
      <c r="S43" s="17"/>
      <c r="T43" s="18"/>
      <c r="U43" s="18">
        <f t="shared" si="8"/>
        <v>353955</v>
      </c>
      <c r="V43" s="18"/>
      <c r="W43" s="18"/>
      <c r="X43" s="18">
        <f t="shared" si="9"/>
        <v>424746</v>
      </c>
      <c r="Y43" s="11" t="s">
        <v>29</v>
      </c>
    </row>
    <row r="44" spans="1:25" ht="135" hidden="1" x14ac:dyDescent="0.2">
      <c r="A44" s="39">
        <v>3</v>
      </c>
      <c r="B44" s="12">
        <v>7</v>
      </c>
      <c r="C44" s="19" t="s">
        <v>42</v>
      </c>
      <c r="D44" s="19" t="s">
        <v>43</v>
      </c>
      <c r="E44" s="20" t="s">
        <v>41</v>
      </c>
      <c r="F44" s="12" t="s">
        <v>27</v>
      </c>
      <c r="G44" s="21"/>
      <c r="H44" s="20" t="s">
        <v>44</v>
      </c>
      <c r="I44" s="20"/>
      <c r="J44" s="20"/>
      <c r="K44" s="20"/>
      <c r="L44" s="16">
        <v>105</v>
      </c>
      <c r="M44" s="17"/>
      <c r="N44" s="17"/>
      <c r="O44" s="17">
        <v>5413</v>
      </c>
      <c r="P44" s="16"/>
      <c r="Q44" s="17"/>
      <c r="R44" s="17">
        <f t="shared" si="7"/>
        <v>113673</v>
      </c>
      <c r="S44" s="17"/>
      <c r="T44" s="18"/>
      <c r="U44" s="18">
        <f t="shared" si="8"/>
        <v>568365</v>
      </c>
      <c r="V44" s="18"/>
      <c r="W44" s="18"/>
      <c r="X44" s="18">
        <f t="shared" si="9"/>
        <v>682038</v>
      </c>
      <c r="Y44" s="11" t="s">
        <v>29</v>
      </c>
    </row>
    <row r="45" spans="1:25" ht="112.5" hidden="1" x14ac:dyDescent="0.2">
      <c r="A45" s="39">
        <v>3</v>
      </c>
      <c r="B45" s="12">
        <v>8</v>
      </c>
      <c r="C45" s="22" t="s">
        <v>45</v>
      </c>
      <c r="D45" s="22" t="s">
        <v>46</v>
      </c>
      <c r="E45" s="12" t="s">
        <v>41</v>
      </c>
      <c r="F45" s="12" t="s">
        <v>27</v>
      </c>
      <c r="G45" s="23"/>
      <c r="H45" s="12" t="s">
        <v>44</v>
      </c>
      <c r="I45" s="12"/>
      <c r="J45" s="12"/>
      <c r="K45" s="12"/>
      <c r="L45" s="16">
        <v>59</v>
      </c>
      <c r="M45" s="17"/>
      <c r="N45" s="17"/>
      <c r="O45" s="17">
        <v>2163</v>
      </c>
      <c r="P45" s="16"/>
      <c r="Q45" s="17"/>
      <c r="R45" s="17">
        <f t="shared" si="7"/>
        <v>25523.4</v>
      </c>
      <c r="S45" s="17"/>
      <c r="T45" s="18"/>
      <c r="U45" s="18">
        <f t="shared" si="8"/>
        <v>127617</v>
      </c>
      <c r="V45" s="18"/>
      <c r="W45" s="18"/>
      <c r="X45" s="18">
        <f t="shared" si="9"/>
        <v>153140.4</v>
      </c>
      <c r="Y45" s="11" t="s">
        <v>29</v>
      </c>
    </row>
    <row r="46" spans="1:25" ht="56.25" hidden="1" x14ac:dyDescent="0.2">
      <c r="A46" s="39">
        <v>3</v>
      </c>
      <c r="B46" s="12">
        <v>9</v>
      </c>
      <c r="C46" s="13" t="s">
        <v>47</v>
      </c>
      <c r="D46" s="13" t="s">
        <v>48</v>
      </c>
      <c r="E46" s="12" t="s">
        <v>41</v>
      </c>
      <c r="F46" s="12" t="s">
        <v>27</v>
      </c>
      <c r="G46" s="15"/>
      <c r="H46" s="12" t="s">
        <v>28</v>
      </c>
      <c r="I46" s="12"/>
      <c r="J46" s="12"/>
      <c r="K46" s="12"/>
      <c r="L46" s="16">
        <v>10</v>
      </c>
      <c r="M46" s="17"/>
      <c r="N46" s="17"/>
      <c r="O46" s="17">
        <v>6353</v>
      </c>
      <c r="P46" s="16"/>
      <c r="Q46" s="17"/>
      <c r="R46" s="17">
        <f t="shared" si="7"/>
        <v>12706</v>
      </c>
      <c r="S46" s="17"/>
      <c r="T46" s="18"/>
      <c r="U46" s="18">
        <f t="shared" si="8"/>
        <v>63530</v>
      </c>
      <c r="V46" s="18"/>
      <c r="W46" s="18"/>
      <c r="X46" s="18">
        <f t="shared" si="9"/>
        <v>76236</v>
      </c>
      <c r="Y46" s="11" t="s">
        <v>29</v>
      </c>
    </row>
    <row r="47" spans="1:25" ht="67.5" hidden="1" x14ac:dyDescent="0.2">
      <c r="A47" s="39">
        <v>3</v>
      </c>
      <c r="B47" s="12">
        <v>10</v>
      </c>
      <c r="C47" s="13" t="s">
        <v>49</v>
      </c>
      <c r="D47" s="13" t="s">
        <v>50</v>
      </c>
      <c r="E47" s="12" t="s">
        <v>41</v>
      </c>
      <c r="F47" s="12" t="s">
        <v>27</v>
      </c>
      <c r="G47" s="15"/>
      <c r="H47" s="12" t="s">
        <v>28</v>
      </c>
      <c r="I47" s="12"/>
      <c r="J47" s="12"/>
      <c r="K47" s="12"/>
      <c r="L47" s="16">
        <v>40</v>
      </c>
      <c r="M47" s="17"/>
      <c r="N47" s="17"/>
      <c r="O47" s="17">
        <v>1194</v>
      </c>
      <c r="P47" s="16"/>
      <c r="Q47" s="17"/>
      <c r="R47" s="17">
        <f t="shared" si="7"/>
        <v>9552</v>
      </c>
      <c r="S47" s="17"/>
      <c r="T47" s="18"/>
      <c r="U47" s="18">
        <f t="shared" si="8"/>
        <v>47760</v>
      </c>
      <c r="V47" s="18"/>
      <c r="W47" s="18"/>
      <c r="X47" s="18">
        <f t="shared" si="9"/>
        <v>57312</v>
      </c>
      <c r="Y47" s="11" t="s">
        <v>29</v>
      </c>
    </row>
    <row r="48" spans="1:25" ht="67.5" hidden="1" x14ac:dyDescent="0.2">
      <c r="A48" s="39">
        <v>3</v>
      </c>
      <c r="B48" s="12">
        <v>11</v>
      </c>
      <c r="C48" s="13" t="s">
        <v>51</v>
      </c>
      <c r="D48" s="13" t="s">
        <v>52</v>
      </c>
      <c r="E48" s="12" t="s">
        <v>41</v>
      </c>
      <c r="F48" s="12" t="s">
        <v>27</v>
      </c>
      <c r="G48" s="15"/>
      <c r="H48" s="12" t="s">
        <v>28</v>
      </c>
      <c r="I48" s="12"/>
      <c r="J48" s="12"/>
      <c r="K48" s="12"/>
      <c r="L48" s="16">
        <v>40</v>
      </c>
      <c r="M48" s="17"/>
      <c r="N48" s="17"/>
      <c r="O48" s="17">
        <v>1700</v>
      </c>
      <c r="P48" s="16"/>
      <c r="Q48" s="17"/>
      <c r="R48" s="17">
        <f t="shared" si="7"/>
        <v>13600</v>
      </c>
      <c r="S48" s="17"/>
      <c r="T48" s="18"/>
      <c r="U48" s="18">
        <f t="shared" si="8"/>
        <v>68000</v>
      </c>
      <c r="V48" s="18"/>
      <c r="W48" s="18"/>
      <c r="X48" s="18">
        <f t="shared" si="9"/>
        <v>81600</v>
      </c>
      <c r="Y48" s="11" t="s">
        <v>29</v>
      </c>
    </row>
    <row r="49" spans="1:25" ht="67.5" hidden="1" x14ac:dyDescent="0.2">
      <c r="A49" s="39">
        <v>3</v>
      </c>
      <c r="B49" s="12">
        <v>12</v>
      </c>
      <c r="C49" s="19" t="s">
        <v>53</v>
      </c>
      <c r="D49" s="19" t="s">
        <v>54</v>
      </c>
      <c r="E49" s="20" t="s">
        <v>41</v>
      </c>
      <c r="F49" s="12" t="s">
        <v>27</v>
      </c>
      <c r="G49" s="21"/>
      <c r="H49" s="20" t="s">
        <v>44</v>
      </c>
      <c r="I49" s="20"/>
      <c r="J49" s="20"/>
      <c r="K49" s="20"/>
      <c r="L49" s="16">
        <v>50</v>
      </c>
      <c r="M49" s="17"/>
      <c r="N49" s="17"/>
      <c r="O49" s="17">
        <v>1428</v>
      </c>
      <c r="P49" s="16"/>
      <c r="Q49" s="17"/>
      <c r="R49" s="17">
        <f t="shared" si="7"/>
        <v>14280</v>
      </c>
      <c r="S49" s="17"/>
      <c r="T49" s="18"/>
      <c r="U49" s="18">
        <f t="shared" si="8"/>
        <v>71400</v>
      </c>
      <c r="V49" s="18"/>
      <c r="W49" s="18"/>
      <c r="X49" s="18">
        <f t="shared" si="9"/>
        <v>85680</v>
      </c>
      <c r="Y49" s="11" t="s">
        <v>29</v>
      </c>
    </row>
    <row r="50" spans="1:25" ht="67.5" hidden="1" x14ac:dyDescent="0.2">
      <c r="A50" s="39">
        <v>3</v>
      </c>
      <c r="B50" s="12">
        <v>13</v>
      </c>
      <c r="C50" s="22" t="s">
        <v>55</v>
      </c>
      <c r="D50" s="22" t="s">
        <v>56</v>
      </c>
      <c r="E50" s="12" t="s">
        <v>41</v>
      </c>
      <c r="F50" s="12" t="s">
        <v>27</v>
      </c>
      <c r="G50" s="23"/>
      <c r="H50" s="12" t="s">
        <v>44</v>
      </c>
      <c r="I50" s="12"/>
      <c r="J50" s="12"/>
      <c r="K50" s="12"/>
      <c r="L50" s="16">
        <v>80</v>
      </c>
      <c r="M50" s="17"/>
      <c r="N50" s="17"/>
      <c r="O50" s="17">
        <v>1558</v>
      </c>
      <c r="P50" s="16"/>
      <c r="Q50" s="17"/>
      <c r="R50" s="17">
        <f t="shared" si="7"/>
        <v>24928</v>
      </c>
      <c r="S50" s="17"/>
      <c r="T50" s="18"/>
      <c r="U50" s="18">
        <f t="shared" si="8"/>
        <v>124640</v>
      </c>
      <c r="V50" s="18"/>
      <c r="W50" s="18"/>
      <c r="X50" s="18">
        <f t="shared" si="9"/>
        <v>149568</v>
      </c>
      <c r="Y50" s="11" t="s">
        <v>29</v>
      </c>
    </row>
    <row r="51" spans="1:25" ht="67.5" hidden="1" x14ac:dyDescent="0.2">
      <c r="A51" s="39">
        <v>3</v>
      </c>
      <c r="B51" s="12">
        <v>14</v>
      </c>
      <c r="C51" s="13" t="s">
        <v>57</v>
      </c>
      <c r="D51" s="13" t="s">
        <v>58</v>
      </c>
      <c r="E51" s="12" t="s">
        <v>41</v>
      </c>
      <c r="F51" s="12" t="s">
        <v>27</v>
      </c>
      <c r="G51" s="15"/>
      <c r="H51" s="12" t="s">
        <v>28</v>
      </c>
      <c r="I51" s="12"/>
      <c r="J51" s="12"/>
      <c r="K51" s="12"/>
      <c r="L51" s="16">
        <v>40</v>
      </c>
      <c r="M51" s="17"/>
      <c r="N51" s="17"/>
      <c r="O51" s="17">
        <v>8234</v>
      </c>
      <c r="P51" s="16"/>
      <c r="Q51" s="17"/>
      <c r="R51" s="17">
        <f t="shared" si="7"/>
        <v>65872</v>
      </c>
      <c r="S51" s="17"/>
      <c r="T51" s="18"/>
      <c r="U51" s="18">
        <f t="shared" si="8"/>
        <v>329360</v>
      </c>
      <c r="V51" s="18"/>
      <c r="W51" s="18"/>
      <c r="X51" s="18">
        <f t="shared" si="9"/>
        <v>395232</v>
      </c>
      <c r="Y51" s="11" t="s">
        <v>29</v>
      </c>
    </row>
    <row r="52" spans="1:25" ht="78.75" x14ac:dyDescent="0.2">
      <c r="A52" s="46">
        <v>3</v>
      </c>
      <c r="B52" s="47">
        <v>15</v>
      </c>
      <c r="C52" s="13" t="s">
        <v>59</v>
      </c>
      <c r="D52" s="13" t="s">
        <v>60</v>
      </c>
      <c r="E52" s="24" t="s">
        <v>61</v>
      </c>
      <c r="F52" s="12" t="s">
        <v>27</v>
      </c>
      <c r="G52" s="15"/>
      <c r="H52" s="12" t="s">
        <v>28</v>
      </c>
      <c r="I52" s="12"/>
      <c r="J52" s="47"/>
      <c r="K52" s="47"/>
      <c r="L52" s="48">
        <v>200</v>
      </c>
      <c r="M52" s="18"/>
      <c r="N52" s="18"/>
      <c r="O52" s="18">
        <v>8175</v>
      </c>
      <c r="P52" s="48"/>
      <c r="Q52" s="18"/>
      <c r="R52" s="17">
        <f t="shared" si="7"/>
        <v>327000</v>
      </c>
      <c r="S52" s="18"/>
      <c r="T52" s="18"/>
      <c r="U52" s="18">
        <f t="shared" si="8"/>
        <v>1635000</v>
      </c>
      <c r="V52" s="18"/>
      <c r="W52" s="18"/>
      <c r="X52" s="18">
        <f t="shared" si="9"/>
        <v>1962000</v>
      </c>
      <c r="Y52" s="11" t="s">
        <v>29</v>
      </c>
    </row>
    <row r="53" spans="1:25" hidden="1" x14ac:dyDescent="0.2">
      <c r="A53" s="39"/>
      <c r="B53" s="12"/>
      <c r="C53" s="25"/>
      <c r="D53" s="49"/>
      <c r="E53" s="49"/>
      <c r="F53" s="50" t="s">
        <v>64</v>
      </c>
      <c r="G53" s="51"/>
      <c r="H53" s="49"/>
      <c r="I53" s="20"/>
      <c r="J53" s="20"/>
      <c r="K53" s="20"/>
      <c r="L53" s="20"/>
      <c r="M53" s="17"/>
      <c r="N53" s="17"/>
      <c r="O53" s="17"/>
      <c r="P53" s="45">
        <f>SUM(P38:P52)</f>
        <v>0</v>
      </c>
      <c r="Q53" s="27">
        <f>SUM(Q38:Q52)</f>
        <v>0</v>
      </c>
      <c r="R53" s="27">
        <f>SUM(R38:R52)</f>
        <v>1770075</v>
      </c>
      <c r="S53" s="27">
        <f>SUM(S38:S52)</f>
        <v>0</v>
      </c>
      <c r="T53" s="27"/>
      <c r="U53" s="27"/>
      <c r="V53" s="27"/>
      <c r="W53" s="27"/>
      <c r="X53" s="27"/>
      <c r="Y53" s="29"/>
    </row>
    <row r="54" spans="1:25" hidden="1" x14ac:dyDescent="0.2">
      <c r="A54" s="29"/>
      <c r="B54" s="30"/>
      <c r="C54" s="12"/>
      <c r="D54" s="10"/>
      <c r="E54" s="10"/>
      <c r="F54" s="52" t="s">
        <v>65</v>
      </c>
      <c r="G54" s="53"/>
      <c r="H54" s="54"/>
      <c r="I54" s="30"/>
      <c r="J54" s="30"/>
      <c r="K54" s="30"/>
      <c r="L54" s="30"/>
      <c r="M54" s="30"/>
      <c r="N54" s="30"/>
      <c r="O54" s="30"/>
      <c r="P54" s="30"/>
      <c r="Q54" s="27">
        <f>Q21+Q37+Q53</f>
        <v>1615494.4</v>
      </c>
      <c r="R54" s="27">
        <f>R21+R37+R53</f>
        <v>1770075</v>
      </c>
      <c r="S54" s="27">
        <f>S21+S37+S53</f>
        <v>5066479</v>
      </c>
      <c r="T54" s="27"/>
      <c r="U54" s="27"/>
      <c r="V54" s="27"/>
      <c r="W54" s="27"/>
      <c r="X54" s="27"/>
      <c r="Y54" s="29"/>
    </row>
    <row r="55" spans="1:25" x14ac:dyDescent="0.2">
      <c r="B55" s="4"/>
      <c r="C55" s="31"/>
      <c r="F55" s="32"/>
      <c r="G55" s="33"/>
      <c r="H55" s="4"/>
      <c r="I55" s="4"/>
      <c r="J55" s="4"/>
      <c r="K55" s="4"/>
      <c r="L55" s="4"/>
      <c r="P55" s="4"/>
      <c r="Q55" s="16"/>
      <c r="R55" s="16"/>
      <c r="S55" s="16"/>
      <c r="T55" s="44"/>
      <c r="U55" s="44"/>
      <c r="V55" s="44"/>
      <c r="W55" s="44"/>
      <c r="X55" s="44"/>
    </row>
    <row r="56" spans="1:25" x14ac:dyDescent="0.2">
      <c r="B56" s="4"/>
      <c r="C56" s="31"/>
      <c r="F56" s="32"/>
      <c r="G56" s="33"/>
      <c r="H56" s="4"/>
      <c r="I56" s="4"/>
      <c r="J56" s="4"/>
      <c r="K56" s="4"/>
      <c r="L56" s="4"/>
      <c r="P56" s="4"/>
      <c r="Q56" s="4"/>
      <c r="R56" s="4"/>
      <c r="S56" s="4"/>
      <c r="T56" s="4"/>
      <c r="U56" s="4"/>
      <c r="V56" s="4"/>
      <c r="W56" s="4"/>
      <c r="X56" s="4"/>
    </row>
    <row r="57" spans="1:25" ht="12" x14ac:dyDescent="0.2">
      <c r="B57" s="4"/>
      <c r="C57" s="31"/>
      <c r="D57" s="55" t="s">
        <v>74</v>
      </c>
      <c r="E57" s="55"/>
      <c r="F57" s="56"/>
      <c r="G57" s="57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5"/>
    </row>
    <row r="58" spans="1:25" ht="12" x14ac:dyDescent="0.2">
      <c r="B58" s="4"/>
      <c r="C58" s="31"/>
      <c r="D58" s="55" t="s">
        <v>75</v>
      </c>
      <c r="E58" s="55"/>
      <c r="F58" s="56"/>
      <c r="G58" s="57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5"/>
    </row>
    <row r="59" spans="1:25" x14ac:dyDescent="0.2">
      <c r="B59" s="4"/>
      <c r="C59" s="31"/>
      <c r="F59" s="32"/>
      <c r="G59" s="33"/>
      <c r="H59" s="4"/>
      <c r="I59" s="4"/>
      <c r="J59" s="4"/>
      <c r="K59" s="4"/>
      <c r="L59" s="4"/>
      <c r="P59" s="4"/>
      <c r="Q59" s="4"/>
      <c r="R59" s="4"/>
      <c r="S59" s="4"/>
      <c r="T59" s="4"/>
      <c r="U59" s="4"/>
      <c r="V59" s="4"/>
      <c r="W59" s="4"/>
      <c r="X59" s="4"/>
    </row>
    <row r="60" spans="1:25" x14ac:dyDescent="0.2">
      <c r="B60" s="4"/>
      <c r="C60" s="31"/>
      <c r="F60" s="32"/>
      <c r="G60" s="33"/>
      <c r="H60" s="4"/>
      <c r="I60" s="4"/>
      <c r="J60" s="4"/>
      <c r="K60" s="4"/>
      <c r="L60" s="4"/>
      <c r="P60" s="4"/>
      <c r="Q60" s="4"/>
      <c r="R60" s="4"/>
      <c r="S60" s="4"/>
      <c r="T60" s="4"/>
      <c r="U60" s="4"/>
      <c r="V60" s="4"/>
      <c r="W60" s="4"/>
      <c r="X60" s="4"/>
    </row>
    <row r="61" spans="1:25" x14ac:dyDescent="0.2">
      <c r="B61" s="4"/>
      <c r="C61" s="31"/>
      <c r="D61" s="2" t="s">
        <v>66</v>
      </c>
      <c r="F61" s="32"/>
      <c r="G61" s="33"/>
      <c r="H61" s="4"/>
      <c r="I61" s="4"/>
      <c r="J61" s="4"/>
      <c r="K61" s="4"/>
      <c r="L61" s="4"/>
      <c r="P61" s="4" t="s">
        <v>67</v>
      </c>
      <c r="Q61" s="4"/>
      <c r="R61" s="4"/>
      <c r="S61" s="4"/>
      <c r="T61" s="4"/>
      <c r="U61" s="4"/>
      <c r="V61" s="4"/>
      <c r="W61" s="4"/>
      <c r="X61" s="4"/>
    </row>
    <row r="62" spans="1:25" x14ac:dyDescent="0.2">
      <c r="B62" s="4"/>
      <c r="C62" s="31"/>
      <c r="D62" s="2" t="s">
        <v>76</v>
      </c>
      <c r="F62" s="32"/>
      <c r="G62" s="33"/>
      <c r="H62" s="4"/>
      <c r="I62" s="4"/>
      <c r="J62" s="4"/>
      <c r="K62" s="4"/>
      <c r="L62" s="4"/>
      <c r="P62" s="4" t="s">
        <v>68</v>
      </c>
      <c r="Q62" s="4"/>
      <c r="R62" s="4"/>
      <c r="S62" s="4"/>
      <c r="T62" s="4"/>
      <c r="U62" s="4"/>
      <c r="V62" s="4"/>
      <c r="W62" s="4"/>
      <c r="X62" s="4"/>
    </row>
    <row r="63" spans="1:25" x14ac:dyDescent="0.2">
      <c r="B63" s="4"/>
      <c r="C63" s="31"/>
      <c r="F63" s="32"/>
      <c r="G63" s="33"/>
      <c r="H63" s="4"/>
      <c r="I63" s="4"/>
      <c r="J63" s="4"/>
      <c r="K63" s="4"/>
      <c r="L63" s="4"/>
      <c r="P63" s="4"/>
      <c r="Q63" s="4"/>
      <c r="R63" s="4"/>
      <c r="S63" s="4"/>
      <c r="T63" s="4"/>
      <c r="U63" s="4"/>
      <c r="V63" s="4"/>
      <c r="W63" s="4"/>
      <c r="X63" s="4"/>
    </row>
    <row r="64" spans="1:25" x14ac:dyDescent="0.2">
      <c r="B64" s="4"/>
      <c r="C64" s="31"/>
      <c r="D64" s="2" t="s">
        <v>77</v>
      </c>
      <c r="F64" s="32"/>
      <c r="G64" s="33"/>
      <c r="H64" s="4"/>
      <c r="I64" s="4"/>
      <c r="J64" s="4"/>
      <c r="K64" s="4"/>
      <c r="L64" s="4"/>
      <c r="P64" s="4" t="s">
        <v>78</v>
      </c>
      <c r="Q64" s="4"/>
      <c r="R64" s="4"/>
      <c r="S64" s="4"/>
      <c r="T64" s="4"/>
      <c r="U64" s="4"/>
      <c r="V64" s="4"/>
      <c r="W64" s="4"/>
      <c r="X64" s="4"/>
    </row>
    <row r="65" spans="2:24" x14ac:dyDescent="0.2">
      <c r="B65" s="4"/>
      <c r="C65" s="31"/>
      <c r="F65" s="32"/>
      <c r="G65" s="33"/>
      <c r="H65" s="4"/>
      <c r="I65" s="4"/>
      <c r="J65" s="4"/>
      <c r="K65" s="4"/>
      <c r="L65" s="4"/>
      <c r="P65" s="4"/>
      <c r="Q65" s="4"/>
      <c r="R65" s="4"/>
      <c r="S65" s="4"/>
      <c r="T65" s="4"/>
      <c r="U65" s="4"/>
      <c r="V65" s="4"/>
      <c r="W65" s="4"/>
      <c r="X65" s="4"/>
    </row>
    <row r="66" spans="2:24" x14ac:dyDescent="0.2">
      <c r="B66" s="4"/>
      <c r="C66" s="31"/>
      <c r="F66" s="32"/>
      <c r="G66" s="33"/>
      <c r="H66" s="4"/>
      <c r="I66" s="4"/>
      <c r="J66" s="4"/>
      <c r="K66" s="4"/>
      <c r="L66" s="4"/>
      <c r="P66" s="4"/>
      <c r="Q66" s="4"/>
      <c r="R66" s="4"/>
      <c r="S66" s="4"/>
      <c r="T66" s="4"/>
      <c r="U66" s="4"/>
      <c r="V66" s="4"/>
      <c r="W66" s="4"/>
      <c r="X66" s="4"/>
    </row>
    <row r="67" spans="2:24" x14ac:dyDescent="0.2">
      <c r="B67" s="4"/>
      <c r="C67" s="31"/>
      <c r="F67" s="32"/>
      <c r="G67" s="33"/>
      <c r="H67" s="4"/>
      <c r="I67" s="4"/>
      <c r="J67" s="4"/>
      <c r="K67" s="4"/>
      <c r="L67" s="4"/>
      <c r="P67" s="4"/>
      <c r="Q67" s="4"/>
      <c r="R67" s="4"/>
      <c r="S67" s="4"/>
      <c r="T67" s="4"/>
      <c r="U67" s="4"/>
      <c r="V67" s="4"/>
      <c r="W67" s="4"/>
      <c r="X67" s="4"/>
    </row>
    <row r="68" spans="2:24" x14ac:dyDescent="0.2">
      <c r="B68" s="4"/>
      <c r="C68" s="31"/>
      <c r="F68" s="32"/>
      <c r="G68" s="33"/>
      <c r="H68" s="4"/>
      <c r="I68" s="4"/>
      <c r="J68" s="4"/>
      <c r="K68" s="4"/>
      <c r="L68" s="4"/>
      <c r="P68" s="4"/>
      <c r="Q68" s="4"/>
      <c r="R68" s="4"/>
      <c r="S68" s="4"/>
      <c r="T68" s="4"/>
      <c r="U68" s="4"/>
      <c r="V68" s="4"/>
      <c r="W68" s="4"/>
      <c r="X68" s="4"/>
    </row>
    <row r="69" spans="2:24" x14ac:dyDescent="0.2">
      <c r="B69" s="4"/>
      <c r="C69" s="31"/>
      <c r="F69" s="32"/>
      <c r="G69" s="33"/>
      <c r="H69" s="4"/>
      <c r="I69" s="4"/>
      <c r="J69" s="4"/>
      <c r="K69" s="4"/>
      <c r="L69" s="4"/>
      <c r="P69" s="4"/>
      <c r="Q69" s="4"/>
      <c r="R69" s="4"/>
      <c r="S69" s="4"/>
      <c r="T69" s="4"/>
      <c r="U69" s="4"/>
      <c r="V69" s="4"/>
      <c r="W69" s="4"/>
      <c r="X69" s="4"/>
    </row>
    <row r="70" spans="2:24" x14ac:dyDescent="0.2">
      <c r="B70" s="4"/>
      <c r="C70" s="31"/>
      <c r="F70" s="32"/>
      <c r="G70" s="33"/>
      <c r="H70" s="4"/>
      <c r="I70" s="4"/>
      <c r="J70" s="4"/>
      <c r="K70" s="4"/>
      <c r="L70" s="4"/>
      <c r="P70" s="4"/>
      <c r="Q70" s="4"/>
      <c r="R70" s="4"/>
      <c r="S70" s="4"/>
      <c r="T70" s="4"/>
      <c r="U70" s="4"/>
      <c r="V70" s="4"/>
      <c r="W70" s="4"/>
      <c r="X70" s="4"/>
    </row>
    <row r="71" spans="2:24" x14ac:dyDescent="0.2">
      <c r="B71" s="4"/>
      <c r="C71" s="31"/>
      <c r="F71" s="32"/>
      <c r="G71" s="33"/>
      <c r="H71" s="4"/>
      <c r="I71" s="4"/>
      <c r="J71" s="4"/>
      <c r="K71" s="4"/>
      <c r="L71" s="4"/>
      <c r="P71" s="4"/>
      <c r="Q71" s="4"/>
      <c r="R71" s="4"/>
      <c r="S71" s="4"/>
      <c r="T71" s="4"/>
      <c r="U71" s="4"/>
      <c r="V71" s="4"/>
      <c r="W71" s="4"/>
      <c r="X71" s="4"/>
    </row>
    <row r="72" spans="2:24" x14ac:dyDescent="0.2">
      <c r="B72" s="4"/>
      <c r="C72" s="31"/>
      <c r="F72" s="32"/>
      <c r="G72" s="33"/>
      <c r="H72" s="4"/>
      <c r="I72" s="4"/>
      <c r="J72" s="4"/>
      <c r="K72" s="4"/>
      <c r="L72" s="4"/>
      <c r="P72" s="4"/>
      <c r="Q72" s="4"/>
      <c r="R72" s="4"/>
      <c r="S72" s="4"/>
      <c r="T72" s="4"/>
      <c r="U72" s="4"/>
      <c r="V72" s="4"/>
      <c r="W72" s="4"/>
      <c r="X72" s="4"/>
    </row>
    <row r="73" spans="2:24" x14ac:dyDescent="0.2">
      <c r="B73" s="4"/>
      <c r="C73" s="31"/>
      <c r="F73" s="32"/>
      <c r="G73" s="33"/>
      <c r="H73" s="4"/>
      <c r="I73" s="4"/>
      <c r="J73" s="4"/>
      <c r="K73" s="4"/>
      <c r="L73" s="4"/>
      <c r="P73" s="4"/>
      <c r="Q73" s="4"/>
      <c r="R73" s="4"/>
      <c r="S73" s="4"/>
      <c r="T73" s="4"/>
      <c r="U73" s="4"/>
      <c r="V73" s="4"/>
      <c r="W73" s="4"/>
      <c r="X73" s="4"/>
    </row>
    <row r="74" spans="2:24" x14ac:dyDescent="0.2">
      <c r="B74" s="4"/>
      <c r="C74" s="31"/>
      <c r="F74" s="32"/>
      <c r="G74" s="33"/>
      <c r="H74" s="4"/>
      <c r="I74" s="4"/>
      <c r="J74" s="4"/>
      <c r="K74" s="4"/>
      <c r="L74" s="4"/>
      <c r="P74" s="4"/>
      <c r="Q74" s="4"/>
      <c r="R74" s="4"/>
      <c r="S74" s="4"/>
      <c r="T74" s="4"/>
      <c r="U74" s="4"/>
      <c r="V74" s="4"/>
      <c r="W74" s="4"/>
      <c r="X74" s="4"/>
    </row>
    <row r="75" spans="2:24" x14ac:dyDescent="0.2">
      <c r="B75" s="4"/>
      <c r="C75" s="31"/>
      <c r="F75" s="32"/>
      <c r="G75" s="33"/>
      <c r="H75" s="4"/>
      <c r="I75" s="4"/>
      <c r="J75" s="4"/>
      <c r="K75" s="4"/>
      <c r="L75" s="4"/>
      <c r="P75" s="4"/>
      <c r="Q75" s="4"/>
      <c r="R75" s="4"/>
      <c r="S75" s="4"/>
      <c r="T75" s="4"/>
      <c r="U75" s="4"/>
      <c r="V75" s="4"/>
      <c r="W75" s="4"/>
      <c r="X75" s="4"/>
    </row>
    <row r="76" spans="2:24" x14ac:dyDescent="0.2">
      <c r="B76" s="4"/>
      <c r="C76" s="31"/>
      <c r="F76" s="32"/>
      <c r="G76" s="33"/>
      <c r="H76" s="4"/>
      <c r="I76" s="4"/>
      <c r="J76" s="4"/>
      <c r="K76" s="4"/>
      <c r="L76" s="4"/>
      <c r="P76" s="4"/>
      <c r="Q76" s="4"/>
      <c r="R76" s="4"/>
      <c r="S76" s="4"/>
      <c r="T76" s="4"/>
      <c r="U76" s="4"/>
      <c r="V76" s="4"/>
      <c r="W76" s="4"/>
      <c r="X76" s="4"/>
    </row>
    <row r="77" spans="2:24" x14ac:dyDescent="0.2">
      <c r="B77" s="4"/>
      <c r="C77" s="31"/>
      <c r="F77" s="32"/>
      <c r="G77" s="33"/>
      <c r="H77" s="4"/>
      <c r="I77" s="4"/>
      <c r="J77" s="4"/>
      <c r="K77" s="4"/>
      <c r="L77" s="4"/>
      <c r="P77" s="4"/>
      <c r="Q77" s="4"/>
      <c r="R77" s="4"/>
      <c r="S77" s="4"/>
      <c r="T77" s="4"/>
      <c r="U77" s="4"/>
      <c r="V77" s="4"/>
      <c r="W77" s="4"/>
      <c r="X77" s="4"/>
    </row>
    <row r="78" spans="2:24" x14ac:dyDescent="0.2">
      <c r="B78" s="4"/>
      <c r="C78" s="31"/>
      <c r="F78" s="32"/>
      <c r="G78" s="33"/>
      <c r="H78" s="4"/>
      <c r="I78" s="4"/>
      <c r="J78" s="4"/>
      <c r="K78" s="4"/>
      <c r="L78" s="4"/>
      <c r="P78" s="4"/>
      <c r="Q78" s="4"/>
      <c r="R78" s="4"/>
      <c r="S78" s="4"/>
      <c r="T78" s="4"/>
      <c r="U78" s="4"/>
      <c r="V78" s="4"/>
      <c r="W78" s="4"/>
      <c r="X78" s="4"/>
    </row>
    <row r="79" spans="2:24" x14ac:dyDescent="0.2">
      <c r="B79" s="4"/>
      <c r="C79" s="31"/>
      <c r="F79" s="32"/>
      <c r="G79" s="33"/>
      <c r="H79" s="4"/>
      <c r="I79" s="4"/>
      <c r="J79" s="4"/>
      <c r="K79" s="4"/>
      <c r="L79" s="4"/>
      <c r="P79" s="4"/>
      <c r="Q79" s="4"/>
      <c r="R79" s="4"/>
      <c r="S79" s="4"/>
      <c r="T79" s="4"/>
      <c r="U79" s="4"/>
      <c r="V79" s="4"/>
      <c r="W79" s="4"/>
      <c r="X79" s="4"/>
    </row>
    <row r="80" spans="2:24" x14ac:dyDescent="0.2">
      <c r="B80" s="4"/>
      <c r="C80" s="31"/>
      <c r="F80" s="32"/>
      <c r="G80" s="33"/>
      <c r="H80" s="4"/>
      <c r="I80" s="4"/>
      <c r="J80" s="4"/>
      <c r="K80" s="4"/>
      <c r="L80" s="4"/>
      <c r="P80" s="4"/>
      <c r="Q80" s="4"/>
      <c r="R80" s="4"/>
      <c r="S80" s="4"/>
      <c r="T80" s="4"/>
      <c r="U80" s="4"/>
      <c r="V80" s="4"/>
      <c r="W80" s="4"/>
      <c r="X80" s="4"/>
    </row>
    <row r="81" spans="2:24" x14ac:dyDescent="0.2">
      <c r="B81" s="4"/>
      <c r="C81" s="31"/>
      <c r="F81" s="32"/>
      <c r="G81" s="33"/>
      <c r="H81" s="4"/>
      <c r="I81" s="4"/>
      <c r="J81" s="4"/>
      <c r="K81" s="4"/>
      <c r="L81" s="4"/>
      <c r="P81" s="4"/>
      <c r="Q81" s="4"/>
      <c r="R81" s="4"/>
      <c r="S81" s="4"/>
      <c r="T81" s="4"/>
      <c r="U81" s="4"/>
      <c r="V81" s="4"/>
      <c r="W81" s="4"/>
      <c r="X81" s="4"/>
    </row>
    <row r="82" spans="2:24" x14ac:dyDescent="0.2">
      <c r="B82" s="4"/>
      <c r="C82" s="31"/>
      <c r="F82" s="32"/>
      <c r="G82" s="33"/>
      <c r="H82" s="4"/>
      <c r="I82" s="4"/>
      <c r="J82" s="4"/>
      <c r="K82" s="4"/>
      <c r="L82" s="4"/>
      <c r="P82" s="4"/>
      <c r="Q82" s="4"/>
      <c r="R82" s="4"/>
      <c r="S82" s="4"/>
      <c r="T82" s="4"/>
      <c r="U82" s="4"/>
      <c r="V82" s="4"/>
      <c r="W82" s="4"/>
      <c r="X82" s="4"/>
    </row>
    <row r="83" spans="2:24" x14ac:dyDescent="0.2">
      <c r="B83" s="4"/>
      <c r="C83" s="31"/>
      <c r="F83" s="32"/>
      <c r="G83" s="33"/>
      <c r="H83" s="4"/>
      <c r="I83" s="4"/>
      <c r="J83" s="4"/>
      <c r="K83" s="4"/>
      <c r="L83" s="4"/>
      <c r="P83" s="4"/>
      <c r="Q83" s="4"/>
      <c r="R83" s="4"/>
      <c r="S83" s="4"/>
      <c r="T83" s="4"/>
      <c r="U83" s="4"/>
      <c r="V83" s="4"/>
      <c r="W83" s="4"/>
      <c r="X83" s="4"/>
    </row>
    <row r="84" spans="2:24" x14ac:dyDescent="0.2">
      <c r="B84" s="4"/>
      <c r="C84" s="31"/>
      <c r="F84" s="32"/>
      <c r="G84" s="33"/>
      <c r="H84" s="4"/>
      <c r="I84" s="4"/>
      <c r="J84" s="4"/>
      <c r="K84" s="4"/>
      <c r="L84" s="4"/>
      <c r="P84" s="4"/>
      <c r="Q84" s="4"/>
      <c r="R84" s="4"/>
      <c r="S84" s="4"/>
      <c r="T84" s="4"/>
      <c r="U84" s="4"/>
      <c r="V84" s="4"/>
      <c r="W84" s="4"/>
      <c r="X84" s="4"/>
    </row>
    <row r="85" spans="2:24" x14ac:dyDescent="0.2">
      <c r="B85" s="4"/>
      <c r="C85" s="31"/>
      <c r="F85" s="32"/>
      <c r="G85" s="33"/>
      <c r="H85" s="4"/>
      <c r="I85" s="4"/>
      <c r="J85" s="4"/>
      <c r="K85" s="4"/>
      <c r="L85" s="4"/>
      <c r="P85" s="4"/>
      <c r="Q85" s="4"/>
      <c r="R85" s="4"/>
      <c r="S85" s="4"/>
      <c r="T85" s="4"/>
      <c r="U85" s="4"/>
      <c r="V85" s="4"/>
      <c r="W85" s="4"/>
      <c r="X85" s="4"/>
    </row>
    <row r="86" spans="2:24" x14ac:dyDescent="0.2">
      <c r="B86" s="4"/>
      <c r="C86" s="31"/>
      <c r="F86" s="32"/>
      <c r="G86" s="33"/>
      <c r="H86" s="4"/>
      <c r="I86" s="4"/>
      <c r="J86" s="4"/>
      <c r="K86" s="4"/>
      <c r="L86" s="4"/>
      <c r="P86" s="4"/>
      <c r="Q86" s="4"/>
      <c r="R86" s="4"/>
      <c r="S86" s="4"/>
      <c r="T86" s="4"/>
      <c r="U86" s="4"/>
      <c r="V86" s="4"/>
      <c r="W86" s="4"/>
      <c r="X86" s="4"/>
    </row>
    <row r="87" spans="2:24" x14ac:dyDescent="0.2">
      <c r="B87" s="4"/>
      <c r="C87" s="31"/>
      <c r="F87" s="32"/>
      <c r="G87" s="33"/>
      <c r="H87" s="4"/>
      <c r="I87" s="4"/>
      <c r="J87" s="4"/>
      <c r="K87" s="4"/>
      <c r="L87" s="4"/>
      <c r="P87" s="4"/>
      <c r="Q87" s="4"/>
      <c r="R87" s="4"/>
      <c r="S87" s="4"/>
      <c r="T87" s="4"/>
      <c r="U87" s="4"/>
      <c r="V87" s="4"/>
      <c r="W87" s="4"/>
      <c r="X87" s="4"/>
    </row>
    <row r="88" spans="2:24" x14ac:dyDescent="0.2">
      <c r="B88" s="4"/>
      <c r="C88" s="31"/>
      <c r="F88" s="32"/>
      <c r="G88" s="33"/>
      <c r="H88" s="4"/>
      <c r="I88" s="4"/>
      <c r="J88" s="4"/>
      <c r="K88" s="4"/>
      <c r="L88" s="4"/>
      <c r="P88" s="4"/>
      <c r="Q88" s="4"/>
      <c r="R88" s="4"/>
      <c r="S88" s="4"/>
      <c r="T88" s="4"/>
      <c r="U88" s="4"/>
      <c r="V88" s="4"/>
      <c r="W88" s="4"/>
      <c r="X88" s="4"/>
    </row>
    <row r="89" spans="2:24" x14ac:dyDescent="0.2">
      <c r="B89" s="4"/>
      <c r="C89" s="31"/>
      <c r="F89" s="32"/>
      <c r="G89" s="33"/>
      <c r="H89" s="4"/>
      <c r="I89" s="4"/>
      <c r="J89" s="4"/>
      <c r="K89" s="4"/>
      <c r="L89" s="4"/>
      <c r="P89" s="4"/>
      <c r="Q89" s="4"/>
      <c r="R89" s="4"/>
      <c r="S89" s="4"/>
      <c r="T89" s="4"/>
      <c r="U89" s="4"/>
      <c r="V89" s="4"/>
      <c r="W89" s="4"/>
      <c r="X89" s="4"/>
    </row>
    <row r="90" spans="2:24" x14ac:dyDescent="0.2">
      <c r="B90" s="4"/>
      <c r="C90" s="31"/>
      <c r="F90" s="32"/>
      <c r="G90" s="33"/>
      <c r="H90" s="4"/>
      <c r="I90" s="4"/>
      <c r="J90" s="4"/>
      <c r="K90" s="4"/>
      <c r="L90" s="4"/>
      <c r="P90" s="4"/>
      <c r="Q90" s="4"/>
      <c r="R90" s="4"/>
      <c r="S90" s="4"/>
      <c r="T90" s="4"/>
      <c r="U90" s="4"/>
      <c r="V90" s="4"/>
      <c r="W90" s="4"/>
      <c r="X90" s="4"/>
    </row>
    <row r="91" spans="2:24" x14ac:dyDescent="0.2">
      <c r="B91" s="4"/>
      <c r="C91" s="31"/>
      <c r="F91" s="32"/>
      <c r="G91" s="33"/>
      <c r="H91" s="4"/>
      <c r="I91" s="4"/>
      <c r="J91" s="4"/>
      <c r="K91" s="4"/>
      <c r="L91" s="4"/>
      <c r="P91" s="4"/>
      <c r="Q91" s="4"/>
      <c r="R91" s="4"/>
      <c r="S91" s="4"/>
      <c r="T91" s="4"/>
      <c r="U91" s="4"/>
      <c r="V91" s="4"/>
      <c r="W91" s="4"/>
      <c r="X91" s="4"/>
    </row>
    <row r="92" spans="2:24" x14ac:dyDescent="0.2">
      <c r="B92" s="4"/>
      <c r="C92" s="31"/>
      <c r="F92" s="32"/>
      <c r="G92" s="33"/>
      <c r="H92" s="4"/>
      <c r="I92" s="4"/>
      <c r="J92" s="4"/>
      <c r="K92" s="4"/>
      <c r="L92" s="4"/>
      <c r="P92" s="4"/>
      <c r="Q92" s="4"/>
      <c r="R92" s="4"/>
      <c r="S92" s="4"/>
      <c r="T92" s="4"/>
      <c r="U92" s="4"/>
      <c r="V92" s="4"/>
      <c r="W92" s="4"/>
      <c r="X92" s="4"/>
    </row>
    <row r="93" spans="2:24" x14ac:dyDescent="0.2">
      <c r="B93" s="4"/>
      <c r="C93" s="31"/>
      <c r="F93" s="32"/>
      <c r="G93" s="33"/>
      <c r="H93" s="4"/>
      <c r="I93" s="4"/>
      <c r="J93" s="4"/>
      <c r="K93" s="4"/>
      <c r="L93" s="4"/>
      <c r="P93" s="4"/>
      <c r="Q93" s="4"/>
      <c r="R93" s="4"/>
      <c r="S93" s="4"/>
      <c r="T93" s="4"/>
      <c r="U93" s="4"/>
      <c r="V93" s="4"/>
      <c r="W93" s="4"/>
      <c r="X93" s="4"/>
    </row>
    <row r="94" spans="2:24" x14ac:dyDescent="0.2">
      <c r="B94" s="4"/>
      <c r="C94" s="31"/>
      <c r="F94" s="32"/>
      <c r="G94" s="33"/>
      <c r="H94" s="4"/>
      <c r="I94" s="4"/>
      <c r="J94" s="4"/>
      <c r="K94" s="4"/>
      <c r="L94" s="4"/>
      <c r="P94" s="4"/>
      <c r="Q94" s="4"/>
      <c r="R94" s="4"/>
      <c r="S94" s="4"/>
      <c r="T94" s="4"/>
      <c r="U94" s="4"/>
      <c r="V94" s="4"/>
      <c r="W94" s="4"/>
      <c r="X94" s="4"/>
    </row>
    <row r="95" spans="2:24" x14ac:dyDescent="0.2">
      <c r="B95" s="4"/>
      <c r="C95" s="31"/>
      <c r="F95" s="32"/>
      <c r="G95" s="33"/>
      <c r="H95" s="4"/>
      <c r="I95" s="4"/>
      <c r="J95" s="4"/>
      <c r="K95" s="4"/>
      <c r="L95" s="4"/>
      <c r="P95" s="4"/>
      <c r="Q95" s="4"/>
      <c r="R95" s="4"/>
      <c r="S95" s="4"/>
      <c r="T95" s="4"/>
      <c r="U95" s="4"/>
      <c r="V95" s="4"/>
      <c r="W95" s="4"/>
      <c r="X95" s="4"/>
    </row>
    <row r="96" spans="2:24" x14ac:dyDescent="0.2">
      <c r="B96" s="4"/>
      <c r="C96" s="31"/>
      <c r="F96" s="32"/>
      <c r="G96" s="33"/>
      <c r="H96" s="4"/>
      <c r="I96" s="4"/>
      <c r="J96" s="4"/>
      <c r="K96" s="4"/>
      <c r="L96" s="4"/>
      <c r="P96" s="4"/>
      <c r="Q96" s="4"/>
      <c r="R96" s="4"/>
      <c r="S96" s="4"/>
      <c r="T96" s="4"/>
      <c r="U96" s="4"/>
      <c r="V96" s="4"/>
      <c r="W96" s="4"/>
      <c r="X96" s="4"/>
    </row>
    <row r="97" spans="2:24" x14ac:dyDescent="0.2">
      <c r="B97" s="4"/>
      <c r="C97" s="31"/>
      <c r="F97" s="32"/>
      <c r="G97" s="33"/>
      <c r="H97" s="4"/>
      <c r="I97" s="4"/>
      <c r="J97" s="4"/>
      <c r="K97" s="4"/>
      <c r="L97" s="4"/>
      <c r="P97" s="4"/>
      <c r="Q97" s="4"/>
      <c r="R97" s="4"/>
      <c r="S97" s="4"/>
      <c r="T97" s="4"/>
      <c r="U97" s="4"/>
      <c r="V97" s="4"/>
      <c r="W97" s="4"/>
      <c r="X97" s="4"/>
    </row>
    <row r="98" spans="2:24" x14ac:dyDescent="0.2">
      <c r="B98" s="4"/>
      <c r="C98" s="31"/>
      <c r="F98" s="32"/>
      <c r="G98" s="33"/>
      <c r="H98" s="4"/>
      <c r="I98" s="4"/>
      <c r="J98" s="4"/>
      <c r="K98" s="4"/>
      <c r="L98" s="4"/>
      <c r="P98" s="4"/>
      <c r="Q98" s="4"/>
      <c r="R98" s="4"/>
      <c r="S98" s="4"/>
      <c r="T98" s="4"/>
      <c r="U98" s="4"/>
      <c r="V98" s="4"/>
      <c r="W98" s="4"/>
      <c r="X98" s="4"/>
    </row>
    <row r="99" spans="2:24" x14ac:dyDescent="0.2">
      <c r="B99" s="4"/>
      <c r="C99" s="31"/>
      <c r="F99" s="32"/>
      <c r="G99" s="33"/>
      <c r="H99" s="4"/>
      <c r="I99" s="4"/>
      <c r="J99" s="4"/>
      <c r="K99" s="4"/>
      <c r="L99" s="4"/>
      <c r="P99" s="4"/>
      <c r="Q99" s="4"/>
      <c r="R99" s="4"/>
      <c r="S99" s="4"/>
      <c r="T99" s="4"/>
      <c r="U99" s="4"/>
      <c r="V99" s="4"/>
      <c r="W99" s="4"/>
      <c r="X99" s="4"/>
    </row>
    <row r="100" spans="2:24" x14ac:dyDescent="0.2">
      <c r="B100" s="4"/>
      <c r="C100" s="31"/>
      <c r="F100" s="32"/>
      <c r="G100" s="33"/>
      <c r="H100" s="4"/>
      <c r="I100" s="4"/>
      <c r="J100" s="4"/>
      <c r="K100" s="4"/>
      <c r="L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2:24" x14ac:dyDescent="0.2">
      <c r="B101" s="4"/>
      <c r="C101" s="31"/>
      <c r="F101" s="32"/>
      <c r="G101" s="33"/>
      <c r="H101" s="4"/>
      <c r="I101" s="4"/>
      <c r="J101" s="4"/>
      <c r="K101" s="4"/>
      <c r="L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2:24" x14ac:dyDescent="0.2">
      <c r="B102" s="4"/>
      <c r="C102" s="31"/>
      <c r="F102" s="32"/>
      <c r="G102" s="33"/>
      <c r="H102" s="4"/>
      <c r="I102" s="4"/>
      <c r="J102" s="4"/>
      <c r="K102" s="4"/>
      <c r="L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2:24" x14ac:dyDescent="0.2">
      <c r="B103" s="4"/>
      <c r="C103" s="31"/>
      <c r="F103" s="32"/>
      <c r="G103" s="33"/>
      <c r="H103" s="4"/>
      <c r="I103" s="4"/>
      <c r="J103" s="4"/>
      <c r="K103" s="4"/>
      <c r="L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2:24" x14ac:dyDescent="0.2">
      <c r="B104" s="4"/>
      <c r="C104" s="31"/>
      <c r="F104" s="32"/>
      <c r="G104" s="33"/>
      <c r="H104" s="4"/>
      <c r="I104" s="4"/>
      <c r="J104" s="4"/>
      <c r="K104" s="4"/>
      <c r="L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2:24" x14ac:dyDescent="0.2">
      <c r="B105" s="4"/>
      <c r="C105" s="31"/>
      <c r="F105" s="32"/>
      <c r="G105" s="33"/>
      <c r="H105" s="4"/>
      <c r="I105" s="4"/>
      <c r="J105" s="4"/>
      <c r="K105" s="4"/>
      <c r="L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2:24" x14ac:dyDescent="0.2">
      <c r="B106" s="4"/>
      <c r="C106" s="31"/>
      <c r="F106" s="32"/>
      <c r="G106" s="33"/>
      <c r="H106" s="4"/>
      <c r="I106" s="4"/>
      <c r="J106" s="4"/>
      <c r="K106" s="4"/>
      <c r="L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2:24" x14ac:dyDescent="0.2">
      <c r="B107" s="4"/>
      <c r="C107" s="31"/>
      <c r="F107" s="32"/>
      <c r="G107" s="33"/>
      <c r="H107" s="4"/>
      <c r="I107" s="4"/>
      <c r="J107" s="4"/>
      <c r="K107" s="4"/>
      <c r="L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2:24" x14ac:dyDescent="0.2">
      <c r="B108" s="4"/>
      <c r="C108" s="31"/>
      <c r="F108" s="32"/>
      <c r="G108" s="33"/>
      <c r="H108" s="4"/>
      <c r="I108" s="4"/>
      <c r="J108" s="4"/>
      <c r="K108" s="4"/>
      <c r="L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2:24" x14ac:dyDescent="0.2">
      <c r="B109" s="4"/>
      <c r="C109" s="31"/>
      <c r="F109" s="32"/>
      <c r="G109" s="33"/>
      <c r="H109" s="4"/>
      <c r="I109" s="4"/>
      <c r="J109" s="4"/>
      <c r="K109" s="4"/>
      <c r="L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2:24" x14ac:dyDescent="0.2">
      <c r="B110" s="4"/>
      <c r="C110" s="31"/>
      <c r="F110" s="32"/>
      <c r="G110" s="33"/>
      <c r="H110" s="4"/>
      <c r="I110" s="4"/>
      <c r="J110" s="4"/>
      <c r="K110" s="4"/>
      <c r="L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2:24" x14ac:dyDescent="0.2">
      <c r="B111" s="4"/>
      <c r="C111" s="31"/>
      <c r="F111" s="32"/>
      <c r="G111" s="33"/>
      <c r="H111" s="4"/>
      <c r="I111" s="4"/>
      <c r="J111" s="4"/>
      <c r="K111" s="4"/>
      <c r="L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2:24" x14ac:dyDescent="0.2">
      <c r="B112" s="4"/>
      <c r="C112" s="31"/>
      <c r="F112" s="32"/>
      <c r="G112" s="33"/>
      <c r="H112" s="4"/>
      <c r="I112" s="4"/>
      <c r="J112" s="4"/>
      <c r="K112" s="4"/>
      <c r="L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x14ac:dyDescent="0.2">
      <c r="B113" s="4"/>
      <c r="C113" s="31"/>
      <c r="F113" s="32"/>
      <c r="G113" s="33"/>
      <c r="H113" s="4"/>
      <c r="I113" s="4"/>
      <c r="J113" s="4"/>
      <c r="K113" s="4"/>
      <c r="L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x14ac:dyDescent="0.2">
      <c r="B114" s="4"/>
      <c r="C114" s="31"/>
      <c r="F114" s="32"/>
      <c r="G114" s="33"/>
      <c r="H114" s="4"/>
      <c r="I114" s="4"/>
      <c r="J114" s="4"/>
      <c r="K114" s="4"/>
      <c r="L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2:24" x14ac:dyDescent="0.2">
      <c r="B115" s="4"/>
      <c r="C115" s="31"/>
      <c r="F115" s="32"/>
      <c r="G115" s="33"/>
      <c r="H115" s="4"/>
      <c r="I115" s="4"/>
      <c r="J115" s="4"/>
      <c r="K115" s="4"/>
      <c r="L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x14ac:dyDescent="0.2">
      <c r="B116" s="4"/>
      <c r="C116" s="31"/>
      <c r="F116" s="32"/>
      <c r="G116" s="33"/>
      <c r="H116" s="4"/>
      <c r="I116" s="4"/>
      <c r="J116" s="4"/>
      <c r="K116" s="4"/>
      <c r="L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x14ac:dyDescent="0.2">
      <c r="B117" s="4"/>
      <c r="C117" s="31"/>
      <c r="F117" s="32"/>
      <c r="G117" s="33"/>
      <c r="H117" s="4"/>
      <c r="I117" s="4"/>
      <c r="J117" s="4"/>
      <c r="K117" s="4"/>
      <c r="L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x14ac:dyDescent="0.2">
      <c r="B118" s="4"/>
      <c r="C118" s="31"/>
      <c r="F118" s="32"/>
      <c r="G118" s="33"/>
      <c r="H118" s="4"/>
      <c r="I118" s="4"/>
      <c r="J118" s="4"/>
      <c r="K118" s="4"/>
      <c r="L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x14ac:dyDescent="0.2">
      <c r="B119" s="4"/>
      <c r="C119" s="31"/>
      <c r="F119" s="32"/>
      <c r="G119" s="33"/>
      <c r="H119" s="4"/>
      <c r="I119" s="4"/>
      <c r="J119" s="4"/>
      <c r="K119" s="4"/>
      <c r="L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x14ac:dyDescent="0.2">
      <c r="B120" s="4"/>
      <c r="C120" s="31"/>
      <c r="F120" s="32"/>
      <c r="G120" s="33"/>
      <c r="H120" s="4"/>
      <c r="I120" s="4"/>
      <c r="J120" s="4"/>
      <c r="K120" s="4"/>
      <c r="L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x14ac:dyDescent="0.2">
      <c r="B121" s="4"/>
      <c r="C121" s="31"/>
      <c r="F121" s="32"/>
      <c r="G121" s="33"/>
      <c r="H121" s="4"/>
      <c r="I121" s="4"/>
      <c r="J121" s="4"/>
      <c r="K121" s="4"/>
      <c r="L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x14ac:dyDescent="0.2">
      <c r="B122" s="4"/>
      <c r="C122" s="31"/>
      <c r="F122" s="32"/>
      <c r="G122" s="33"/>
      <c r="H122" s="4"/>
      <c r="I122" s="4"/>
      <c r="J122" s="4"/>
      <c r="K122" s="4"/>
      <c r="L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x14ac:dyDescent="0.2">
      <c r="B123" s="4"/>
      <c r="C123" s="31"/>
      <c r="F123" s="32"/>
      <c r="G123" s="33"/>
      <c r="H123" s="4"/>
      <c r="I123" s="4"/>
      <c r="J123" s="4"/>
      <c r="K123" s="4"/>
      <c r="L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x14ac:dyDescent="0.2">
      <c r="B124" s="4"/>
      <c r="C124" s="31"/>
      <c r="F124" s="32"/>
      <c r="G124" s="33"/>
      <c r="H124" s="4"/>
      <c r="I124" s="4"/>
      <c r="J124" s="4"/>
      <c r="K124" s="4"/>
      <c r="L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x14ac:dyDescent="0.2">
      <c r="B125" s="4"/>
      <c r="C125" s="31"/>
      <c r="F125" s="32"/>
      <c r="G125" s="33"/>
      <c r="H125" s="4"/>
      <c r="I125" s="4"/>
      <c r="J125" s="4"/>
      <c r="K125" s="4"/>
      <c r="L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x14ac:dyDescent="0.2">
      <c r="B126" s="4"/>
      <c r="C126" s="31"/>
      <c r="F126" s="32"/>
      <c r="G126" s="33"/>
      <c r="H126" s="4"/>
      <c r="I126" s="4"/>
      <c r="J126" s="4"/>
      <c r="K126" s="4"/>
      <c r="L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x14ac:dyDescent="0.2">
      <c r="B127" s="4"/>
      <c r="C127" s="31"/>
      <c r="F127" s="32"/>
      <c r="G127" s="33"/>
      <c r="H127" s="4"/>
      <c r="I127" s="4"/>
      <c r="J127" s="4"/>
      <c r="K127" s="4"/>
      <c r="L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x14ac:dyDescent="0.2">
      <c r="B128" s="4"/>
      <c r="C128" s="31"/>
      <c r="F128" s="32"/>
      <c r="G128" s="33"/>
      <c r="H128" s="4"/>
      <c r="I128" s="4"/>
      <c r="J128" s="4"/>
      <c r="K128" s="4"/>
      <c r="L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x14ac:dyDescent="0.2">
      <c r="B129" s="4"/>
      <c r="C129" s="31"/>
      <c r="F129" s="32"/>
      <c r="G129" s="33"/>
      <c r="H129" s="4"/>
      <c r="I129" s="4"/>
      <c r="J129" s="4"/>
      <c r="K129" s="4"/>
      <c r="L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x14ac:dyDescent="0.2">
      <c r="B130" s="4"/>
      <c r="C130" s="31"/>
      <c r="F130" s="32"/>
      <c r="G130" s="33"/>
      <c r="H130" s="4"/>
      <c r="I130" s="4"/>
      <c r="J130" s="4"/>
      <c r="K130" s="4"/>
      <c r="L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x14ac:dyDescent="0.2">
      <c r="B131" s="4"/>
      <c r="C131" s="31"/>
      <c r="F131" s="32"/>
      <c r="G131" s="33"/>
      <c r="H131" s="4"/>
      <c r="I131" s="4"/>
      <c r="J131" s="4"/>
      <c r="K131" s="4"/>
      <c r="L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x14ac:dyDescent="0.2">
      <c r="B132" s="4"/>
      <c r="C132" s="31"/>
      <c r="F132" s="32"/>
      <c r="G132" s="33"/>
      <c r="H132" s="4"/>
      <c r="I132" s="4"/>
      <c r="J132" s="4"/>
      <c r="K132" s="4"/>
      <c r="L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x14ac:dyDescent="0.2">
      <c r="B133" s="4"/>
      <c r="C133" s="31"/>
      <c r="F133" s="32"/>
      <c r="G133" s="33"/>
      <c r="H133" s="4"/>
      <c r="I133" s="4"/>
      <c r="J133" s="4"/>
      <c r="K133" s="4"/>
      <c r="L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x14ac:dyDescent="0.2">
      <c r="B134" s="4"/>
      <c r="C134" s="31"/>
      <c r="F134" s="32"/>
      <c r="G134" s="33"/>
      <c r="H134" s="4"/>
      <c r="I134" s="4"/>
      <c r="J134" s="4"/>
      <c r="K134" s="4"/>
      <c r="L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x14ac:dyDescent="0.2">
      <c r="B135" s="4"/>
      <c r="C135" s="31"/>
      <c r="F135" s="32"/>
      <c r="G135" s="33"/>
      <c r="H135" s="4"/>
      <c r="I135" s="4"/>
      <c r="J135" s="4"/>
      <c r="K135" s="4"/>
      <c r="L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x14ac:dyDescent="0.2">
      <c r="B136" s="4"/>
      <c r="C136" s="31"/>
      <c r="F136" s="32"/>
      <c r="G136" s="33"/>
      <c r="H136" s="4"/>
      <c r="I136" s="4"/>
      <c r="J136" s="4"/>
      <c r="K136" s="4"/>
      <c r="L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x14ac:dyDescent="0.2">
      <c r="B137" s="4"/>
      <c r="C137" s="31"/>
      <c r="F137" s="32"/>
      <c r="G137" s="33"/>
      <c r="H137" s="4"/>
      <c r="I137" s="4"/>
      <c r="J137" s="4"/>
      <c r="K137" s="4"/>
      <c r="L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x14ac:dyDescent="0.2">
      <c r="B138" s="4"/>
      <c r="C138" s="31"/>
      <c r="F138" s="32"/>
      <c r="G138" s="33"/>
      <c r="H138" s="4"/>
      <c r="I138" s="4"/>
      <c r="J138" s="4"/>
      <c r="K138" s="4"/>
      <c r="L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x14ac:dyDescent="0.2">
      <c r="B139" s="4"/>
      <c r="C139" s="31"/>
      <c r="F139" s="32"/>
      <c r="G139" s="33"/>
      <c r="H139" s="4"/>
      <c r="I139" s="4"/>
      <c r="J139" s="4"/>
      <c r="K139" s="4"/>
      <c r="L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x14ac:dyDescent="0.2">
      <c r="B140" s="4"/>
      <c r="C140" s="31"/>
      <c r="F140" s="32"/>
      <c r="G140" s="33"/>
      <c r="H140" s="4"/>
      <c r="I140" s="4"/>
      <c r="J140" s="4"/>
      <c r="K140" s="4"/>
      <c r="L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x14ac:dyDescent="0.2">
      <c r="B141" s="4"/>
      <c r="C141" s="31"/>
      <c r="F141" s="32"/>
      <c r="G141" s="33"/>
      <c r="H141" s="4"/>
      <c r="I141" s="4"/>
      <c r="J141" s="4"/>
      <c r="K141" s="4"/>
      <c r="L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x14ac:dyDescent="0.2">
      <c r="B142" s="4"/>
      <c r="C142" s="31"/>
      <c r="F142" s="32"/>
      <c r="G142" s="33"/>
      <c r="H142" s="4"/>
      <c r="I142" s="4"/>
      <c r="J142" s="4"/>
      <c r="K142" s="4"/>
      <c r="L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x14ac:dyDescent="0.2">
      <c r="B143" s="4"/>
      <c r="C143" s="31"/>
      <c r="F143" s="32"/>
      <c r="G143" s="33"/>
      <c r="H143" s="4"/>
      <c r="I143" s="4"/>
      <c r="J143" s="4"/>
      <c r="K143" s="4"/>
      <c r="L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x14ac:dyDescent="0.2">
      <c r="B144" s="4"/>
      <c r="C144" s="31"/>
      <c r="F144" s="32"/>
      <c r="G144" s="33"/>
      <c r="H144" s="4"/>
      <c r="I144" s="4"/>
      <c r="J144" s="4"/>
      <c r="K144" s="4"/>
      <c r="L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x14ac:dyDescent="0.2">
      <c r="B145" s="4"/>
      <c r="C145" s="31"/>
      <c r="F145" s="32"/>
      <c r="G145" s="33"/>
      <c r="H145" s="4"/>
      <c r="I145" s="4"/>
      <c r="J145" s="4"/>
      <c r="K145" s="4"/>
      <c r="L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x14ac:dyDescent="0.2">
      <c r="B146" s="4"/>
      <c r="C146" s="31"/>
      <c r="F146" s="32"/>
      <c r="G146" s="33"/>
      <c r="H146" s="4"/>
      <c r="I146" s="4"/>
      <c r="J146" s="4"/>
      <c r="K146" s="4"/>
      <c r="L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x14ac:dyDescent="0.2">
      <c r="B147" s="4"/>
      <c r="C147" s="31"/>
      <c r="F147" s="32"/>
      <c r="G147" s="33"/>
      <c r="H147" s="4"/>
      <c r="I147" s="4"/>
      <c r="J147" s="4"/>
      <c r="K147" s="4"/>
      <c r="L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x14ac:dyDescent="0.2">
      <c r="B148" s="4"/>
      <c r="C148" s="31"/>
      <c r="F148" s="32"/>
      <c r="G148" s="33"/>
      <c r="H148" s="4"/>
      <c r="I148" s="4"/>
      <c r="J148" s="4"/>
      <c r="K148" s="4"/>
      <c r="L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x14ac:dyDescent="0.2">
      <c r="B149" s="4"/>
      <c r="C149" s="31"/>
      <c r="F149" s="32"/>
      <c r="G149" s="33"/>
      <c r="H149" s="4"/>
      <c r="I149" s="4"/>
      <c r="J149" s="4"/>
      <c r="K149" s="4"/>
      <c r="L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x14ac:dyDescent="0.2">
      <c r="B150" s="4"/>
      <c r="C150" s="31"/>
      <c r="F150" s="32"/>
      <c r="G150" s="33"/>
      <c r="H150" s="4"/>
      <c r="I150" s="4"/>
      <c r="J150" s="4"/>
      <c r="K150" s="4"/>
      <c r="L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x14ac:dyDescent="0.2">
      <c r="B151" s="4"/>
      <c r="C151" s="31"/>
      <c r="F151" s="32"/>
      <c r="G151" s="33"/>
      <c r="H151" s="4"/>
      <c r="I151" s="4"/>
      <c r="J151" s="4"/>
      <c r="K151" s="4"/>
      <c r="L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x14ac:dyDescent="0.2">
      <c r="B152" s="4"/>
      <c r="C152" s="31"/>
      <c r="F152" s="32"/>
      <c r="G152" s="33"/>
      <c r="H152" s="4"/>
      <c r="I152" s="4"/>
      <c r="J152" s="4"/>
      <c r="K152" s="4"/>
      <c r="L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x14ac:dyDescent="0.2">
      <c r="B153" s="4"/>
      <c r="C153" s="31"/>
      <c r="F153" s="32"/>
      <c r="G153" s="33"/>
      <c r="H153" s="4"/>
      <c r="I153" s="4"/>
      <c r="J153" s="4"/>
      <c r="K153" s="4"/>
      <c r="L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x14ac:dyDescent="0.2">
      <c r="B154" s="4"/>
      <c r="C154" s="31"/>
      <c r="F154" s="32"/>
      <c r="G154" s="33"/>
      <c r="H154" s="4"/>
      <c r="I154" s="4"/>
      <c r="J154" s="4"/>
      <c r="K154" s="4"/>
      <c r="L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x14ac:dyDescent="0.2">
      <c r="B155" s="4"/>
      <c r="C155" s="31"/>
      <c r="F155" s="32"/>
      <c r="G155" s="33"/>
      <c r="H155" s="4"/>
      <c r="I155" s="4"/>
      <c r="J155" s="4"/>
      <c r="K155" s="4"/>
      <c r="L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x14ac:dyDescent="0.2">
      <c r="B156" s="4"/>
      <c r="C156" s="31"/>
      <c r="F156" s="32"/>
      <c r="G156" s="33"/>
      <c r="H156" s="4"/>
      <c r="I156" s="4"/>
      <c r="J156" s="4"/>
      <c r="K156" s="4"/>
      <c r="L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x14ac:dyDescent="0.2">
      <c r="B157" s="4"/>
      <c r="C157" s="31"/>
      <c r="F157" s="32"/>
      <c r="G157" s="33"/>
      <c r="H157" s="4"/>
      <c r="I157" s="4"/>
      <c r="J157" s="4"/>
      <c r="K157" s="4"/>
      <c r="L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x14ac:dyDescent="0.2">
      <c r="B158" s="4"/>
      <c r="C158" s="31"/>
      <c r="F158" s="32"/>
      <c r="G158" s="33"/>
      <c r="H158" s="4"/>
      <c r="I158" s="4"/>
      <c r="J158" s="4"/>
      <c r="K158" s="4"/>
      <c r="L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x14ac:dyDescent="0.2">
      <c r="B159" s="4"/>
      <c r="C159" s="31"/>
      <c r="F159" s="32"/>
      <c r="G159" s="33"/>
      <c r="H159" s="4"/>
      <c r="I159" s="4"/>
      <c r="J159" s="4"/>
      <c r="K159" s="4"/>
      <c r="L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x14ac:dyDescent="0.2">
      <c r="B160" s="4"/>
      <c r="C160" s="31"/>
      <c r="F160" s="32"/>
      <c r="G160" s="33"/>
      <c r="H160" s="4"/>
      <c r="I160" s="4"/>
      <c r="J160" s="4"/>
      <c r="K160" s="4"/>
      <c r="L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x14ac:dyDescent="0.2">
      <c r="B161" s="4"/>
      <c r="C161" s="31"/>
      <c r="F161" s="32"/>
      <c r="G161" s="33"/>
      <c r="H161" s="4"/>
      <c r="I161" s="4"/>
      <c r="J161" s="4"/>
      <c r="K161" s="4"/>
      <c r="L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x14ac:dyDescent="0.2">
      <c r="B162" s="4"/>
      <c r="C162" s="31"/>
      <c r="F162" s="32"/>
      <c r="G162" s="33"/>
      <c r="H162" s="4"/>
      <c r="I162" s="4"/>
      <c r="J162" s="4"/>
      <c r="K162" s="4"/>
      <c r="L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x14ac:dyDescent="0.2">
      <c r="B163" s="4"/>
      <c r="C163" s="31"/>
      <c r="F163" s="32"/>
      <c r="G163" s="33"/>
      <c r="H163" s="4"/>
      <c r="I163" s="4"/>
      <c r="J163" s="4"/>
      <c r="K163" s="4"/>
      <c r="L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x14ac:dyDescent="0.2">
      <c r="B164" s="4"/>
      <c r="C164" s="31"/>
      <c r="F164" s="32"/>
      <c r="G164" s="33"/>
      <c r="H164" s="4"/>
      <c r="I164" s="4"/>
      <c r="J164" s="4"/>
      <c r="K164" s="4"/>
      <c r="L164" s="4"/>
      <c r="P164" s="4"/>
      <c r="Q164" s="4"/>
      <c r="R164" s="4"/>
      <c r="S164" s="4"/>
      <c r="T164" s="4"/>
      <c r="U164" s="4"/>
      <c r="V164" s="4"/>
      <c r="W164" s="4"/>
      <c r="X164" s="4"/>
    </row>
  </sheetData>
  <autoFilter ref="A5:Y54">
    <filterColumn colId="2">
      <filters>
        <filter val="Белье Т/б-1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ЖиГЭС (2)</vt:lpstr>
      <vt:lpstr>ЖиГЭС</vt:lpstr>
      <vt:lpstr>'ЖиГЭС (2)'!Заголовки_для_печати</vt:lpstr>
      <vt:lpstr>'ЖиГЭС (2)'!Область_печати</vt:lpstr>
    </vt:vector>
  </TitlesOfParts>
  <Company>РусГидро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Савушкина Лидия Александровна</dc:creator>
  <dc:description/>
  <cp:lastModifiedBy>Раенко Ирина Николаевна</cp:lastModifiedBy>
  <cp:revision>2</cp:revision>
  <cp:lastPrinted>2025-07-22T05:42:12Z</cp:lastPrinted>
  <dcterms:created xsi:type="dcterms:W3CDTF">2020-12-28T10:53:42Z</dcterms:created>
  <dcterms:modified xsi:type="dcterms:W3CDTF">2026-06-05T10:08:51Z</dcterms:modified>
  <dc:language>ru-RU</dc:language>
</cp:coreProperties>
</file>