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llov.DY\Desktop\Закупка КИМГЗ-2026г\Расчет НМЦ _КИМГЗ_\"/>
    </mc:Choice>
  </mc:AlternateContent>
  <bookViews>
    <workbookView xWindow="285" yWindow="180" windowWidth="24150" windowHeight="10995"/>
  </bookViews>
  <sheets>
    <sheet name="Расчет НМЦ лота закупки" sheetId="1" r:id="rId1"/>
  </sheets>
  <definedNames>
    <definedName name="_xlnm._FilterDatabase" localSheetId="0" hidden="1">'Расчет НМЦ лота закупки'!$A$4:$U$9</definedName>
  </definedNames>
  <calcPr calcId="162913"/>
</workbook>
</file>

<file path=xl/calcChain.xml><?xml version="1.0" encoding="utf-8"?>
<calcChain xmlns="http://schemas.openxmlformats.org/spreadsheetml/2006/main">
  <c r="M7" i="1" l="1"/>
  <c r="G12" i="1" l="1"/>
  <c r="M6" i="1" l="1"/>
  <c r="J6" i="1"/>
  <c r="S7" i="1" l="1"/>
  <c r="S9" i="1" s="1"/>
  <c r="J7" i="1"/>
  <c r="J9" i="1" s="1"/>
  <c r="J8" i="1" s="1"/>
  <c r="P7" i="1"/>
  <c r="S8" i="1" l="1"/>
  <c r="P9" i="1"/>
  <c r="P8" i="1" s="1"/>
  <c r="M9" i="1"/>
  <c r="M8" i="1" s="1"/>
  <c r="G7" i="1"/>
  <c r="T6" i="1"/>
</calcChain>
</file>

<file path=xl/sharedStrings.xml><?xml version="1.0" encoding="utf-8"?>
<sst xmlns="http://schemas.openxmlformats.org/spreadsheetml/2006/main" count="45" uniqueCount="32">
  <si>
    <t>Краткий текст материала</t>
  </si>
  <si>
    <t>ЕИ</t>
  </si>
  <si>
    <t>№</t>
  </si>
  <si>
    <t>ИТОГО с НДС</t>
  </si>
  <si>
    <t>Кол-во</t>
  </si>
  <si>
    <t>Цена, руб. без НДС</t>
  </si>
  <si>
    <t>Справочник цен</t>
  </si>
  <si>
    <t>Отчет:</t>
  </si>
  <si>
    <t>Номер материала SAP</t>
  </si>
  <si>
    <t>Сумма, руб. без НДС</t>
  </si>
  <si>
    <t>Итог</t>
  </si>
  <si>
    <t>ИТОГО без НДС</t>
  </si>
  <si>
    <t>1. Стоимость лота/закупки была определена как наименьшая среди представленных ТКП.</t>
  </si>
  <si>
    <t>2. В стоимости лота/заукпки материалов/оборудования включены доставка и все дополнительные расходы.</t>
  </si>
  <si>
    <t>ШТ</t>
  </si>
  <si>
    <t>с НДС</t>
  </si>
  <si>
    <t xml:space="preserve">За расчетную стоимость лота/закупки принять стоимость </t>
  </si>
  <si>
    <t>НДС - 10%</t>
  </si>
  <si>
    <t xml:space="preserve">Комплект КИМГЗ для первой медицинской помощи (основные вложения) </t>
  </si>
  <si>
    <t>КП №1 от 13.07.2026</t>
  </si>
  <si>
    <t>КП №2 от 08.07.2026</t>
  </si>
  <si>
    <t>КП №3 от 10.07.2026</t>
  </si>
  <si>
    <t>Ведущий специалист отдела МП и ГО филиала ПАО "Россети Центр и Приволжье" - "Тулэнерго"</t>
  </si>
  <si>
    <t>___________________ /Кириллов Д.Ю./</t>
  </si>
  <si>
    <t>Начальник отдела МП и ГО филиала ПАО "Россети Центр и Приволжье" - "Тулэнерго"</t>
  </si>
  <si>
    <t>___________________ /Карпачев Р.Ю./</t>
  </si>
  <si>
    <t>Согласовано</t>
  </si>
  <si>
    <t>Начальник управления логистики и МТО филиала ПАО "Россети Центр и Приволжье" - "Тулэнерго"</t>
  </si>
  <si>
    <t>___________________ /Курмаев А.В./</t>
  </si>
  <si>
    <t>Начальник департамента логистики и МТО ПАО "Россети Центр"</t>
  </si>
  <si>
    <t>___________________ /Бордунов А.Ю./</t>
  </si>
  <si>
    <t>Расчет начальной максимальной цены поставки препаратов лекарственных  (лот 401F, Медицинские препараты)  от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</si>
</sst>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vertical="center" wrapText="1"/>
    </xf>
    <xf numFmtId="4" fontId="2" fillId="0" borderId="0" xfId="0" applyNumberFormat="1" applyFont="1"/>
    <xf numFmtId="4" fontId="2" fillId="2" borderId="0" xfId="0" applyNumberFormat="1" applyFont="1" applyFill="1"/>
    <xf numFmtId="0" fontId="4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3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left"/>
    </xf>
    <xf numFmtId="3" fontId="3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tabSelected="1" zoomScale="80" zoomScaleNormal="80" zoomScaleSheetLayoutView="112" workbookViewId="0">
      <selection activeCell="B15" sqref="B15:P15"/>
    </sheetView>
  </sheetViews>
  <sheetFormatPr defaultColWidth="9.140625" defaultRowHeight="15" x14ac:dyDescent="0.25"/>
  <cols>
    <col min="1" max="1" width="4" style="1" customWidth="1"/>
    <col min="2" max="2" width="11.28515625" style="1" customWidth="1"/>
    <col min="3" max="3" width="51" style="4" customWidth="1"/>
    <col min="4" max="4" width="4.42578125" style="1" bestFit="1" customWidth="1"/>
    <col min="5" max="5" width="7.85546875" style="1" bestFit="1" customWidth="1"/>
    <col min="6" max="6" width="13.140625" style="2" customWidth="1"/>
    <col min="7" max="7" width="15.85546875" style="2" customWidth="1"/>
    <col min="8" max="8" width="9.28515625" style="28" customWidth="1"/>
    <col min="9" max="9" width="13.140625" style="1" customWidth="1"/>
    <col min="10" max="10" width="18.140625" style="1" customWidth="1"/>
    <col min="11" max="11" width="6.42578125" style="1" customWidth="1"/>
    <col min="12" max="12" width="14" style="13" customWidth="1"/>
    <col min="13" max="13" width="14.42578125" style="13" customWidth="1"/>
    <col min="14" max="14" width="7.5703125" style="1" customWidth="1"/>
    <col min="15" max="15" width="13.140625" style="1" customWidth="1"/>
    <col min="16" max="16" width="17.85546875" style="1" customWidth="1"/>
    <col min="17" max="17" width="6.28515625" style="13" customWidth="1"/>
    <col min="18" max="18" width="13" style="13" customWidth="1"/>
    <col min="19" max="19" width="17" style="13" customWidth="1"/>
    <col min="20" max="20" width="0" style="1" hidden="1" customWidth="1"/>
    <col min="21" max="21" width="10" style="1" bestFit="1" customWidth="1"/>
    <col min="22" max="16384" width="9.140625" style="1"/>
  </cols>
  <sheetData>
    <row r="1" spans="1:23" x14ac:dyDescent="0.25">
      <c r="S1" s="21"/>
    </row>
    <row r="2" spans="1:23" s="3" customFormat="1" ht="27.75" customHeight="1" x14ac:dyDescent="0.25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x14ac:dyDescent="0.25">
      <c r="B3" s="5"/>
      <c r="C3" s="6"/>
    </row>
    <row r="4" spans="1:23" ht="54.75" customHeight="1" x14ac:dyDescent="0.25">
      <c r="A4" s="50" t="s">
        <v>2</v>
      </c>
      <c r="B4" s="54" t="s">
        <v>8</v>
      </c>
      <c r="C4" s="54" t="s">
        <v>0</v>
      </c>
      <c r="D4" s="54" t="s">
        <v>1</v>
      </c>
      <c r="E4" s="54" t="s">
        <v>10</v>
      </c>
      <c r="F4" s="54"/>
      <c r="G4" s="54"/>
      <c r="H4" s="54" t="s">
        <v>6</v>
      </c>
      <c r="I4" s="54"/>
      <c r="J4" s="54"/>
      <c r="K4" s="51" t="s">
        <v>19</v>
      </c>
      <c r="L4" s="52"/>
      <c r="M4" s="53"/>
      <c r="N4" s="51" t="s">
        <v>20</v>
      </c>
      <c r="O4" s="52"/>
      <c r="P4" s="53"/>
      <c r="Q4" s="51" t="s">
        <v>21</v>
      </c>
      <c r="R4" s="52"/>
      <c r="S4" s="53"/>
      <c r="U4" s="58"/>
      <c r="V4" s="58"/>
      <c r="W4" s="58"/>
    </row>
    <row r="5" spans="1:23" s="3" customFormat="1" ht="64.5" customHeight="1" x14ac:dyDescent="0.25">
      <c r="A5" s="50"/>
      <c r="B5" s="54"/>
      <c r="C5" s="54"/>
      <c r="D5" s="54"/>
      <c r="E5" s="29" t="s">
        <v>4</v>
      </c>
      <c r="F5" s="7" t="s">
        <v>5</v>
      </c>
      <c r="G5" s="7" t="s">
        <v>9</v>
      </c>
      <c r="H5" s="29" t="s">
        <v>4</v>
      </c>
      <c r="I5" s="7" t="s">
        <v>5</v>
      </c>
      <c r="J5" s="7" t="s">
        <v>9</v>
      </c>
      <c r="K5" s="29" t="s">
        <v>4</v>
      </c>
      <c r="L5" s="7" t="s">
        <v>5</v>
      </c>
      <c r="M5" s="7" t="s">
        <v>9</v>
      </c>
      <c r="N5" s="29" t="s">
        <v>4</v>
      </c>
      <c r="O5" s="7" t="s">
        <v>5</v>
      </c>
      <c r="P5" s="7" t="s">
        <v>9</v>
      </c>
      <c r="Q5" s="29" t="s">
        <v>4</v>
      </c>
      <c r="R5" s="7" t="s">
        <v>5</v>
      </c>
      <c r="S5" s="7" t="s">
        <v>9</v>
      </c>
    </row>
    <row r="6" spans="1:23" s="22" customFormat="1" ht="71.25" customHeight="1" x14ac:dyDescent="0.25">
      <c r="A6" s="37">
        <v>1</v>
      </c>
      <c r="B6" s="41">
        <v>2322104</v>
      </c>
      <c r="C6" s="38" t="s">
        <v>18</v>
      </c>
      <c r="D6" s="26" t="s">
        <v>14</v>
      </c>
      <c r="E6" s="40">
        <v>75</v>
      </c>
      <c r="F6" s="39">
        <v>832.42</v>
      </c>
      <c r="G6" s="39">
        <v>62431.82</v>
      </c>
      <c r="H6" s="40">
        <v>75</v>
      </c>
      <c r="I6" s="39">
        <v>847.3</v>
      </c>
      <c r="J6" s="39">
        <f t="shared" ref="J6" si="0">H6*I6</f>
        <v>63547.5</v>
      </c>
      <c r="K6" s="40">
        <v>75</v>
      </c>
      <c r="L6" s="39">
        <v>955</v>
      </c>
      <c r="M6" s="39">
        <f t="shared" ref="M6" si="1">K6*L6</f>
        <v>71625</v>
      </c>
      <c r="N6" s="40">
        <v>75</v>
      </c>
      <c r="O6" s="39">
        <v>1000</v>
      </c>
      <c r="P6" s="39">
        <v>75000</v>
      </c>
      <c r="Q6" s="40">
        <v>75</v>
      </c>
      <c r="R6" s="39">
        <v>832.42</v>
      </c>
      <c r="S6" s="39">
        <v>62431.82</v>
      </c>
      <c r="T6" s="23">
        <f>F6-O6</f>
        <v>-167.58000000000004</v>
      </c>
      <c r="U6" s="23"/>
    </row>
    <row r="7" spans="1:23" s="11" customFormat="1" x14ac:dyDescent="0.25">
      <c r="A7" s="55" t="s">
        <v>11</v>
      </c>
      <c r="B7" s="56"/>
      <c r="C7" s="57"/>
      <c r="D7" s="8"/>
      <c r="E7" s="30"/>
      <c r="F7" s="27"/>
      <c r="G7" s="27">
        <f>SUM(G6:G6)</f>
        <v>62431.82</v>
      </c>
      <c r="H7" s="30"/>
      <c r="I7" s="27"/>
      <c r="J7" s="27">
        <f>SUM(J6:J6)</f>
        <v>63547.5</v>
      </c>
      <c r="K7" s="30"/>
      <c r="L7" s="27"/>
      <c r="M7" s="27">
        <f>SUM(M6:M6)</f>
        <v>71625</v>
      </c>
      <c r="N7" s="30"/>
      <c r="O7" s="27"/>
      <c r="P7" s="27">
        <f>SUM(P6:P6)</f>
        <v>75000</v>
      </c>
      <c r="Q7" s="30"/>
      <c r="R7" s="27"/>
      <c r="S7" s="27">
        <f>SUM(S6:S6)</f>
        <v>62431.82</v>
      </c>
    </row>
    <row r="8" spans="1:23" s="11" customFormat="1" x14ac:dyDescent="0.25">
      <c r="A8" s="55" t="s">
        <v>17</v>
      </c>
      <c r="B8" s="56"/>
      <c r="C8" s="57"/>
      <c r="D8" s="10"/>
      <c r="E8" s="30"/>
      <c r="F8" s="34"/>
      <c r="G8" s="34">
        <v>6243.18</v>
      </c>
      <c r="H8" s="30"/>
      <c r="I8" s="34"/>
      <c r="J8" s="34">
        <f>J9-J7</f>
        <v>6354.75</v>
      </c>
      <c r="K8" s="30"/>
      <c r="L8" s="34"/>
      <c r="M8" s="34">
        <f>M9-M7</f>
        <v>7162.5</v>
      </c>
      <c r="N8" s="30"/>
      <c r="O8" s="34"/>
      <c r="P8" s="34">
        <f>P9-P7</f>
        <v>7500</v>
      </c>
      <c r="Q8" s="30"/>
      <c r="R8" s="34"/>
      <c r="S8" s="34">
        <f>S9-S7</f>
        <v>6243.182000000008</v>
      </c>
    </row>
    <row r="9" spans="1:23" s="11" customFormat="1" x14ac:dyDescent="0.25">
      <c r="A9" s="55" t="s">
        <v>3</v>
      </c>
      <c r="B9" s="56"/>
      <c r="C9" s="57"/>
      <c r="D9" s="10"/>
      <c r="E9" s="30"/>
      <c r="F9" s="34"/>
      <c r="G9" s="27">
        <v>68675</v>
      </c>
      <c r="H9" s="30"/>
      <c r="I9" s="34"/>
      <c r="J9" s="27">
        <f>J7*1.1</f>
        <v>69902.25</v>
      </c>
      <c r="K9" s="30"/>
      <c r="L9" s="34"/>
      <c r="M9" s="27">
        <f>M7*1.1</f>
        <v>78787.5</v>
      </c>
      <c r="N9" s="30"/>
      <c r="O9" s="34"/>
      <c r="P9" s="27">
        <f>P7*1.1</f>
        <v>82500</v>
      </c>
      <c r="Q9" s="30"/>
      <c r="R9" s="34"/>
      <c r="S9" s="27">
        <f>S7*1.1</f>
        <v>68675.002000000008</v>
      </c>
    </row>
    <row r="10" spans="1:23" ht="13.9" x14ac:dyDescent="0.25">
      <c r="J10" s="24"/>
    </row>
    <row r="11" spans="1:23" x14ac:dyDescent="0.25">
      <c r="B11" s="49" t="s">
        <v>7</v>
      </c>
      <c r="C11" s="49"/>
      <c r="D11" s="49"/>
      <c r="E11" s="49"/>
      <c r="F11" s="49"/>
      <c r="G11" s="49"/>
      <c r="H11" s="49"/>
      <c r="I11" s="49"/>
      <c r="J11" s="49"/>
      <c r="K11" s="13"/>
      <c r="N11" s="13"/>
      <c r="O11" s="13"/>
      <c r="P11" s="13"/>
    </row>
    <row r="12" spans="1:23" x14ac:dyDescent="0.25">
      <c r="B12" s="18" t="s">
        <v>16</v>
      </c>
      <c r="C12" s="18"/>
      <c r="D12" s="18"/>
      <c r="E12" s="18"/>
      <c r="F12" s="18"/>
      <c r="G12" s="18" t="str">
        <f>Q4</f>
        <v>КП №3 от 10.07.2026</v>
      </c>
      <c r="H12" s="31"/>
      <c r="I12" s="18"/>
      <c r="J12" s="18"/>
      <c r="K12" s="13"/>
      <c r="N12" s="13"/>
      <c r="O12" s="13"/>
      <c r="P12" s="13"/>
    </row>
    <row r="13" spans="1:23" ht="26.45" customHeight="1" x14ac:dyDescent="0.25">
      <c r="B13" s="47" t="s">
        <v>12</v>
      </c>
      <c r="C13" s="47"/>
      <c r="D13" s="47"/>
      <c r="E13" s="47"/>
      <c r="F13" s="47"/>
      <c r="G13" s="9">
        <v>68675</v>
      </c>
      <c r="H13" s="32" t="s">
        <v>15</v>
      </c>
      <c r="I13" s="3"/>
      <c r="J13" s="3"/>
      <c r="K13" s="25"/>
      <c r="N13" s="13"/>
      <c r="O13" s="13"/>
      <c r="P13" s="13"/>
    </row>
    <row r="14" spans="1:23" ht="15" customHeight="1" x14ac:dyDescent="0.25">
      <c r="B14" s="1" t="s">
        <v>13</v>
      </c>
      <c r="C14" s="1"/>
      <c r="E14" s="19"/>
      <c r="F14" s="19"/>
      <c r="G14" s="1"/>
      <c r="K14" s="13"/>
      <c r="L14" s="3"/>
      <c r="M14" s="3"/>
      <c r="N14" s="13"/>
      <c r="O14" s="13"/>
      <c r="P14" s="13"/>
      <c r="Q14" s="3"/>
      <c r="R14" s="3"/>
      <c r="S14" s="3"/>
    </row>
    <row r="15" spans="1:23" x14ac:dyDescent="0.25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</row>
    <row r="16" spans="1:23" x14ac:dyDescent="0.25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ht="15" customHeight="1" x14ac:dyDescent="0.25">
      <c r="B17" s="47" t="s">
        <v>22</v>
      </c>
      <c r="C17" s="47"/>
      <c r="D17" s="44"/>
      <c r="E17" s="44"/>
      <c r="F17" s="1"/>
      <c r="G17" s="33"/>
      <c r="H17" s="12"/>
      <c r="I17" s="44"/>
      <c r="J17" s="35"/>
      <c r="K17" s="35"/>
      <c r="L17" s="35"/>
      <c r="M17" s="35"/>
      <c r="N17" s="35"/>
      <c r="O17" s="35"/>
      <c r="P17" s="35"/>
    </row>
    <row r="18" spans="1:19" ht="30.6" customHeight="1" x14ac:dyDescent="0.25">
      <c r="B18" s="47"/>
      <c r="C18" s="47"/>
      <c r="D18" s="44"/>
      <c r="E18" s="44"/>
      <c r="F18" s="44"/>
      <c r="G18" s="1" t="s">
        <v>23</v>
      </c>
      <c r="H18" s="33"/>
      <c r="I18" s="12"/>
      <c r="J18" s="35"/>
      <c r="K18" s="35"/>
      <c r="L18" s="35"/>
      <c r="M18" s="35"/>
      <c r="N18" s="35"/>
      <c r="O18" s="35"/>
      <c r="P18" s="35"/>
    </row>
    <row r="19" spans="1:19" ht="15" customHeight="1" x14ac:dyDescent="0.25">
      <c r="B19" s="36"/>
      <c r="C19" s="36"/>
      <c r="D19" s="35"/>
      <c r="E19" s="35"/>
      <c r="F19" s="35"/>
      <c r="G19" s="1"/>
      <c r="H19" s="33"/>
      <c r="I19" s="12"/>
      <c r="J19" s="35"/>
      <c r="K19" s="35"/>
      <c r="L19" s="35"/>
      <c r="M19" s="35"/>
      <c r="N19" s="35"/>
      <c r="O19" s="35"/>
      <c r="P19" s="35"/>
    </row>
    <row r="20" spans="1:19" ht="15" customHeight="1" x14ac:dyDescent="0.25">
      <c r="B20" s="47" t="s">
        <v>24</v>
      </c>
      <c r="C20" s="47"/>
      <c r="D20" s="45"/>
      <c r="E20" s="45"/>
      <c r="F20" s="1"/>
      <c r="G20" s="33"/>
      <c r="H20" s="12"/>
      <c r="I20" s="45"/>
      <c r="K20" s="13"/>
      <c r="N20" s="13"/>
      <c r="Q20" s="1"/>
      <c r="R20" s="1"/>
      <c r="S20" s="1"/>
    </row>
    <row r="21" spans="1:19" s="12" customFormat="1" x14ac:dyDescent="0.25">
      <c r="A21" s="1"/>
      <c r="B21" s="47"/>
      <c r="C21" s="47"/>
      <c r="D21" s="45"/>
      <c r="E21" s="45"/>
      <c r="F21" s="45"/>
      <c r="G21" s="1" t="s">
        <v>25</v>
      </c>
      <c r="H21" s="33"/>
      <c r="J21" s="46"/>
      <c r="K21" s="14"/>
      <c r="L21" s="14"/>
      <c r="M21" s="14"/>
      <c r="N21" s="14"/>
    </row>
    <row r="22" spans="1:19" s="12" customFormat="1" ht="12.75" customHeight="1" x14ac:dyDescent="0.25">
      <c r="A22" s="1"/>
      <c r="B22" s="1"/>
      <c r="C22" s="1"/>
      <c r="D22" s="1"/>
      <c r="E22" s="19"/>
      <c r="F22" s="19"/>
      <c r="G22" s="1"/>
      <c r="H22" s="28"/>
      <c r="I22" s="1"/>
      <c r="K22" s="14"/>
      <c r="L22" s="14"/>
      <c r="M22" s="14"/>
      <c r="N22" s="14"/>
    </row>
    <row r="23" spans="1:19" hidden="1" x14ac:dyDescent="0.25">
      <c r="B23" s="15"/>
      <c r="C23" s="20"/>
      <c r="D23" s="15"/>
      <c r="E23" s="16"/>
      <c r="F23" s="17"/>
      <c r="G23" s="12"/>
      <c r="H23" s="33"/>
      <c r="I23" s="12"/>
    </row>
    <row r="24" spans="1:19" x14ac:dyDescent="0.25">
      <c r="B24" s="42" t="s">
        <v>26</v>
      </c>
      <c r="C24" s="42"/>
      <c r="D24" s="42"/>
      <c r="E24" s="43"/>
      <c r="F24" s="43"/>
      <c r="G24" s="12"/>
      <c r="H24" s="33"/>
      <c r="I24" s="12"/>
    </row>
    <row r="25" spans="1:19" ht="30" customHeight="1" x14ac:dyDescent="0.25">
      <c r="B25" s="47" t="s">
        <v>27</v>
      </c>
      <c r="C25" s="47"/>
      <c r="D25" s="45"/>
      <c r="E25" s="45"/>
      <c r="F25" s="1"/>
      <c r="G25" s="33"/>
      <c r="H25" s="12"/>
      <c r="I25" s="45"/>
    </row>
    <row r="26" spans="1:19" x14ac:dyDescent="0.25">
      <c r="B26" s="47"/>
      <c r="C26" s="47"/>
      <c r="D26" s="45"/>
      <c r="E26" s="45"/>
      <c r="F26" s="45"/>
      <c r="G26" s="1" t="s">
        <v>28</v>
      </c>
      <c r="H26" s="33"/>
      <c r="I26" s="12"/>
    </row>
    <row r="27" spans="1:19" x14ac:dyDescent="0.25">
      <c r="B27" s="42" t="s">
        <v>26</v>
      </c>
    </row>
    <row r="28" spans="1:19" x14ac:dyDescent="0.25">
      <c r="B28" s="47" t="s">
        <v>29</v>
      </c>
      <c r="C28" s="47"/>
      <c r="D28" s="45"/>
      <c r="E28" s="45"/>
      <c r="F28" s="1"/>
      <c r="G28" s="33"/>
      <c r="H28" s="12"/>
      <c r="I28" s="45"/>
    </row>
    <row r="29" spans="1:19" x14ac:dyDescent="0.25">
      <c r="B29" s="47"/>
      <c r="C29" s="47"/>
      <c r="D29" s="45"/>
      <c r="E29" s="45"/>
      <c r="F29" s="45"/>
      <c r="G29" s="1" t="s">
        <v>30</v>
      </c>
      <c r="H29" s="33"/>
      <c r="I29" s="12"/>
    </row>
  </sheetData>
  <mergeCells count="21">
    <mergeCell ref="B20:C21"/>
    <mergeCell ref="B17:C18"/>
    <mergeCell ref="Q4:S4"/>
    <mergeCell ref="U4:W4"/>
    <mergeCell ref="B25:C26"/>
    <mergeCell ref="B28:C29"/>
    <mergeCell ref="A2:S2"/>
    <mergeCell ref="B11:J11"/>
    <mergeCell ref="A4:A5"/>
    <mergeCell ref="B15:P15"/>
    <mergeCell ref="N4:P4"/>
    <mergeCell ref="H4:J4"/>
    <mergeCell ref="E4:G4"/>
    <mergeCell ref="D4:D5"/>
    <mergeCell ref="C4:C5"/>
    <mergeCell ref="B4:B5"/>
    <mergeCell ref="A7:C7"/>
    <mergeCell ref="A9:C9"/>
    <mergeCell ref="A8:C8"/>
    <mergeCell ref="B13:F13"/>
    <mergeCell ref="K4:M4"/>
  </mergeCells>
  <printOptions horizontalCentered="1"/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 лота закупки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Солянин Роман Валерьевич</dc:creator>
  <cp:lastModifiedBy>Кириллов Дмитрий Юрьевич</cp:lastModifiedBy>
  <cp:lastPrinted>2024-08-09T12:31:44Z</cp:lastPrinted>
  <dcterms:created xsi:type="dcterms:W3CDTF">2014-06-26T05:52:50Z</dcterms:created>
  <dcterms:modified xsi:type="dcterms:W3CDTF">2026-09-03T07:48:32Z</dcterms:modified>
</cp:coreProperties>
</file>