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21\public\Закупки\Материалы к размещению\! Утверждено\2026 год\385 (ЗК) - Материалы для установки электродвигателя\"/>
    </mc:Choice>
  </mc:AlternateContent>
  <xr:revisionPtr revIDLastSave="0" documentId="13_ncr:1_{10ED0AEA-5842-41E3-8F4B-E4C6106280E8}" xr6:coauthVersionLast="47" xr6:coauthVersionMax="47" xr10:uidLastSave="{00000000-0000-0000-0000-000000000000}"/>
  <bookViews>
    <workbookView xWindow="2295" yWindow="3525" windowWidth="34920" windowHeight="180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L11" i="1"/>
  <c r="N11" i="1" s="1"/>
  <c r="L10" i="1"/>
  <c r="L9" i="1"/>
  <c r="N9" i="1"/>
  <c r="N10" i="1"/>
  <c r="M10" i="1"/>
  <c r="M11" i="1"/>
  <c r="M9" i="1"/>
  <c r="K10" i="1"/>
  <c r="K11" i="1"/>
  <c r="J11" i="1"/>
  <c r="J10" i="1"/>
  <c r="J9" i="1"/>
  <c r="F11" i="1"/>
  <c r="F10" i="1"/>
  <c r="I12" i="1"/>
  <c r="H11" i="1"/>
  <c r="H10" i="1"/>
  <c r="E12" i="1"/>
  <c r="E10" i="1"/>
  <c r="E11" i="1"/>
  <c r="E9" i="1"/>
  <c r="K9" i="1" l="1"/>
</calcChain>
</file>

<file path=xl/sharedStrings.xml><?xml version="1.0" encoding="utf-8"?>
<sst xmlns="http://schemas.openxmlformats.org/spreadsheetml/2006/main" count="30" uniqueCount="23">
  <si>
    <t xml:space="preserve">Наименование </t>
  </si>
  <si>
    <t>Однородность совокупности значений выявленных цен, используемых в расчете Н(М)ЦК, ЦКЕП</t>
  </si>
  <si>
    <t>х</t>
  </si>
  <si>
    <t>Средняя арифметическая цена за единицу</t>
  </si>
  <si>
    <t>Среднее квадратическое отклонение</t>
  </si>
  <si>
    <t>Коэффициент варианты цен V (%)</t>
  </si>
  <si>
    <t>П/п</t>
  </si>
  <si>
    <t>Стоимость, руб с НДС</t>
  </si>
  <si>
    <t>Общая начальная (максимальная) цена договора, 
руб., с учетом НДС</t>
  </si>
  <si>
    <t>Минимальная цена за ед., руб. с учетом НДС</t>
  </si>
  <si>
    <t>Кол-во, шт</t>
  </si>
  <si>
    <t>Запрос котировок</t>
  </si>
  <si>
    <t>ИТОГО, руб. с НДС:</t>
  </si>
  <si>
    <t xml:space="preserve">КП 1 </t>
  </si>
  <si>
    <t>КП 2</t>
  </si>
  <si>
    <t>КП 3</t>
  </si>
  <si>
    <t>Разьем электрический поворотный в сборе с проводами, номер производителя 2-056-08-5160</t>
  </si>
  <si>
    <t>Кольцо уплотнительное, номер производителя 4-012-02-0203</t>
  </si>
  <si>
    <t>Кольцо уплотнительное, номер производителя 4-012-02-0664</t>
  </si>
  <si>
    <t>Цена за ед., руб. с НДС</t>
  </si>
  <si>
    <t>Стоимость всего, руб 
с НДС</t>
  </si>
  <si>
    <t>КП</t>
  </si>
  <si>
    <t>Расчет НМЦД на поставку материалов для установки электровигателя шпинделя для  Центра обрабатывающего  с ЧПУ тип PROFI BOF 211/40/F/AP. Номер по каталогу производителя 4-075-03-0804 для нужд ООО "ММК"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</si>
</sst>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" fontId="7" fillId="0" borderId="0" xfId="0" applyNumberFormat="1" applyFont="1"/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3FF33"/>
      <color rgb="FF8BFC24"/>
      <color rgb="FFE4F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4"/>
  <sheetViews>
    <sheetView tabSelected="1" zoomScale="85" zoomScaleNormal="85" workbookViewId="0">
      <selection activeCell="J22" sqref="J22"/>
    </sheetView>
  </sheetViews>
  <sheetFormatPr defaultColWidth="9.140625" defaultRowHeight="15" x14ac:dyDescent="0.25"/>
  <cols>
    <col min="1" max="1" width="9.140625" style="3"/>
    <col min="2" max="2" width="89.42578125" style="3" customWidth="1"/>
    <col min="3" max="3" width="9.7109375" style="3" customWidth="1"/>
    <col min="4" max="9" width="18" style="3" customWidth="1"/>
    <col min="10" max="10" width="18.85546875" style="3" customWidth="1"/>
    <col min="11" max="11" width="17" style="3" customWidth="1"/>
    <col min="12" max="12" width="15.7109375" style="3" customWidth="1"/>
    <col min="13" max="13" width="13.7109375" style="3" customWidth="1"/>
    <col min="14" max="14" width="13.140625" style="3" customWidth="1"/>
    <col min="15" max="18" width="9.140625" style="3"/>
    <col min="19" max="19" width="12.42578125" style="3" bestFit="1" customWidth="1"/>
    <col min="20" max="16384" width="9.140625" style="3"/>
  </cols>
  <sheetData>
    <row r="1" spans="1:14" ht="35.25" customHeight="1" x14ac:dyDescent="0.25">
      <c r="A1" s="52" t="s">
        <v>22</v>
      </c>
      <c r="B1" s="52"/>
      <c r="C1" s="9"/>
      <c r="D1" s="9"/>
      <c r="E1" s="9"/>
      <c r="F1" s="9"/>
      <c r="G1" s="9"/>
      <c r="H1" s="9"/>
      <c r="I1" s="9"/>
      <c r="J1" s="9"/>
      <c r="K1" s="7"/>
      <c r="L1" s="7"/>
      <c r="M1" s="7"/>
    </row>
    <row r="2" spans="1:14" x14ac:dyDescent="0.25"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14" x14ac:dyDescent="0.25">
      <c r="C3" s="51" t="s">
        <v>11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C4" s="4"/>
      <c r="D4" s="4"/>
      <c r="E4" s="4"/>
      <c r="F4" s="4"/>
      <c r="G4" s="4"/>
      <c r="H4" s="4"/>
      <c r="I4" s="4"/>
      <c r="J4" s="4"/>
      <c r="K4" s="2"/>
      <c r="L4" s="2"/>
      <c r="M4" s="2"/>
    </row>
    <row r="5" spans="1:14" ht="15" customHeight="1" x14ac:dyDescent="0.25">
      <c r="A5" s="8"/>
      <c r="B5" s="43"/>
      <c r="C5" s="8"/>
      <c r="D5" s="45"/>
      <c r="E5" s="61" t="s">
        <v>7</v>
      </c>
      <c r="F5" s="62"/>
      <c r="G5" s="62"/>
      <c r="H5" s="62"/>
      <c r="I5" s="62"/>
      <c r="J5" s="59" t="s">
        <v>9</v>
      </c>
      <c r="K5" s="59" t="s">
        <v>8</v>
      </c>
      <c r="L5" s="53" t="s">
        <v>1</v>
      </c>
      <c r="M5" s="54"/>
      <c r="N5" s="55"/>
    </row>
    <row r="6" spans="1:14" ht="92.25" customHeight="1" x14ac:dyDescent="0.25">
      <c r="A6" s="11" t="s">
        <v>6</v>
      </c>
      <c r="B6" s="24" t="s">
        <v>0</v>
      </c>
      <c r="C6" s="25" t="s">
        <v>10</v>
      </c>
      <c r="D6" s="63" t="s">
        <v>13</v>
      </c>
      <c r="E6" s="64"/>
      <c r="F6" s="63" t="s">
        <v>14</v>
      </c>
      <c r="G6" s="64"/>
      <c r="H6" s="63" t="s">
        <v>15</v>
      </c>
      <c r="I6" s="64"/>
      <c r="J6" s="60"/>
      <c r="K6" s="60"/>
      <c r="L6" s="56"/>
      <c r="M6" s="57"/>
      <c r="N6" s="58"/>
    </row>
    <row r="7" spans="1:14" x14ac:dyDescent="0.25">
      <c r="A7" s="11">
        <v>1</v>
      </c>
      <c r="B7" s="5">
        <v>2</v>
      </c>
      <c r="C7" s="5">
        <v>3</v>
      </c>
      <c r="D7" s="5"/>
      <c r="E7" s="5">
        <v>4</v>
      </c>
      <c r="F7" s="5"/>
      <c r="G7" s="5">
        <v>5</v>
      </c>
      <c r="H7" s="5"/>
      <c r="I7" s="5">
        <v>6</v>
      </c>
      <c r="J7" s="5">
        <v>8</v>
      </c>
      <c r="K7" s="5">
        <v>9</v>
      </c>
      <c r="L7" s="5">
        <v>10</v>
      </c>
      <c r="M7" s="5">
        <v>11</v>
      </c>
      <c r="N7" s="5">
        <v>12</v>
      </c>
    </row>
    <row r="8" spans="1:14" ht="61.5" customHeight="1" x14ac:dyDescent="0.25">
      <c r="A8" s="42"/>
      <c r="B8" s="42"/>
      <c r="C8" s="8"/>
      <c r="D8" s="46" t="s">
        <v>19</v>
      </c>
      <c r="E8" s="5" t="s">
        <v>20</v>
      </c>
      <c r="F8" s="46" t="s">
        <v>19</v>
      </c>
      <c r="G8" s="5" t="s">
        <v>20</v>
      </c>
      <c r="H8" s="46" t="s">
        <v>19</v>
      </c>
      <c r="I8" s="5" t="s">
        <v>20</v>
      </c>
      <c r="J8" s="5" t="s">
        <v>2</v>
      </c>
      <c r="K8" s="5" t="s">
        <v>2</v>
      </c>
      <c r="L8" s="5" t="s">
        <v>3</v>
      </c>
      <c r="M8" s="5" t="s">
        <v>4</v>
      </c>
      <c r="N8" s="5" t="s">
        <v>5</v>
      </c>
    </row>
    <row r="9" spans="1:14" ht="33.75" customHeight="1" x14ac:dyDescent="0.25">
      <c r="A9" s="11">
        <v>1</v>
      </c>
      <c r="B9" s="44" t="s">
        <v>16</v>
      </c>
      <c r="C9" s="12">
        <v>1</v>
      </c>
      <c r="D9" s="12">
        <v>1170000</v>
      </c>
      <c r="E9" s="6">
        <f>D9*C9</f>
        <v>1170000</v>
      </c>
      <c r="F9" s="6">
        <v>1219843.9864000001</v>
      </c>
      <c r="G9" s="6">
        <v>1219843.9864000001</v>
      </c>
      <c r="H9" s="6">
        <v>1322647.2</v>
      </c>
      <c r="I9" s="6">
        <v>1322647.2</v>
      </c>
      <c r="J9" s="6">
        <f>MIN(D9,F9,H9)</f>
        <v>1170000</v>
      </c>
      <c r="K9" s="23">
        <f>J9*C9</f>
        <v>1170000</v>
      </c>
      <c r="L9" s="14">
        <f>AVERAGE(D9,F9,H9)</f>
        <v>1237497.0621333334</v>
      </c>
      <c r="M9" s="14">
        <f>_xlfn.STDEV.S(D9,F9,H9)</f>
        <v>77839.676445210745</v>
      </c>
      <c r="N9" s="15">
        <f>M9/L9</f>
        <v>6.29008979714442E-2</v>
      </c>
    </row>
    <row r="10" spans="1:14" ht="33.75" customHeight="1" x14ac:dyDescent="0.25">
      <c r="A10" s="11">
        <v>2</v>
      </c>
      <c r="B10" s="44" t="s">
        <v>17</v>
      </c>
      <c r="C10" s="12">
        <v>16</v>
      </c>
      <c r="D10" s="12">
        <v>90</v>
      </c>
      <c r="E10" s="6">
        <f t="shared" ref="E10:E11" si="0">D10*C10</f>
        <v>1440</v>
      </c>
      <c r="F10" s="6">
        <f>G10/C10</f>
        <v>66.270399999999995</v>
      </c>
      <c r="G10" s="6">
        <v>1060.3263999999999</v>
      </c>
      <c r="H10" s="6">
        <f>I10/C10</f>
        <v>135.1</v>
      </c>
      <c r="I10" s="6">
        <v>2161.6</v>
      </c>
      <c r="J10" s="6">
        <f>MIN(D10,F10,H10)</f>
        <v>66.270399999999995</v>
      </c>
      <c r="K10" s="23">
        <f t="shared" ref="K10:K11" si="1">J10*C10</f>
        <v>1060.3263999999999</v>
      </c>
      <c r="L10" s="14">
        <f>AVERAGE(D10,F10,H10)</f>
        <v>97.123466666666673</v>
      </c>
      <c r="M10" s="14">
        <f t="shared" ref="M10:M11" si="2">_xlfn.STDEV.S(D10,F10,H10)</f>
        <v>34.963356418589612</v>
      </c>
      <c r="N10" s="15">
        <f t="shared" ref="N10:N11" si="3">M10/L10</f>
        <v>0.3599887608891254</v>
      </c>
    </row>
    <row r="11" spans="1:14" ht="33.75" customHeight="1" x14ac:dyDescent="0.25">
      <c r="A11" s="11">
        <v>3</v>
      </c>
      <c r="B11" s="44" t="s">
        <v>18</v>
      </c>
      <c r="C11" s="12">
        <v>10</v>
      </c>
      <c r="D11" s="12">
        <v>90</v>
      </c>
      <c r="E11" s="6">
        <f t="shared" si="0"/>
        <v>900</v>
      </c>
      <c r="F11" s="6">
        <f>G11/C11</f>
        <v>176.32659999999998</v>
      </c>
      <c r="G11" s="6">
        <v>1763.2659999999998</v>
      </c>
      <c r="H11" s="6">
        <f>I11/C11</f>
        <v>338.1</v>
      </c>
      <c r="I11" s="6">
        <v>3381</v>
      </c>
      <c r="J11" s="6">
        <f>MIN(D11,F11,H11)</f>
        <v>90</v>
      </c>
      <c r="K11" s="23">
        <f t="shared" si="1"/>
        <v>900</v>
      </c>
      <c r="L11" s="14">
        <f>AVERAGE(D11,F11,H11)</f>
        <v>201.47553333333335</v>
      </c>
      <c r="M11" s="14">
        <f t="shared" si="2"/>
        <v>125.94742607871483</v>
      </c>
      <c r="N11" s="15">
        <f t="shared" si="3"/>
        <v>0.62512516529905282</v>
      </c>
    </row>
    <row r="12" spans="1:14" ht="30" customHeight="1" x14ac:dyDescent="0.25">
      <c r="A12" s="8"/>
      <c r="B12" s="26" t="s">
        <v>12</v>
      </c>
      <c r="C12" s="22"/>
      <c r="D12" s="22"/>
      <c r="E12" s="47">
        <f>SUM(E9:E11)</f>
        <v>1172340</v>
      </c>
      <c r="F12" s="11"/>
      <c r="G12" s="47">
        <v>1222667.5900000001</v>
      </c>
      <c r="H12" s="47"/>
      <c r="I12" s="47">
        <f>SUM(I9:I11)</f>
        <v>1328189.8</v>
      </c>
      <c r="J12" s="11"/>
      <c r="K12" s="48">
        <f>SUM(K9:K11)</f>
        <v>1171960.3263999999</v>
      </c>
      <c r="L12" s="8"/>
      <c r="M12" s="8"/>
      <c r="N12" s="8"/>
    </row>
    <row r="13" spans="1:14" ht="18" customHeight="1" x14ac:dyDescent="0.25">
      <c r="A13" s="8"/>
      <c r="B13" s="8"/>
      <c r="C13" s="8"/>
      <c r="D13" s="49" t="s">
        <v>21</v>
      </c>
      <c r="E13" s="50"/>
      <c r="F13" s="49" t="s">
        <v>21</v>
      </c>
      <c r="G13" s="50"/>
      <c r="H13" s="49" t="s">
        <v>21</v>
      </c>
      <c r="I13" s="50"/>
      <c r="J13" s="8"/>
      <c r="K13" s="8"/>
      <c r="L13" s="8"/>
      <c r="M13" s="8"/>
      <c r="N13" s="8"/>
    </row>
    <row r="14" spans="1:14" ht="18" customHeight="1" x14ac:dyDescent="0.25">
      <c r="A14" s="41"/>
      <c r="B14" s="41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8" customHeight="1" x14ac:dyDescent="0.25">
      <c r="A15" s="21"/>
      <c r="B15" s="19"/>
      <c r="C15" s="19"/>
      <c r="D15" s="19"/>
      <c r="E15" s="28"/>
      <c r="F15" s="28"/>
      <c r="G15" s="28"/>
      <c r="H15" s="28"/>
      <c r="I15" s="28"/>
      <c r="J15" s="28"/>
      <c r="K15" s="29"/>
      <c r="L15" s="30"/>
      <c r="M15" s="30"/>
      <c r="N15" s="31"/>
    </row>
    <row r="16" spans="1:14" ht="18" customHeight="1" x14ac:dyDescent="0.25">
      <c r="A16" s="21"/>
      <c r="B16" s="19"/>
      <c r="C16" s="21"/>
      <c r="D16" s="21"/>
      <c r="E16" s="28"/>
      <c r="F16" s="28"/>
      <c r="G16" s="28"/>
      <c r="H16" s="28"/>
      <c r="I16" s="28"/>
      <c r="J16" s="28"/>
      <c r="K16" s="29"/>
      <c r="L16" s="30"/>
      <c r="M16" s="30"/>
      <c r="N16" s="31"/>
    </row>
    <row r="17" spans="1:18" ht="18" customHeight="1" x14ac:dyDescent="0.25">
      <c r="A17" s="21"/>
      <c r="B17" s="19"/>
      <c r="C17" s="21"/>
      <c r="D17" s="21"/>
      <c r="E17" s="28"/>
      <c r="F17" s="28"/>
      <c r="G17" s="28"/>
      <c r="H17" s="28"/>
      <c r="I17" s="28"/>
      <c r="J17" s="28"/>
      <c r="K17" s="29"/>
      <c r="L17" s="30"/>
      <c r="M17" s="30"/>
      <c r="N17" s="31"/>
    </row>
    <row r="18" spans="1:18" s="10" customFormat="1" ht="18" customHeight="1" x14ac:dyDescent="0.25">
      <c r="A18" s="21"/>
      <c r="B18" s="19"/>
      <c r="C18" s="21"/>
      <c r="D18" s="21"/>
      <c r="E18" s="28"/>
      <c r="F18" s="28"/>
      <c r="G18" s="28"/>
      <c r="H18" s="28"/>
      <c r="I18" s="28"/>
      <c r="J18" s="28"/>
      <c r="K18" s="29"/>
      <c r="L18" s="30"/>
      <c r="M18" s="30"/>
      <c r="N18" s="31"/>
      <c r="O18" s="3"/>
      <c r="P18" s="3"/>
      <c r="Q18" s="3"/>
      <c r="R18" s="3"/>
    </row>
    <row r="19" spans="1:18" s="10" customFormat="1" ht="18" customHeight="1" x14ac:dyDescent="0.25">
      <c r="A19" s="21"/>
      <c r="B19" s="19"/>
      <c r="C19" s="21"/>
      <c r="D19" s="21"/>
      <c r="E19" s="28"/>
      <c r="F19" s="28"/>
      <c r="G19" s="28"/>
      <c r="H19" s="28"/>
      <c r="I19" s="28"/>
      <c r="J19" s="28"/>
      <c r="K19" s="29"/>
      <c r="L19" s="30"/>
      <c r="M19" s="30"/>
      <c r="N19" s="31"/>
      <c r="O19" s="3"/>
      <c r="P19" s="3"/>
      <c r="Q19" s="3"/>
      <c r="R19" s="3"/>
    </row>
    <row r="20" spans="1:18" ht="18" customHeight="1" x14ac:dyDescent="0.25">
      <c r="C20" s="32"/>
      <c r="D20" s="32"/>
      <c r="G20" s="13"/>
      <c r="H20" s="13"/>
      <c r="I20" s="13"/>
      <c r="K20" s="33"/>
    </row>
    <row r="21" spans="1:18" ht="18" customHeight="1" x14ac:dyDescent="0.25"/>
    <row r="22" spans="1:18" ht="18" customHeight="1" x14ac:dyDescent="0.25">
      <c r="A22" s="40"/>
      <c r="B22" s="40"/>
      <c r="C22" s="34"/>
      <c r="D22" s="34"/>
      <c r="E22" s="35"/>
      <c r="F22" s="35"/>
      <c r="I22" s="28"/>
      <c r="J22" s="35"/>
      <c r="K22" s="36"/>
      <c r="L22" s="10"/>
      <c r="M22" s="10"/>
    </row>
    <row r="23" spans="1:18" ht="18" customHeight="1" x14ac:dyDescent="0.25"/>
    <row r="24" spans="1:18" ht="18" customHeight="1" x14ac:dyDescent="0.25">
      <c r="G24" s="13"/>
      <c r="H24" s="13"/>
      <c r="I24" s="13"/>
    </row>
    <row r="25" spans="1:18" ht="18" customHeight="1" x14ac:dyDescent="0.25">
      <c r="G25" s="16"/>
      <c r="H25" s="16"/>
      <c r="I25" s="16"/>
      <c r="K25" s="37"/>
      <c r="L25" s="37"/>
    </row>
    <row r="26" spans="1:18" ht="18" customHeight="1" x14ac:dyDescent="0.25">
      <c r="C26" s="16"/>
      <c r="D26" s="16"/>
      <c r="E26" s="16"/>
      <c r="F26" s="16"/>
      <c r="G26" s="16"/>
      <c r="H26" s="16"/>
      <c r="I26" s="16"/>
      <c r="J26" s="16"/>
      <c r="K26" s="38"/>
      <c r="L26" s="39"/>
    </row>
    <row r="27" spans="1:18" ht="18" customHeight="1" x14ac:dyDescent="0.25"/>
    <row r="28" spans="1:18" ht="18" customHeight="1" x14ac:dyDescent="0.25"/>
    <row r="29" spans="1:18" ht="18" customHeight="1" x14ac:dyDescent="0.25"/>
    <row r="30" spans="1:18" ht="18" customHeight="1" x14ac:dyDescent="0.25"/>
    <row r="31" spans="1:18" ht="18" customHeight="1" x14ac:dyDescent="0.25"/>
    <row r="32" spans="1:18" ht="18" customHeight="1" x14ac:dyDescent="0.25"/>
    <row r="33" spans="3:10" ht="18" customHeight="1" x14ac:dyDescent="0.25"/>
    <row r="34" spans="3:10" ht="18" customHeight="1" x14ac:dyDescent="0.25"/>
    <row r="35" spans="3:10" ht="18" customHeight="1" x14ac:dyDescent="0.25"/>
    <row r="36" spans="3:10" ht="18" customHeight="1" x14ac:dyDescent="0.25"/>
    <row r="39" spans="3:10" x14ac:dyDescent="0.25">
      <c r="C39" s="20"/>
      <c r="D39" s="20"/>
      <c r="E39" s="2"/>
      <c r="F39" s="2"/>
      <c r="G39" s="2"/>
      <c r="H39" s="2"/>
      <c r="I39" s="2"/>
    </row>
    <row r="40" spans="3:10" x14ac:dyDescent="0.25">
      <c r="E40" s="18"/>
      <c r="F40" s="18"/>
      <c r="G40" s="18"/>
      <c r="H40" s="18"/>
      <c r="I40" s="18"/>
    </row>
    <row r="41" spans="3:10" x14ac:dyDescent="0.25">
      <c r="E41" s="18"/>
      <c r="F41" s="18"/>
      <c r="G41" s="18"/>
      <c r="H41" s="18"/>
      <c r="I41" s="18"/>
    </row>
    <row r="43" spans="3:10" x14ac:dyDescent="0.25">
      <c r="C43" s="19"/>
      <c r="D43" s="19"/>
      <c r="E43" s="17"/>
      <c r="F43" s="17"/>
      <c r="G43" s="17"/>
      <c r="H43" s="17"/>
      <c r="I43" s="17"/>
    </row>
    <row r="44" spans="3:10" x14ac:dyDescent="0.25">
      <c r="C44" s="19"/>
      <c r="D44" s="19"/>
      <c r="E44" s="17"/>
      <c r="F44" s="17"/>
      <c r="G44" s="17"/>
      <c r="H44" s="17"/>
      <c r="I44" s="17"/>
    </row>
    <row r="45" spans="3:10" x14ac:dyDescent="0.25">
      <c r="C45" s="19"/>
      <c r="D45" s="19"/>
      <c r="E45" s="17"/>
      <c r="F45" s="17"/>
      <c r="G45" s="17"/>
      <c r="H45" s="17"/>
      <c r="I45" s="17"/>
    </row>
    <row r="46" spans="3:10" x14ac:dyDescent="0.25">
      <c r="C46" s="19"/>
      <c r="D46" s="19"/>
      <c r="E46" s="17"/>
      <c r="F46" s="17"/>
      <c r="G46" s="17"/>
      <c r="H46" s="17"/>
      <c r="I46" s="17"/>
      <c r="J46" s="13"/>
    </row>
    <row r="47" spans="3:10" x14ac:dyDescent="0.25">
      <c r="C47" s="19"/>
      <c r="D47" s="19"/>
      <c r="E47" s="17"/>
      <c r="F47" s="17"/>
      <c r="G47" s="17"/>
      <c r="H47" s="17"/>
      <c r="I47" s="17"/>
    </row>
    <row r="48" spans="3:10" x14ac:dyDescent="0.25">
      <c r="C48" s="19"/>
      <c r="D48" s="19"/>
      <c r="E48" s="17"/>
      <c r="F48" s="17"/>
      <c r="G48" s="17"/>
      <c r="H48" s="17"/>
      <c r="I48" s="17"/>
    </row>
    <row r="49" spans="3:9" x14ac:dyDescent="0.25">
      <c r="C49" s="19"/>
      <c r="D49" s="19"/>
      <c r="E49" s="17"/>
      <c r="F49" s="17"/>
      <c r="G49" s="17"/>
      <c r="H49" s="17"/>
      <c r="I49" s="17"/>
    </row>
    <row r="50" spans="3:9" x14ac:dyDescent="0.25">
      <c r="C50" s="19"/>
      <c r="D50" s="19"/>
      <c r="E50" s="17"/>
      <c r="F50" s="17"/>
      <c r="G50" s="17"/>
      <c r="H50" s="17"/>
      <c r="I50" s="17"/>
    </row>
    <row r="51" spans="3:9" x14ac:dyDescent="0.25">
      <c r="C51" s="19"/>
      <c r="D51" s="19"/>
      <c r="E51" s="17"/>
      <c r="F51" s="17"/>
      <c r="G51" s="17"/>
      <c r="H51" s="17"/>
      <c r="I51" s="17"/>
    </row>
    <row r="52" spans="3:9" x14ac:dyDescent="0.25">
      <c r="C52" s="19"/>
      <c r="D52" s="19"/>
      <c r="E52" s="17"/>
      <c r="F52" s="17"/>
      <c r="G52" s="17"/>
      <c r="H52" s="17"/>
      <c r="I52" s="17"/>
    </row>
    <row r="53" spans="3:9" x14ac:dyDescent="0.25">
      <c r="C53" s="19"/>
      <c r="D53" s="19"/>
      <c r="E53" s="17"/>
      <c r="F53" s="17"/>
      <c r="G53" s="17"/>
      <c r="H53" s="17"/>
      <c r="I53" s="17"/>
    </row>
    <row r="54" spans="3:9" x14ac:dyDescent="0.25">
      <c r="C54" s="19"/>
      <c r="D54" s="19"/>
      <c r="E54" s="17"/>
      <c r="F54" s="17"/>
      <c r="G54" s="17"/>
      <c r="H54" s="17"/>
      <c r="I54" s="17"/>
    </row>
    <row r="55" spans="3:9" x14ac:dyDescent="0.25">
      <c r="C55" s="19"/>
      <c r="D55" s="19"/>
      <c r="E55" s="17"/>
      <c r="F55" s="17"/>
      <c r="G55" s="17"/>
      <c r="H55" s="17"/>
      <c r="I55" s="17"/>
    </row>
    <row r="56" spans="3:9" x14ac:dyDescent="0.25">
      <c r="C56" s="19"/>
      <c r="D56" s="19"/>
      <c r="E56" s="17"/>
      <c r="F56" s="17"/>
      <c r="G56" s="17"/>
      <c r="H56" s="17"/>
      <c r="I56" s="17"/>
    </row>
    <row r="57" spans="3:9" x14ac:dyDescent="0.25">
      <c r="C57" s="19"/>
      <c r="D57" s="19"/>
      <c r="E57" s="17"/>
      <c r="F57" s="17"/>
      <c r="G57" s="17"/>
      <c r="H57" s="17"/>
      <c r="I57" s="17"/>
    </row>
    <row r="58" spans="3:9" x14ac:dyDescent="0.25">
      <c r="C58" s="21"/>
      <c r="D58" s="21"/>
      <c r="E58" s="17"/>
      <c r="F58" s="17"/>
      <c r="G58" s="17"/>
      <c r="H58" s="17"/>
      <c r="I58" s="17"/>
    </row>
    <row r="59" spans="3:9" x14ac:dyDescent="0.25">
      <c r="C59" s="21"/>
      <c r="D59" s="21"/>
      <c r="E59" s="17"/>
      <c r="F59" s="17"/>
      <c r="G59" s="17"/>
      <c r="H59" s="17"/>
      <c r="I59" s="17"/>
    </row>
    <row r="60" spans="3:9" x14ac:dyDescent="0.25">
      <c r="C60" s="21"/>
      <c r="D60" s="21"/>
      <c r="E60" s="17"/>
      <c r="F60" s="17"/>
      <c r="G60" s="17"/>
      <c r="H60" s="17"/>
      <c r="I60" s="17"/>
    </row>
    <row r="61" spans="3:9" x14ac:dyDescent="0.25">
      <c r="C61" s="21"/>
      <c r="D61" s="21"/>
      <c r="E61" s="17"/>
      <c r="F61" s="17"/>
      <c r="G61" s="17"/>
      <c r="H61" s="17"/>
      <c r="I61" s="17"/>
    </row>
    <row r="62" spans="3:9" x14ac:dyDescent="0.25">
      <c r="C62" s="21"/>
      <c r="D62" s="21"/>
      <c r="E62" s="17"/>
      <c r="F62" s="17"/>
      <c r="G62" s="17"/>
      <c r="H62" s="17"/>
      <c r="I62" s="17"/>
    </row>
    <row r="63" spans="3:9" x14ac:dyDescent="0.25">
      <c r="E63" s="17"/>
      <c r="F63" s="17"/>
      <c r="G63" s="17"/>
      <c r="H63" s="17"/>
      <c r="I63" s="17"/>
    </row>
    <row r="84" spans="11:13" x14ac:dyDescent="0.25">
      <c r="K84" s="13"/>
      <c r="M84" s="13"/>
    </row>
  </sheetData>
  <mergeCells count="12">
    <mergeCell ref="D13:E13"/>
    <mergeCell ref="F13:G13"/>
    <mergeCell ref="H13:I13"/>
    <mergeCell ref="C3:N3"/>
    <mergeCell ref="A1:B1"/>
    <mergeCell ref="L5:N6"/>
    <mergeCell ref="K5:K6"/>
    <mergeCell ref="E5:I5"/>
    <mergeCell ref="J5:J6"/>
    <mergeCell ref="F6:G6"/>
    <mergeCell ref="D6:E6"/>
    <mergeCell ref="H6:I6"/>
  </mergeCells>
  <phoneticPr fontId="4" type="noConversion"/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ПК</dc:creator>
  <cp:lastModifiedBy>Нечухаев Владислав Григорьевич</cp:lastModifiedBy>
  <cp:lastPrinted>2025-02-13T09:02:34Z</cp:lastPrinted>
  <dcterms:created xsi:type="dcterms:W3CDTF">2023-12-20T07:30:33Z</dcterms:created>
  <dcterms:modified xsi:type="dcterms:W3CDTF">2026-08-26T06:45:38Z</dcterms:modified>
</cp:coreProperties>
</file>