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и Структура НМЦ" sheetId="1" state="visible" r:id="rId3"/>
    <sheet name="Справочники" sheetId="2" state="hidden" r:id="rId4"/>
  </sheets>
  <definedNames>
    <definedName function="false" hidden="false" localSheetId="0" name="_xlnm.Print_Area" vbProcedure="false">'Комм. предл. и Структура НМЦ'!$A$1:$Z$104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<sst xmlns="http://schemas.openxmlformats.org/spreadsheetml/2006/main" count="676" uniqueCount="218">
  <si>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</si>
  <si>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</si>
  <si>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</si>
  <si>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</si>
  <si>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</si>
  <si>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34-ЭКСП-БПД-2026-ККГЭС</t>
  </si>
  <si>
    <t xml:space="preserve">ИНН Участника:</t>
  </si>
  <si>
    <t xml:space="preserve">ОКПД2 27.33.11.190 Поставка продукции для участка мониторинга оборудования на объектах Филиала ПАО "РусГидро"-"Каскад Кубанских ГЭС"</t>
  </si>
  <si>
    <t xml:space="preserve">Предмет договора:</t>
  </si>
  <si>
    <t xml:space="preserve">№
п/п</t>
  </si>
  <si>
    <t xml:space="preserve">Наименование
продукции
(товара, работы, услуги)</t>
  </si>
  <si>
    <t xml:space="preserve">Применение законодательства
о национальном режиме (ст. 3.1-4 Закона 223-ФЗ, ПП 1875)</t>
  </si>
  <si>
    <t xml:space="preserve">Единица
измерения</t>
  </si>
  <si>
    <t xml:space="preserve">Закупаемое
количество</t>
  </si>
  <si>
    <t xml:space="preserve">Страна происхождения предлагаемого товара /
страна регистрации лица выполняющего работу, оказывающего услугу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</si>
  <si>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 xml:space="preserve">(</t>
    </r>
    <r>
      <rPr>
        <i val="true"/>
        <sz val="12"/>
        <color rgb="FF767171"/>
        <rFont val="Times New Roman"/>
        <family val="1"/>
        <charset val="1"/>
      </rPr>
      <t xml:space="preserve"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</si>
  <si>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</si>
  <si>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НМЦ единицы закупаемой продукции,
руб. без НДС
</t>
    </r>
    <r>
      <rPr>
        <b val="true"/>
        <i val="true"/>
        <sz val="12"/>
        <color rgb="FF000000"/>
        <rFont val="Times New Roman"/>
        <family val="1"/>
        <charset val="1"/>
      </rPr>
      <t xml:space="preserve">(опционально)</t>
    </r>
  </si>
  <si>
    <t xml:space="preserve">Предлагаемая цена одной единицы продукции,
руб. без НДС</t>
  </si>
  <si>
    <t xml:space="preserve">Итоговая стоимость позиции,
руб. без НДС</t>
  </si>
  <si>
    <t xml:space="preserve">Наименование
закупаемой продукции
(товара, работы, услуги)</t>
  </si>
  <si>
    <t xml:space="preserve">Применение законодательств
о национальном режиме (ст. 3.1-4 Закона 223-ФЗ, ПП 1875)</t>
  </si>
  <si>
    <t xml:space="preserve">Код ОКПД 2
закупаемой продукции
(товара, работы, услуги)</t>
  </si>
  <si>
    <r>
      <rPr>
        <b val="true"/>
        <sz val="12"/>
        <color rgb="FF000000"/>
        <rFont val="Times New Roman"/>
        <family val="1"/>
        <charset val="1"/>
      </rP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 val="true"/>
        <sz val="12"/>
        <color rgb="FF767171"/>
        <rFont val="Times New Roman"/>
        <family val="1"/>
        <charset val="1"/>
      </rPr>
      <t xml:space="preserve">(номера столбцов, которые должны быть заполнены в Коммерческом предложении)</t>
    </r>
  </si>
  <si>
    <t xml:space="preserve">Примечание*</t>
  </si>
  <si>
    <t xml:space="preserve">НМЦ по позиции продукции,
руб. без НДС</t>
  </si>
  <si>
    <t xml:space="preserve">…</t>
  </si>
  <si>
    <t xml:space="preserve">1.</t>
  </si>
  <si>
    <t xml:space="preserve">Адаптер-соединитель
Vention RJ45F/RJ45F 8p8c или эквивалент</t>
  </si>
  <si>
    <t xml:space="preserve">Национальный режим не предоставляется – преимущество</t>
  </si>
  <si>
    <t xml:space="preserve">27.33.13.120 </t>
  </si>
  <si>
    <t xml:space="preserve">шт.</t>
  </si>
  <si>
    <t xml:space="preserve">столбцы 6, 7</t>
  </si>
  <si>
    <t xml:space="preserve"> -</t>
  </si>
  <si>
    <t xml:space="preserve">2.</t>
  </si>
  <si>
    <t xml:space="preserve">Аккумулятор
LiitoKala NCR18650B или эквивалент</t>
  </si>
  <si>
    <t xml:space="preserve">27.20.23.150</t>
  </si>
  <si>
    <t xml:space="preserve">3.</t>
  </si>
  <si>
    <t xml:space="preserve">Активатор для цианакрилатного клея
Rosfix R-500 или эквивалент</t>
  </si>
  <si>
    <t xml:space="preserve">Национальный режим не предоставляется – запрет</t>
  </si>
  <si>
    <t xml:space="preserve">20.52.10.190</t>
  </si>
  <si>
    <t xml:space="preserve">4.</t>
  </si>
  <si>
    <t xml:space="preserve">Батарея аккумуляторная для радиостанции</t>
  </si>
  <si>
    <t xml:space="preserve">Национальный режим не предоставляется – ограничение</t>
  </si>
  <si>
    <t xml:space="preserve">27.20.23.130</t>
  </si>
  <si>
    <t xml:space="preserve">5.</t>
  </si>
  <si>
    <t xml:space="preserve">Болт</t>
  </si>
  <si>
    <t xml:space="preserve"> 25.94.11.110</t>
  </si>
  <si>
    <t xml:space="preserve">6.</t>
  </si>
  <si>
    <t xml:space="preserve">Воздуходувка аккумуляторная
KICA Jet Fan 2 или эквивалент</t>
  </si>
  <si>
    <t xml:space="preserve">28.99.39.190</t>
  </si>
  <si>
    <t xml:space="preserve">7.</t>
  </si>
  <si>
    <t xml:space="preserve">Герметик силиконовый
Makroflex NX108 или эквивалент</t>
  </si>
  <si>
    <t xml:space="preserve">20.30.22.170 </t>
  </si>
  <si>
    <t xml:space="preserve">8.</t>
  </si>
  <si>
    <t xml:space="preserve">Датчик-реле уровня
РОС-301-УХЛ3-1-0,6/0,6/0,6 или эквивалент</t>
  </si>
  <si>
    <t xml:space="preserve">26.51.52.120</t>
  </si>
  <si>
    <t xml:space="preserve">9.</t>
  </si>
  <si>
    <t xml:space="preserve">Диск отрезной по металлу
Gigant CDI C41/125-1 или эквивалент</t>
  </si>
  <si>
    <t xml:space="preserve">23.91.11.150</t>
  </si>
  <si>
    <t xml:space="preserve">10.</t>
  </si>
  <si>
    <t xml:space="preserve">Дрель-шуруповерт
Интерскол ДАУ-13/18В 50 Li-ion или эквивалент</t>
  </si>
  <si>
    <t xml:space="preserve">28.24.11.000</t>
  </si>
  <si>
    <t xml:space="preserve">11.</t>
  </si>
  <si>
    <t xml:space="preserve">Защита от нажатия кнопки с грибовидным толкателем
Briswik ЗКО2 или эквивалент</t>
  </si>
  <si>
    <t xml:space="preserve">27.33.13.162 </t>
  </si>
  <si>
    <t xml:space="preserve">12.</t>
  </si>
  <si>
    <t xml:space="preserve">Задатчик сигнала переносной
ОВЕН  РЗУ-420 или эквивалент</t>
  </si>
  <si>
    <t xml:space="preserve">27.90.40.150</t>
  </si>
  <si>
    <t xml:space="preserve">13.</t>
  </si>
  <si>
    <t xml:space="preserve">Изолента
ЗУБР Профессионал ВУЛКАН или эквивалент</t>
  </si>
  <si>
    <t xml:space="preserve">22.29.21.000</t>
  </si>
  <si>
    <t xml:space="preserve">14.</t>
  </si>
  <si>
    <t xml:space="preserve">Изолента
ЭРА C0036541 или эквивалент</t>
  </si>
  <si>
    <t xml:space="preserve">15.</t>
  </si>
  <si>
    <t xml:space="preserve">Изолента
ЭРА Б0039315 или эквивалент</t>
  </si>
  <si>
    <t xml:space="preserve">16.</t>
  </si>
  <si>
    <t xml:space="preserve">Изолента
ЭРА C0036540 или эквивалент</t>
  </si>
  <si>
    <t xml:space="preserve">17.</t>
  </si>
  <si>
    <t xml:space="preserve">Изолента
ЭРА C0036539 или эквивалент</t>
  </si>
  <si>
    <t xml:space="preserve">18.</t>
  </si>
  <si>
    <t xml:space="preserve">Изолента
ЭРА C0036545 или эквивалент</t>
  </si>
  <si>
    <t xml:space="preserve">19.</t>
  </si>
  <si>
    <t xml:space="preserve">Изолента
ЭРА C0036544 или эквивалент</t>
  </si>
  <si>
    <t xml:space="preserve">20.</t>
  </si>
  <si>
    <t xml:space="preserve">Изолента
ЭРА C0036543 или эквивалент</t>
  </si>
  <si>
    <t xml:space="preserve">21.</t>
  </si>
  <si>
    <t xml:space="preserve">Изолента
ЭРА C0036542 или эквивалент</t>
  </si>
  <si>
    <t xml:space="preserve">22.</t>
  </si>
  <si>
    <t xml:space="preserve">Изолента
Safeline 19/20 или эквивалент</t>
  </si>
  <si>
    <t xml:space="preserve">23.</t>
  </si>
  <si>
    <t xml:space="preserve">Индикатор светосигнальный
IEK BLS10-ADDS-230-K05 или эквивалент</t>
  </si>
  <si>
    <t xml:space="preserve">27.90.20.120</t>
  </si>
  <si>
    <t xml:space="preserve">24.</t>
  </si>
  <si>
    <t xml:space="preserve">Индикатор светосигнальный
CHINT 593077 или эквивалент</t>
  </si>
  <si>
    <t xml:space="preserve">25.</t>
  </si>
  <si>
    <t xml:space="preserve">Индикатор светосигнальный
CHINT 593075 или эквивалент</t>
  </si>
  <si>
    <t xml:space="preserve">26.</t>
  </si>
  <si>
    <t xml:space="preserve">Индикатор светосигнальный
CHINT 592940 или эквивалент</t>
  </si>
  <si>
    <t xml:space="preserve">27.</t>
  </si>
  <si>
    <t xml:space="preserve">Индикатор светосигнальный
CHINT 592938 или эквивалент</t>
  </si>
  <si>
    <t xml:space="preserve">28.</t>
  </si>
  <si>
    <t xml:space="preserve">Источник питания
KEEN SIDE MDR-100-24 146685 или эквивалент</t>
  </si>
  <si>
    <t xml:space="preserve">26.20.40.112</t>
  </si>
  <si>
    <t xml:space="preserve">29.</t>
  </si>
  <si>
    <t xml:space="preserve">Источник питания
Mean Well AC/DC DRA-40-24 Т02280813 или эквивалент</t>
  </si>
  <si>
    <t xml:space="preserve">30.</t>
  </si>
  <si>
    <t xml:space="preserve">Канифоль сосновая
REXANT 09-3712 или эквивалент</t>
  </si>
  <si>
    <t xml:space="preserve">20.14.71.171</t>
  </si>
  <si>
    <t xml:space="preserve">31.</t>
  </si>
  <si>
    <t xml:space="preserve">Карта памяти
Sandisk SDSQUNR-032G-GN3MN или эквивалент</t>
  </si>
  <si>
    <t xml:space="preserve">26.20.21.120</t>
  </si>
  <si>
    <t xml:space="preserve">32.</t>
  </si>
  <si>
    <t xml:space="preserve">Карта памяти
SanDisk CompactFlash 512MB или эквивалент</t>
  </si>
  <si>
    <t xml:space="preserve">33.</t>
  </si>
  <si>
    <t xml:space="preserve">Карта памяти
SanDisk CompactFlash 1GB или эквивалент</t>
  </si>
  <si>
    <t xml:space="preserve">34.</t>
  </si>
  <si>
    <t xml:space="preserve">Карта сетевая
TP-Link UE300 или эквивалент</t>
  </si>
  <si>
    <t xml:space="preserve">26.30.23.111</t>
  </si>
  <si>
    <t xml:space="preserve">35.</t>
  </si>
  <si>
    <t xml:space="preserve">Карт-ридер
Transcend TS-RDF8K2 или эквивалент</t>
  </si>
  <si>
    <t xml:space="preserve">26.20.16.190</t>
  </si>
  <si>
    <t xml:space="preserve">36.</t>
  </si>
  <si>
    <t xml:space="preserve">Кейс-органайзер
КВТ К-02 79346 или эквивалент</t>
  </si>
  <si>
    <t xml:space="preserve">22.22.13</t>
  </si>
  <si>
    <t xml:space="preserve">37.</t>
  </si>
  <si>
    <t xml:space="preserve">Клей эпоксидный</t>
  </si>
  <si>
    <t xml:space="preserve">20.52.10.110</t>
  </si>
  <si>
    <t xml:space="preserve">38.</t>
  </si>
  <si>
    <t xml:space="preserve">Клей цианоакрилатный
COSMOFEN CA-500.200 или эквивалент</t>
  </si>
  <si>
    <t xml:space="preserve">39.</t>
  </si>
  <si>
    <t xml:space="preserve">Лак акриловый
Solins PLASTIC-71или эквивалент</t>
  </si>
  <si>
    <t xml:space="preserve">20.30.11.110</t>
  </si>
  <si>
    <t xml:space="preserve">40.</t>
  </si>
  <si>
    <t xml:space="preserve">Лента двусторонняя
3M GPT-020F или эквивалент</t>
  </si>
  <si>
    <t xml:space="preserve">41.</t>
  </si>
  <si>
    <t xml:space="preserve">42.</t>
  </si>
  <si>
    <t xml:space="preserve">43.</t>
  </si>
  <si>
    <t xml:space="preserve">Лента термоусаживаемая
КВТ ТЛК-25-0.8-5 или эквивалент</t>
  </si>
  <si>
    <t xml:space="preserve">27.90.12</t>
  </si>
  <si>
    <t xml:space="preserve">44.</t>
  </si>
  <si>
    <t xml:space="preserve">Манометры стандартного исполнения
РОСМА 2ТМ-510Р или эквивалент</t>
  </si>
  <si>
    <t xml:space="preserve">26.51.52.130</t>
  </si>
  <si>
    <t xml:space="preserve">45.</t>
  </si>
  <si>
    <t xml:space="preserve">Манометры стандартного исполнения
РОСМА ТМ-610 или эквивалент</t>
  </si>
  <si>
    <t xml:space="preserve">46.</t>
  </si>
  <si>
    <t xml:space="preserve">Манометры стандартного исполнения
 РОСМА 2ТМ-510Р или эквивалент</t>
  </si>
  <si>
    <t xml:space="preserve">47.</t>
  </si>
  <si>
    <t xml:space="preserve">Мультиметр цифровой
Актаком АММ-1218 или эквивалент</t>
  </si>
  <si>
    <t xml:space="preserve">26.51.43.110</t>
  </si>
  <si>
    <t xml:space="preserve">48.</t>
  </si>
  <si>
    <t xml:space="preserve">Муфта кабельная соединительная
КВТ ПСТк (4–14)/(1.5–2.5) или эквивалент</t>
  </si>
  <si>
    <t xml:space="preserve">27.33.13.130</t>
  </si>
  <si>
    <t xml:space="preserve">49.</t>
  </si>
  <si>
    <t xml:space="preserve">Муфта кабельная соединительная
КВТ ПСТк (19–37)/(1.5–2.5) или эквивалент</t>
  </si>
  <si>
    <t xml:space="preserve">50.</t>
  </si>
  <si>
    <t xml:space="preserve">Набор гильз под опрессовку в термоусаживаемом корпусе
КВТ ГСИ-Т-200 или эквивалент</t>
  </si>
  <si>
    <t xml:space="preserve">27.33.13.120</t>
  </si>
  <si>
    <t xml:space="preserve">51.</t>
  </si>
  <si>
    <t xml:space="preserve">Набор головок для поврежденных болтов и гаек
YATO YT-06031 или эквивалент</t>
  </si>
  <si>
    <t xml:space="preserve">26.51.66.190</t>
  </si>
  <si>
    <t xml:space="preserve">52.</t>
  </si>
  <si>
    <t xml:space="preserve">Набор головок и принадлежностей
Дело техники 600 735 или эквивалент</t>
  </si>
  <si>
    <t xml:space="preserve">53.</t>
  </si>
  <si>
    <t xml:space="preserve">Наконечник штыревой втулочный изолированный
КВТ НШВИ (2) 0.75-10  (уп. 500шт.) или эквивалент</t>
  </si>
  <si>
    <t xml:space="preserve">54.</t>
  </si>
  <si>
    <t xml:space="preserve">Наконечник штыревой втулочный изолированный
КВТ НШВИ (2) 1.0-10 (уп. 500шт.) или эквивалент</t>
  </si>
  <si>
    <t xml:space="preserve">55.</t>
  </si>
  <si>
    <t xml:space="preserve">Наконечник штыревой втулочный изолированный
КВТ НШВИ (2) 1.5-12 (уп. 500шт.) или эквивалент</t>
  </si>
  <si>
    <t xml:space="preserve">56.</t>
  </si>
  <si>
    <t xml:space="preserve">Наконечник штыревой втулочный изолированный
КВТ НШВИ (2) 2.5-13 (уп. 100шт.) или эквивалент</t>
  </si>
  <si>
    <t xml:space="preserve">57.</t>
  </si>
  <si>
    <t xml:space="preserve">Наконечник штыревой втулочный изолированный
КВТ НШВИ (2) 4.0-12 (уп. 100шт.) или эквивалент</t>
  </si>
  <si>
    <t xml:space="preserve">58.</t>
  </si>
  <si>
    <t xml:space="preserve">Наконечник штыревой втулочный изолированный
КВТ НШВИ 1.0-12 (уп. 500шт.) или эквивалент</t>
  </si>
  <si>
    <t xml:space="preserve">59.</t>
  </si>
  <si>
    <t xml:space="preserve">Наконечник штыревой втулочный изолированный
КВТ НШВИ 1.5-12 (уп. 500шт.) или эквивалент</t>
  </si>
  <si>
    <t xml:space="preserve">60.</t>
  </si>
  <si>
    <t xml:space="preserve">Наконечник штыревой втулочный изолированный
КВТ НШВИ 2.5-12 (уп. 500шт.) или эквивалент</t>
  </si>
  <si>
    <t xml:space="preserve">61.</t>
  </si>
  <si>
    <t xml:space="preserve">Наконечник штыревой втулочный изолированный
КВТ НШВИ 4.0-12 (уп. 500шт.) или эквивалент</t>
  </si>
  <si>
    <t xml:space="preserve">62.</t>
  </si>
  <si>
    <t xml:space="preserve">Наконечник штыревой втулочный изолированный
КВТ НШВИ 6.0-12 (уп. 100шт.) или эквивалент</t>
  </si>
  <si>
    <t xml:space="preserve">63.</t>
  </si>
  <si>
    <t xml:space="preserve">Наконечник штыревой круглый изолированный
КВТ  НШКИ 6.0–13 (уп. 500шт.)  или эквивалент</t>
  </si>
  <si>
    <t xml:space="preserve">64.</t>
  </si>
  <si>
    <t xml:space="preserve">Ножовка по металлу
П-900 Зубр или эквивалент</t>
  </si>
  <si>
    <t xml:space="preserve">25.73.20.110</t>
  </si>
  <si>
    <t xml:space="preserve">65.</t>
  </si>
  <si>
    <t xml:space="preserve">Ножницы по металлу прямые
Gross PIRANHA или эквивалент</t>
  </si>
  <si>
    <t xml:space="preserve">25.71.11.120</t>
  </si>
  <si>
    <t xml:space="preserve">66.</t>
  </si>
  <si>
    <t xml:space="preserve">Ножницы изолированные
КВТ НИУ-02 62151 или эквивалент</t>
  </si>
  <si>
    <t xml:space="preserve">67.</t>
  </si>
  <si>
    <t xml:space="preserve">Ножницы кабельные
КВТ MC-07 или эквивалент</t>
  </si>
  <si>
    <t xml:space="preserve">68.</t>
  </si>
  <si>
    <t xml:space="preserve">Очиститель электронного оборудования 400 мл Solins Cleaner 0L-00028458</t>
  </si>
  <si>
    <t xml:space="preserve">20.41.44.190</t>
  </si>
  <si>
    <t xml:space="preserve">69.</t>
  </si>
  <si>
    <t xml:space="preserve">Дисплей промышленный DM-F22A/PC</t>
  </si>
  <si>
    <t xml:space="preserve">26.20.17.110</t>
  </si>
  <si>
    <t xml:space="preserve">Стоимость заявки (цена Договора):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</si>
  <si>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</si>
  <si>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</si>
  <si>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</si>
  <si>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</si>
  <si>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</si>
  <si>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</si>
  <si>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</si>
  <si>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</si>
  <si>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</si>
  <si>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в том числе ячейк</t>
    </r>
    <r>
      <rPr>
        <i val="true"/>
        <sz val="12"/>
        <rFont val="Times New Roman"/>
        <family val="1"/>
        <charset val="204"/>
      </rPr>
      <t xml:space="preserve">и в столбцах 6 и 7 (в соответствии с требованиями столбца 7 Структуры НМЦ), 8, 10,</t>
    </r>
    <r>
      <rPr>
        <i val="true"/>
        <sz val="12"/>
        <color rgb="FF000000"/>
        <rFont val="Times New Roman"/>
        <family val="1"/>
        <charset val="1"/>
      </rPr>
      <t xml:space="preserve">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</t>
    </r>
    <r>
      <rPr>
        <i val="true"/>
        <sz val="12"/>
        <rFont val="Times New Roman"/>
        <family val="1"/>
        <charset val="1"/>
      </rPr>
      <t xml:space="preserve"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 val="true"/>
        <sz val="12"/>
        <color rgb="FF000000"/>
        <rFont val="Times New Roman"/>
        <family val="1"/>
        <charset val="1"/>
      </rPr>
      <t xml:space="preserve">сийской Федерации) и номер реестровой записи.
</t>
    </r>
    <r>
      <rPr>
        <i val="true"/>
        <u val="single"/>
        <sz val="12"/>
        <color rgb="FF000000"/>
        <rFont val="Times New Roman"/>
        <family val="1"/>
        <charset val="204"/>
      </rPr>
      <t xml:space="preserve">
Примечание</t>
    </r>
    <r>
      <rPr>
        <b val="true"/>
        <i val="true"/>
        <sz val="12"/>
        <color rgb="FF000000"/>
        <rFont val="Times New Roman"/>
        <family val="1"/>
        <charset val="204"/>
      </rPr>
      <t xml:space="preserve">:</t>
    </r>
    <r>
      <rPr>
        <i val="true"/>
        <sz val="12"/>
        <color rgb="FF000000"/>
        <rFont val="Times New Roman"/>
        <family val="1"/>
        <charset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 val="true"/>
        <i val="true"/>
        <u val="single"/>
        <sz val="13"/>
        <color rgb="FF000000"/>
        <rFont val="Times New Roman"/>
        <family val="1"/>
        <charset val="204"/>
      </rPr>
      <t xml:space="preserve">ВНИМАНИЕ: </t>
    </r>
    <r>
      <rPr>
        <i val="true"/>
        <u val="single"/>
        <sz val="13"/>
        <color rgb="FF000000"/>
        <rFont val="Times New Roman"/>
        <family val="1"/>
        <charset val="204"/>
      </rPr>
      <t xml:space="preserve"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</si>
  <si>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 xml:space="preserve">Национальный режим предоставляется</t>
  </si>
  <si>
    <t xml:space="preserve">Национальный режим не предоставляется – минимальная обязательная доля</t>
  </si>
  <si>
    <t xml:space="preserve">столбец 6, столбец 7 (при наличии информации)</t>
  </si>
  <si>
    <t xml:space="preserve">не применимо</t>
  </si>
  <si>
    <t xml:space="preserve">Требования к подтверждающим документам установлены в Технических требованиях</t>
  </si>
  <si>
    <t xml:space="preserve">Товар отсутствует в реестре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</si>
</sst>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@"/>
    <numFmt numFmtId="167" formatCode="#,##0.00"/>
    <numFmt numFmtId="168" formatCode="0%"/>
  </numFmts>
  <fonts count="22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 val="true"/>
      <sz val="12"/>
      <color rgb="FF767171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b val="true"/>
      <i val="true"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1"/>
    </font>
    <font>
      <i val="true"/>
      <sz val="12"/>
      <name val="Times New Roman"/>
      <family val="1"/>
      <charset val="204"/>
    </font>
    <font>
      <i val="true"/>
      <sz val="12"/>
      <color rgb="FF70AD47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u val="single"/>
      <sz val="12"/>
      <color rgb="FF00000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i val="true"/>
      <u val="single"/>
      <sz val="13"/>
      <color rgb="FF000000"/>
      <name val="Times New Roman"/>
      <family val="1"/>
      <charset val="204"/>
    </font>
    <font>
      <i val="true"/>
      <u val="single"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E2F0D9"/>
      </patternFill>
    </fill>
    <fill>
      <patternFill patternType="solid">
        <fgColor rgb="FFE2F0D9"/>
        <bgColor rgb="FFFBE5D6"/>
      </patternFill>
    </fill>
    <fill>
      <patternFill patternType="solid">
        <fgColor rgb="FFFBE5D6"/>
        <bgColor rgb="FFE2F0D9"/>
      </patternFill>
    </fill>
    <fill>
      <patternFill patternType="solid">
        <fgColor rgb="FF81D41A"/>
        <bgColor rgb="FF70AD47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 diagonalUp="false" diagonalDown="false">
      <left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4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4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3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3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6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7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6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6" fillId="3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13" fillId="0" borderId="1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8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767171"/>
      <rgbColor rgb="FFA6A6A6"/>
      <rgbColor rgb="FF003366"/>
      <rgbColor rgb="FF70AD4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103"/>
  <sheetViews>
    <sheetView showFormulas="false" showGridLines="false" showRowColHeaders="true" showZeros="true" rightToLeft="false" tabSelected="true" showOutlineSymbols="true" defaultGridColor="true" view="pageBreakPreview" topLeftCell="A13" colorId="64" zoomScale="70" zoomScaleNormal="70" zoomScalePageLayoutView="70" workbookViewId="0">
      <selection pane="topLeft" activeCell="Q26" activeCellId="0" sqref="Q26:Q27"/>
    </sheetView>
  </sheetViews>
  <sheetFormatPr defaultColWidth="18.6171875" defaultRowHeight="15.75" zeroHeight="false" outlineLevelRow="0" outlineLevelCol="0"/>
  <cols>
    <col collapsed="false" customWidth="true" hidden="false" outlineLevel="0" max="2" min="1" style="1" width="4.63"/>
    <col collapsed="false" customWidth="true" hidden="false" outlineLevel="0" max="3" min="3" style="1" width="6.62"/>
    <col collapsed="false" customWidth="true" hidden="false" outlineLevel="0" max="4" min="4" style="1" width="65.61"/>
    <col collapsed="false" customWidth="true" hidden="false" outlineLevel="0" max="5" min="5" style="1" width="31.43"/>
    <col collapsed="false" customWidth="true" hidden="false" outlineLevel="0" max="6" min="6" style="1" width="14.63"/>
    <col collapsed="false" customWidth="true" hidden="false" outlineLevel="0" max="7" min="7" style="2" width="14.63"/>
    <col collapsed="false" customWidth="true" hidden="false" outlineLevel="0" max="8" min="8" style="1" width="27.86"/>
    <col collapsed="false" customWidth="true" hidden="false" outlineLevel="0" max="9" min="9" style="1" width="40.63"/>
    <col collapsed="false" customWidth="true" hidden="false" outlineLevel="0" max="10" min="10" style="1" width="28.89"/>
    <col collapsed="false" customWidth="false" hidden="false" outlineLevel="0" max="13" min="11" style="1" width="18.62"/>
    <col collapsed="false" customWidth="true" hidden="false" outlineLevel="0" max="16" min="14" style="1" width="4.63"/>
    <col collapsed="false" customWidth="true" hidden="false" outlineLevel="0" max="17" min="17" style="1" width="6.62"/>
    <col collapsed="false" customWidth="true" hidden="false" outlineLevel="0" max="18" min="18" style="1" width="73.7"/>
    <col collapsed="false" customWidth="true" hidden="false" outlineLevel="0" max="19" min="19" style="1" width="32.16"/>
    <col collapsed="false" customWidth="true" hidden="false" outlineLevel="0" max="20" min="20" style="1" width="24.62"/>
    <col collapsed="false" customWidth="true" hidden="false" outlineLevel="0" max="21" min="21" style="1" width="14.75"/>
    <col collapsed="false" customWidth="true" hidden="false" outlineLevel="0" max="22" min="22" style="1" width="15.25"/>
    <col collapsed="false" customWidth="true" hidden="false" outlineLevel="0" max="23" min="23" style="1" width="39.25"/>
    <col collapsed="false" customWidth="true" hidden="false" outlineLevel="0" max="24" min="24" style="1" width="24.37"/>
    <col collapsed="false" customWidth="true" hidden="false" outlineLevel="0" max="26" min="25" style="1" width="20.63"/>
    <col collapsed="false" customWidth="false" hidden="false" outlineLevel="0" max="16384" min="27" style="1" width="18.62"/>
  </cols>
  <sheetData>
    <row r="1" s="7" customFormat="true" ht="16.5" hidden="false" customHeight="true" outlineLevel="0" collapsed="false">
      <c r="A1" s="1"/>
      <c r="B1" s="3"/>
      <c r="C1" s="3"/>
      <c r="D1" s="3"/>
      <c r="E1" s="3"/>
      <c r="F1" s="3"/>
      <c r="G1" s="4"/>
      <c r="H1" s="3"/>
      <c r="I1" s="3"/>
      <c r="J1" s="3"/>
      <c r="K1" s="3"/>
      <c r="L1" s="3"/>
      <c r="M1" s="3"/>
      <c r="N1" s="1"/>
      <c r="O1" s="1"/>
      <c r="P1" s="1"/>
      <c r="Q1" s="5"/>
      <c r="R1" s="6"/>
      <c r="S1" s="5"/>
      <c r="T1" s="6"/>
      <c r="U1" s="6"/>
      <c r="V1" s="6"/>
      <c r="W1" s="6"/>
      <c r="X1" s="6"/>
      <c r="Y1" s="6"/>
      <c r="Z1" s="6"/>
      <c r="AA1" s="1"/>
    </row>
    <row r="2" customFormat="false" ht="47.25" hidden="false" customHeight="true" outlineLevel="0" collapsed="false">
      <c r="B2" s="8"/>
      <c r="C2" s="9"/>
      <c r="D2" s="9"/>
      <c r="E2" s="9"/>
      <c r="F2" s="9"/>
      <c r="G2" s="10"/>
      <c r="H2" s="9"/>
      <c r="I2" s="9"/>
      <c r="J2" s="9"/>
      <c r="K2" s="9"/>
      <c r="L2" s="9"/>
      <c r="M2" s="9"/>
      <c r="N2" s="11"/>
    </row>
    <row r="3" customFormat="false" ht="15.75" hidden="false" customHeight="true" outlineLevel="0" collapsed="false">
      <c r="B3" s="12"/>
      <c r="C3" s="13" t="s">
        <v>0</v>
      </c>
      <c r="D3" s="13"/>
      <c r="E3" s="13"/>
      <c r="F3" s="13"/>
      <c r="H3" s="13"/>
      <c r="N3" s="14"/>
    </row>
    <row r="4" customFormat="false" ht="15.75" hidden="false" customHeight="true" outlineLevel="0" collapsed="false">
      <c r="B4" s="12"/>
      <c r="C4" s="15" t="s">
        <v>1</v>
      </c>
      <c r="D4" s="15"/>
      <c r="E4" s="15"/>
      <c r="F4" s="13"/>
      <c r="H4" s="13"/>
      <c r="N4" s="14"/>
    </row>
    <row r="5" customFormat="false" ht="24" hidden="false" customHeight="true" outlineLevel="0" collapsed="false">
      <c r="B5" s="12"/>
      <c r="F5" s="13"/>
      <c r="H5" s="13"/>
      <c r="N5" s="14"/>
      <c r="Q5" s="5"/>
      <c r="R5" s="5"/>
    </row>
    <row r="6" customFormat="false" ht="15.75" hidden="false" customHeight="false" outlineLevel="0" collapsed="false">
      <c r="B6" s="12"/>
      <c r="C6" s="16" t="s">
        <v>2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4"/>
      <c r="Q6" s="16" t="s">
        <v>3</v>
      </c>
      <c r="R6" s="16"/>
      <c r="S6" s="16"/>
      <c r="T6" s="16"/>
      <c r="U6" s="16"/>
      <c r="V6" s="16"/>
      <c r="W6" s="16"/>
      <c r="X6" s="16"/>
      <c r="Y6" s="16"/>
      <c r="Z6" s="16"/>
    </row>
    <row r="7" customFormat="false" ht="24" hidden="false" customHeight="true" outlineLevel="0" collapsed="false">
      <c r="B7" s="12"/>
      <c r="N7" s="14"/>
    </row>
    <row r="8" customFormat="false" ht="24" hidden="false" customHeight="true" outlineLevel="0" collapsed="false">
      <c r="B8" s="12"/>
      <c r="C8" s="17" t="s">
        <v>4</v>
      </c>
      <c r="D8" s="17"/>
      <c r="F8" s="18"/>
      <c r="G8" s="18"/>
      <c r="N8" s="14"/>
      <c r="R8" s="19" t="s">
        <v>5</v>
      </c>
    </row>
    <row r="9" customFormat="false" ht="24" hidden="false" customHeight="true" outlineLevel="0" collapsed="false">
      <c r="B9" s="12"/>
      <c r="C9" s="17" t="s">
        <v>6</v>
      </c>
      <c r="D9" s="17"/>
      <c r="F9" s="20"/>
      <c r="G9" s="20"/>
      <c r="N9" s="14"/>
      <c r="R9" s="19" t="s">
        <v>7</v>
      </c>
    </row>
    <row r="10" customFormat="false" ht="24" hidden="false" customHeight="true" outlineLevel="0" collapsed="false">
      <c r="B10" s="12"/>
      <c r="C10" s="17" t="s">
        <v>8</v>
      </c>
      <c r="D10" s="17"/>
      <c r="F10" s="20"/>
      <c r="G10" s="20"/>
      <c r="N10" s="14"/>
    </row>
    <row r="11" customFormat="false" ht="15.75" hidden="false" customHeight="false" outlineLevel="0" collapsed="false">
      <c r="B11" s="12"/>
      <c r="N11" s="14"/>
    </row>
    <row r="12" customFormat="false" ht="184.5" hidden="false" customHeight="true" outlineLevel="0" collapsed="false">
      <c r="B12" s="12"/>
      <c r="C12" s="21" t="s">
        <v>9</v>
      </c>
      <c r="D12" s="21" t="s">
        <v>10</v>
      </c>
      <c r="E12" s="21" t="s">
        <v>11</v>
      </c>
      <c r="F12" s="21" t="s">
        <v>12</v>
      </c>
      <c r="G12" s="21" t="s">
        <v>13</v>
      </c>
      <c r="H12" s="21" t="s">
        <v>14</v>
      </c>
      <c r="I12" s="21" t="s">
        <v>15</v>
      </c>
      <c r="J12" s="21" t="s">
        <v>16</v>
      </c>
      <c r="K12" s="21" t="s">
        <v>17</v>
      </c>
      <c r="L12" s="21" t="s">
        <v>18</v>
      </c>
      <c r="M12" s="21" t="s">
        <v>19</v>
      </c>
      <c r="N12" s="14"/>
      <c r="Q12" s="22" t="s">
        <v>9</v>
      </c>
      <c r="R12" s="22" t="s">
        <v>20</v>
      </c>
      <c r="S12" s="22" t="s">
        <v>21</v>
      </c>
      <c r="T12" s="22" t="s">
        <v>22</v>
      </c>
      <c r="U12" s="22" t="s">
        <v>12</v>
      </c>
      <c r="V12" s="22" t="s">
        <v>13</v>
      </c>
      <c r="W12" s="23" t="s">
        <v>23</v>
      </c>
      <c r="X12" s="23" t="s">
        <v>24</v>
      </c>
      <c r="Y12" s="22" t="s">
        <v>17</v>
      </c>
      <c r="Z12" s="22" t="s">
        <v>25</v>
      </c>
    </row>
    <row r="13" customFormat="false" ht="15.75" hidden="false" customHeight="false" outlineLevel="0" collapsed="false">
      <c r="B13" s="12"/>
      <c r="C13" s="24" t="n">
        <v>1</v>
      </c>
      <c r="D13" s="24" t="n">
        <v>2</v>
      </c>
      <c r="E13" s="24" t="n">
        <v>3</v>
      </c>
      <c r="F13" s="25" t="n">
        <v>4</v>
      </c>
      <c r="G13" s="24" t="n">
        <v>5</v>
      </c>
      <c r="H13" s="24" t="n">
        <v>6</v>
      </c>
      <c r="I13" s="24" t="n">
        <v>7</v>
      </c>
      <c r="J13" s="25" t="n">
        <v>8</v>
      </c>
      <c r="K13" s="24" t="n">
        <v>9</v>
      </c>
      <c r="L13" s="24" t="n">
        <v>10</v>
      </c>
      <c r="M13" s="24" t="n">
        <v>11</v>
      </c>
      <c r="N13" s="14"/>
      <c r="Q13" s="26" t="n">
        <v>1</v>
      </c>
      <c r="R13" s="26" t="n">
        <v>2</v>
      </c>
      <c r="S13" s="26" t="n">
        <v>3</v>
      </c>
      <c r="T13" s="26" t="n">
        <v>4</v>
      </c>
      <c r="U13" s="26" t="n">
        <v>5</v>
      </c>
      <c r="V13" s="26" t="n">
        <v>6</v>
      </c>
      <c r="W13" s="27" t="n">
        <v>7</v>
      </c>
      <c r="X13" s="27" t="n">
        <v>8</v>
      </c>
      <c r="Y13" s="26" t="n">
        <v>9</v>
      </c>
      <c r="Z13" s="26" t="n">
        <v>10</v>
      </c>
    </row>
    <row r="14" customFormat="false" ht="25.55" hidden="false" customHeight="false" outlineLevel="0" collapsed="false">
      <c r="A14" s="7"/>
      <c r="B14" s="28"/>
      <c r="C14" s="29" t="str">
        <f aca="false">Q14</f>
        <v>1.</v>
      </c>
      <c r="D14" s="30" t="str">
        <f aca="false">R14</f>
        <v>Адаптер-соединитель
Vention RJ45F/RJ45F 8p8c или эквивалент</v>
      </c>
      <c r="E14" s="31" t="str">
        <f aca="false">S14</f>
        <v>Национальный режим не предоставляется – преимущество</v>
      </c>
      <c r="F14" s="29" t="str">
        <f aca="false">U14</f>
        <v>шт.</v>
      </c>
      <c r="G14" s="32" t="n">
        <f aca="false">V14</f>
        <v>6</v>
      </c>
      <c r="H14" s="33" t="s">
        <v>26</v>
      </c>
      <c r="I14" s="34" t="s">
        <v>26</v>
      </c>
      <c r="J14" s="34"/>
      <c r="K14" s="35" t="n">
        <f aca="false">Y14</f>
        <v>351</v>
      </c>
      <c r="L14" s="36" t="n">
        <v>0</v>
      </c>
      <c r="M14" s="37" t="n">
        <f aca="false">G14*L14</f>
        <v>0</v>
      </c>
      <c r="N14" s="38"/>
      <c r="O14" s="7"/>
      <c r="P14" s="7"/>
      <c r="Q14" s="29" t="s">
        <v>27</v>
      </c>
      <c r="R14" s="39" t="s">
        <v>28</v>
      </c>
      <c r="S14" s="40" t="s">
        <v>29</v>
      </c>
      <c r="T14" s="41" t="s">
        <v>30</v>
      </c>
      <c r="U14" s="42" t="s">
        <v>31</v>
      </c>
      <c r="V14" s="42" t="n">
        <v>6</v>
      </c>
      <c r="W14" s="43" t="s">
        <v>32</v>
      </c>
      <c r="X14" s="43" t="s">
        <v>33</v>
      </c>
      <c r="Y14" s="37" t="n">
        <v>351</v>
      </c>
      <c r="Z14" s="37" t="n">
        <f aca="false">V14*Y14</f>
        <v>2106</v>
      </c>
      <c r="AA14" s="7"/>
    </row>
    <row r="15" s="7" customFormat="true" ht="25.55" hidden="false" customHeight="false" outlineLevel="0" collapsed="false">
      <c r="B15" s="28"/>
      <c r="C15" s="29" t="str">
        <f aca="false">Q15</f>
        <v>2.</v>
      </c>
      <c r="D15" s="30" t="str">
        <f aca="false">R15</f>
        <v>Аккумулятор
LiitoKala NCR18650B или эквивалент</v>
      </c>
      <c r="E15" s="31" t="str">
        <f aca="false">S15</f>
        <v>Национальный режим не предоставляется – преимущество</v>
      </c>
      <c r="F15" s="29" t="str">
        <f aca="false">U15</f>
        <v>шт.</v>
      </c>
      <c r="G15" s="32" t="n">
        <f aca="false">V15</f>
        <v>6</v>
      </c>
      <c r="H15" s="33" t="s">
        <v>26</v>
      </c>
      <c r="I15" s="34" t="s">
        <v>26</v>
      </c>
      <c r="J15" s="34"/>
      <c r="K15" s="35" t="n">
        <f aca="false">Y15</f>
        <v>573</v>
      </c>
      <c r="L15" s="36" t="n">
        <v>0</v>
      </c>
      <c r="M15" s="37" t="n">
        <f aca="false">G15*L15</f>
        <v>0</v>
      </c>
      <c r="N15" s="38"/>
      <c r="Q15" s="29" t="s">
        <v>34</v>
      </c>
      <c r="R15" s="44" t="s">
        <v>35</v>
      </c>
      <c r="S15" s="40" t="s">
        <v>29</v>
      </c>
      <c r="T15" s="41" t="s">
        <v>36</v>
      </c>
      <c r="U15" s="42" t="s">
        <v>31</v>
      </c>
      <c r="V15" s="42" t="n">
        <v>6</v>
      </c>
      <c r="W15" s="43" t="s">
        <v>32</v>
      </c>
      <c r="X15" s="43" t="s">
        <v>33</v>
      </c>
      <c r="Y15" s="37" t="n">
        <v>573</v>
      </c>
      <c r="Z15" s="37" t="n">
        <f aca="false">V15*Y15</f>
        <v>3438</v>
      </c>
    </row>
    <row r="16" s="7" customFormat="true" ht="25.55" hidden="false" customHeight="false" outlineLevel="0" collapsed="false">
      <c r="B16" s="28"/>
      <c r="C16" s="29" t="str">
        <f aca="false">Q16</f>
        <v>3.</v>
      </c>
      <c r="D16" s="30" t="str">
        <f aca="false">R16</f>
        <v>Активатор для цианакрилатного клея
Rosfix R-500 или эквивалент</v>
      </c>
      <c r="E16" s="31" t="str">
        <f aca="false">S16</f>
        <v>Национальный режим не предоставляется – запрет</v>
      </c>
      <c r="F16" s="29" t="str">
        <f aca="false">U16</f>
        <v>шт.</v>
      </c>
      <c r="G16" s="32" t="n">
        <f aca="false">V16</f>
        <v>3</v>
      </c>
      <c r="H16" s="33" t="s">
        <v>26</v>
      </c>
      <c r="I16" s="34" t="s">
        <v>26</v>
      </c>
      <c r="J16" s="34"/>
      <c r="K16" s="35" t="n">
        <f aca="false">Y16</f>
        <v>450</v>
      </c>
      <c r="L16" s="36" t="n">
        <v>0</v>
      </c>
      <c r="M16" s="37" t="n">
        <f aca="false">G16*L16</f>
        <v>0</v>
      </c>
      <c r="N16" s="38"/>
      <c r="Q16" s="29" t="s">
        <v>37</v>
      </c>
      <c r="R16" s="44" t="s">
        <v>38</v>
      </c>
      <c r="S16" s="40" t="s">
        <v>39</v>
      </c>
      <c r="T16" s="45" t="s">
        <v>40</v>
      </c>
      <c r="U16" s="42" t="s">
        <v>31</v>
      </c>
      <c r="V16" s="42" t="n">
        <v>3</v>
      </c>
      <c r="W16" s="43" t="s">
        <v>32</v>
      </c>
      <c r="X16" s="43" t="s">
        <v>33</v>
      </c>
      <c r="Y16" s="37" t="n">
        <v>450</v>
      </c>
      <c r="Z16" s="37" t="n">
        <f aca="false">V16*Y16</f>
        <v>1350</v>
      </c>
    </row>
    <row r="17" s="7" customFormat="true" ht="26.85" hidden="false" customHeight="false" outlineLevel="0" collapsed="false">
      <c r="B17" s="28"/>
      <c r="C17" s="29" t="str">
        <f aca="false">Q17</f>
        <v>4.</v>
      </c>
      <c r="D17" s="30" t="str">
        <f aca="false">R17</f>
        <v>Батарея аккумуляторная для радиостанции</v>
      </c>
      <c r="E17" s="31" t="str">
        <f aca="false">S17</f>
        <v>Национальный режим не предоставляется – ограничение</v>
      </c>
      <c r="F17" s="29" t="str">
        <f aca="false">U17</f>
        <v>шт.</v>
      </c>
      <c r="G17" s="32" t="n">
        <f aca="false">V17</f>
        <v>10</v>
      </c>
      <c r="H17" s="33" t="s">
        <v>26</v>
      </c>
      <c r="I17" s="34" t="s">
        <v>26</v>
      </c>
      <c r="J17" s="34"/>
      <c r="K17" s="35" t="n">
        <f aca="false">Y17</f>
        <v>3850</v>
      </c>
      <c r="L17" s="36" t="n">
        <v>0</v>
      </c>
      <c r="M17" s="37" t="n">
        <f aca="false">G17*L17</f>
        <v>0</v>
      </c>
      <c r="N17" s="38"/>
      <c r="Q17" s="29" t="s">
        <v>41</v>
      </c>
      <c r="R17" s="44" t="s">
        <v>42</v>
      </c>
      <c r="S17" s="40" t="s">
        <v>43</v>
      </c>
      <c r="T17" s="46" t="s">
        <v>44</v>
      </c>
      <c r="U17" s="42" t="s">
        <v>31</v>
      </c>
      <c r="V17" s="42" t="n">
        <v>10</v>
      </c>
      <c r="W17" s="43" t="s">
        <v>32</v>
      </c>
      <c r="X17" s="43" t="s">
        <v>33</v>
      </c>
      <c r="Y17" s="37" t="n">
        <v>3850</v>
      </c>
      <c r="Z17" s="37" t="n">
        <f aca="false">V17*Y17</f>
        <v>38500</v>
      </c>
    </row>
    <row r="18" s="7" customFormat="true" ht="25.55" hidden="false" customHeight="false" outlineLevel="0" collapsed="false">
      <c r="B18" s="28"/>
      <c r="C18" s="29" t="str">
        <f aca="false">Q18</f>
        <v>5.</v>
      </c>
      <c r="D18" s="30" t="str">
        <f aca="false">R18</f>
        <v>Болт</v>
      </c>
      <c r="E18" s="31" t="str">
        <f aca="false">S18</f>
        <v>Национальный режим не предоставляется – преимущество</v>
      </c>
      <c r="F18" s="29" t="str">
        <f aca="false">U18</f>
        <v>шт.</v>
      </c>
      <c r="G18" s="32" t="n">
        <f aca="false">V18</f>
        <v>90</v>
      </c>
      <c r="H18" s="33" t="s">
        <v>26</v>
      </c>
      <c r="I18" s="34" t="s">
        <v>26</v>
      </c>
      <c r="J18" s="34"/>
      <c r="K18" s="35" t="n">
        <f aca="false">Y18</f>
        <v>41</v>
      </c>
      <c r="L18" s="36" t="n">
        <v>0</v>
      </c>
      <c r="M18" s="37" t="n">
        <f aca="false">G18*L18</f>
        <v>0</v>
      </c>
      <c r="N18" s="38"/>
      <c r="Q18" s="29" t="s">
        <v>45</v>
      </c>
      <c r="R18" s="44" t="s">
        <v>46</v>
      </c>
      <c r="S18" s="40" t="s">
        <v>29</v>
      </c>
      <c r="T18" s="41" t="s">
        <v>47</v>
      </c>
      <c r="U18" s="42" t="s">
        <v>31</v>
      </c>
      <c r="V18" s="42" t="n">
        <v>90</v>
      </c>
      <c r="W18" s="43" t="s">
        <v>32</v>
      </c>
      <c r="X18" s="43" t="s">
        <v>33</v>
      </c>
      <c r="Y18" s="37" t="n">
        <v>41</v>
      </c>
      <c r="Z18" s="37" t="n">
        <f aca="false">V18*Y18</f>
        <v>3690</v>
      </c>
    </row>
    <row r="19" s="7" customFormat="true" ht="26.85" hidden="false" customHeight="false" outlineLevel="0" collapsed="false">
      <c r="B19" s="28"/>
      <c r="C19" s="29" t="str">
        <f aca="false">Q19</f>
        <v>6.</v>
      </c>
      <c r="D19" s="30" t="str">
        <f aca="false">R19</f>
        <v>Воздуходувка аккумуляторная
KICA Jet Fan 2 или эквивалент</v>
      </c>
      <c r="E19" s="31" t="str">
        <f aca="false">S19</f>
        <v>Национальный режим не предоставляется – ограничение</v>
      </c>
      <c r="F19" s="29" t="str">
        <f aca="false">U19</f>
        <v>шт.</v>
      </c>
      <c r="G19" s="32" t="n">
        <f aca="false">V19</f>
        <v>7</v>
      </c>
      <c r="H19" s="33" t="s">
        <v>26</v>
      </c>
      <c r="I19" s="34" t="s">
        <v>26</v>
      </c>
      <c r="J19" s="34"/>
      <c r="K19" s="35" t="n">
        <f aca="false">Y19</f>
        <v>3954</v>
      </c>
      <c r="L19" s="36" t="n">
        <v>0</v>
      </c>
      <c r="M19" s="37" t="n">
        <f aca="false">G19*L19</f>
        <v>0</v>
      </c>
      <c r="N19" s="38"/>
      <c r="Q19" s="29" t="s">
        <v>48</v>
      </c>
      <c r="R19" s="44" t="s">
        <v>49</v>
      </c>
      <c r="S19" s="40" t="s">
        <v>43</v>
      </c>
      <c r="T19" s="46" t="s">
        <v>50</v>
      </c>
      <c r="U19" s="42" t="s">
        <v>31</v>
      </c>
      <c r="V19" s="42" t="n">
        <v>7</v>
      </c>
      <c r="W19" s="43" t="s">
        <v>32</v>
      </c>
      <c r="X19" s="43" t="s">
        <v>33</v>
      </c>
      <c r="Y19" s="37" t="n">
        <v>3954</v>
      </c>
      <c r="Z19" s="37" t="n">
        <f aca="false">V19*Y19</f>
        <v>27678</v>
      </c>
    </row>
    <row r="20" s="7" customFormat="true" ht="25.55" hidden="false" customHeight="false" outlineLevel="0" collapsed="false">
      <c r="B20" s="28"/>
      <c r="C20" s="29" t="str">
        <f aca="false">Q20</f>
        <v>7.</v>
      </c>
      <c r="D20" s="30" t="str">
        <f aca="false">R20</f>
        <v>Герметик силиконовый
Makroflex NX108 или эквивалент</v>
      </c>
      <c r="E20" s="31" t="str">
        <f aca="false">S20</f>
        <v>Национальный режим не предоставляется – запрет</v>
      </c>
      <c r="F20" s="29" t="str">
        <f aca="false">U20</f>
        <v>шт.</v>
      </c>
      <c r="G20" s="32" t="n">
        <f aca="false">V20</f>
        <v>15</v>
      </c>
      <c r="H20" s="33" t="s">
        <v>26</v>
      </c>
      <c r="I20" s="34" t="s">
        <v>26</v>
      </c>
      <c r="J20" s="34"/>
      <c r="K20" s="35" t="n">
        <f aca="false">Y20</f>
        <v>1180</v>
      </c>
      <c r="L20" s="36" t="n">
        <v>0</v>
      </c>
      <c r="M20" s="37" t="n">
        <f aca="false">G20*L20</f>
        <v>0</v>
      </c>
      <c r="N20" s="38"/>
      <c r="Q20" s="29" t="s">
        <v>51</v>
      </c>
      <c r="R20" s="44" t="s">
        <v>52</v>
      </c>
      <c r="S20" s="40" t="s">
        <v>39</v>
      </c>
      <c r="T20" s="45" t="s">
        <v>53</v>
      </c>
      <c r="U20" s="42" t="s">
        <v>31</v>
      </c>
      <c r="V20" s="42" t="n">
        <v>15</v>
      </c>
      <c r="W20" s="43" t="s">
        <v>32</v>
      </c>
      <c r="X20" s="43" t="s">
        <v>33</v>
      </c>
      <c r="Y20" s="37" t="n">
        <v>1180</v>
      </c>
      <c r="Z20" s="37" t="n">
        <f aca="false">V20*Y20</f>
        <v>17700</v>
      </c>
    </row>
    <row r="21" s="7" customFormat="true" ht="25.55" hidden="false" customHeight="false" outlineLevel="0" collapsed="false">
      <c r="B21" s="28"/>
      <c r="C21" s="29" t="str">
        <f aca="false">Q21</f>
        <v>8.</v>
      </c>
      <c r="D21" s="30" t="str">
        <f aca="false">R21</f>
        <v>Датчик-реле уровня
РОС-301-УХЛ3-1-0,6/0,6/0,6 или эквивалент</v>
      </c>
      <c r="E21" s="31" t="str">
        <f aca="false">S21</f>
        <v>Национальный режим не предоставляется – ограничение</v>
      </c>
      <c r="F21" s="29" t="str">
        <f aca="false">U21</f>
        <v>шт.</v>
      </c>
      <c r="G21" s="32" t="n">
        <f aca="false">V21</f>
        <v>3</v>
      </c>
      <c r="H21" s="33" t="s">
        <v>26</v>
      </c>
      <c r="I21" s="34" t="s">
        <v>26</v>
      </c>
      <c r="J21" s="34"/>
      <c r="K21" s="35" t="n">
        <f aca="false">Y21</f>
        <v>11259</v>
      </c>
      <c r="L21" s="36" t="n">
        <v>0</v>
      </c>
      <c r="M21" s="37" t="n">
        <f aca="false">G21*L21</f>
        <v>0</v>
      </c>
      <c r="N21" s="38"/>
      <c r="Q21" s="29" t="s">
        <v>54</v>
      </c>
      <c r="R21" s="44" t="s">
        <v>55</v>
      </c>
      <c r="S21" s="40" t="s">
        <v>43</v>
      </c>
      <c r="T21" s="46" t="s">
        <v>56</v>
      </c>
      <c r="U21" s="42" t="s">
        <v>31</v>
      </c>
      <c r="V21" s="42" t="n">
        <v>3</v>
      </c>
      <c r="W21" s="43" t="s">
        <v>32</v>
      </c>
      <c r="X21" s="43" t="s">
        <v>33</v>
      </c>
      <c r="Y21" s="37" t="n">
        <v>11259</v>
      </c>
      <c r="Z21" s="37" t="n">
        <f aca="false">V21*Y21</f>
        <v>33777</v>
      </c>
    </row>
    <row r="22" s="7" customFormat="true" ht="25.55" hidden="false" customHeight="false" outlineLevel="0" collapsed="false">
      <c r="B22" s="28"/>
      <c r="C22" s="29" t="str">
        <f aca="false">Q22</f>
        <v>9.</v>
      </c>
      <c r="D22" s="30" t="str">
        <f aca="false">R22</f>
        <v>Диск отрезной по металлу
Gigant CDI C41/125-1 или эквивалент</v>
      </c>
      <c r="E22" s="31" t="str">
        <f aca="false">S22</f>
        <v>Национальный режим не предоставляется – запрет</v>
      </c>
      <c r="F22" s="29" t="str">
        <f aca="false">U22</f>
        <v>шт.</v>
      </c>
      <c r="G22" s="32" t="n">
        <f aca="false">V22</f>
        <v>10</v>
      </c>
      <c r="H22" s="33" t="s">
        <v>26</v>
      </c>
      <c r="I22" s="34" t="s">
        <v>26</v>
      </c>
      <c r="J22" s="34"/>
      <c r="K22" s="35" t="n">
        <f aca="false">Y22</f>
        <v>42</v>
      </c>
      <c r="L22" s="36" t="n">
        <v>0</v>
      </c>
      <c r="M22" s="37" t="n">
        <f aca="false">G22*L22</f>
        <v>0</v>
      </c>
      <c r="N22" s="38"/>
      <c r="Q22" s="29" t="s">
        <v>57</v>
      </c>
      <c r="R22" s="44" t="s">
        <v>58</v>
      </c>
      <c r="S22" s="40" t="s">
        <v>39</v>
      </c>
      <c r="T22" s="45" t="s">
        <v>59</v>
      </c>
      <c r="U22" s="42" t="s">
        <v>31</v>
      </c>
      <c r="V22" s="42" t="n">
        <v>10</v>
      </c>
      <c r="W22" s="43" t="s">
        <v>32</v>
      </c>
      <c r="X22" s="43" t="s">
        <v>33</v>
      </c>
      <c r="Y22" s="37" t="n">
        <v>42</v>
      </c>
      <c r="Z22" s="37" t="n">
        <f aca="false">V22*Y22</f>
        <v>420</v>
      </c>
    </row>
    <row r="23" s="7" customFormat="true" ht="25.55" hidden="false" customHeight="false" outlineLevel="0" collapsed="false">
      <c r="B23" s="28"/>
      <c r="C23" s="29" t="str">
        <f aca="false">Q23</f>
        <v>10.</v>
      </c>
      <c r="D23" s="30" t="str">
        <f aca="false">R23</f>
        <v>Дрель-шуруповерт
Интерскол ДАУ-13/18В 50 Li-ion или эквивалент</v>
      </c>
      <c r="E23" s="31" t="str">
        <f aca="false">S23</f>
        <v>Национальный режим не предоставляется – запрет</v>
      </c>
      <c r="F23" s="29" t="str">
        <f aca="false">U23</f>
        <v>шт.</v>
      </c>
      <c r="G23" s="32" t="n">
        <f aca="false">V23</f>
        <v>3</v>
      </c>
      <c r="H23" s="33" t="s">
        <v>26</v>
      </c>
      <c r="I23" s="34" t="s">
        <v>26</v>
      </c>
      <c r="J23" s="34"/>
      <c r="K23" s="35" t="n">
        <f aca="false">Y23</f>
        <v>11800</v>
      </c>
      <c r="L23" s="36" t="n">
        <v>0</v>
      </c>
      <c r="M23" s="37" t="n">
        <f aca="false">G23*L23</f>
        <v>0</v>
      </c>
      <c r="N23" s="38"/>
      <c r="Q23" s="29" t="s">
        <v>60</v>
      </c>
      <c r="R23" s="44" t="s">
        <v>61</v>
      </c>
      <c r="S23" s="40" t="s">
        <v>39</v>
      </c>
      <c r="T23" s="45" t="s">
        <v>62</v>
      </c>
      <c r="U23" s="42" t="s">
        <v>31</v>
      </c>
      <c r="V23" s="42" t="n">
        <v>3</v>
      </c>
      <c r="W23" s="43" t="s">
        <v>32</v>
      </c>
      <c r="X23" s="43" t="s">
        <v>33</v>
      </c>
      <c r="Y23" s="37" t="n">
        <v>11800</v>
      </c>
      <c r="Z23" s="37" t="n">
        <f aca="false">V23*Y23</f>
        <v>35400</v>
      </c>
    </row>
    <row r="24" s="7" customFormat="true" ht="25.55" hidden="false" customHeight="false" outlineLevel="0" collapsed="false">
      <c r="B24" s="28"/>
      <c r="C24" s="29" t="str">
        <f aca="false">Q24</f>
        <v>11.</v>
      </c>
      <c r="D24" s="30" t="str">
        <f aca="false">R24</f>
        <v>Защита от нажатия кнопки с грибовидным толкателем
Briswik ЗКО2 или эквивалент</v>
      </c>
      <c r="E24" s="31" t="str">
        <f aca="false">S24</f>
        <v>Национальный режим не предоставляется – преимущество</v>
      </c>
      <c r="F24" s="29" t="str">
        <f aca="false">U24</f>
        <v>шт.</v>
      </c>
      <c r="G24" s="32" t="n">
        <f aca="false">V24</f>
        <v>16</v>
      </c>
      <c r="H24" s="33" t="s">
        <v>26</v>
      </c>
      <c r="I24" s="34" t="s">
        <v>26</v>
      </c>
      <c r="J24" s="34"/>
      <c r="K24" s="35" t="n">
        <f aca="false">Y24</f>
        <v>440</v>
      </c>
      <c r="L24" s="36" t="n">
        <v>0</v>
      </c>
      <c r="M24" s="37" t="n">
        <f aca="false">G24*L24</f>
        <v>0</v>
      </c>
      <c r="N24" s="38"/>
      <c r="Q24" s="29" t="s">
        <v>63</v>
      </c>
      <c r="R24" s="44" t="s">
        <v>64</v>
      </c>
      <c r="S24" s="40" t="s">
        <v>29</v>
      </c>
      <c r="T24" s="41" t="s">
        <v>65</v>
      </c>
      <c r="U24" s="42" t="s">
        <v>31</v>
      </c>
      <c r="V24" s="42" t="n">
        <v>16</v>
      </c>
      <c r="W24" s="43" t="s">
        <v>32</v>
      </c>
      <c r="X24" s="43" t="s">
        <v>33</v>
      </c>
      <c r="Y24" s="37" t="n">
        <v>440</v>
      </c>
      <c r="Z24" s="37" t="n">
        <f aca="false">V24*Y24</f>
        <v>7040</v>
      </c>
    </row>
    <row r="25" s="7" customFormat="true" ht="25.55" hidden="false" customHeight="false" outlineLevel="0" collapsed="false">
      <c r="B25" s="28"/>
      <c r="C25" s="29" t="str">
        <f aca="false">Q25</f>
        <v>12.</v>
      </c>
      <c r="D25" s="30" t="str">
        <f aca="false">R25</f>
        <v>Задатчик сигнала переносной
ОВЕН  РЗУ-420 или эквивалент</v>
      </c>
      <c r="E25" s="31" t="str">
        <f aca="false">S25</f>
        <v>Национальный режим не предоставляется – ограничение</v>
      </c>
      <c r="F25" s="29" t="str">
        <f aca="false">U25</f>
        <v>шт.</v>
      </c>
      <c r="G25" s="32" t="n">
        <f aca="false">V25</f>
        <v>1</v>
      </c>
      <c r="H25" s="33" t="s">
        <v>26</v>
      </c>
      <c r="I25" s="34" t="s">
        <v>26</v>
      </c>
      <c r="J25" s="34"/>
      <c r="K25" s="35" t="n">
        <f aca="false">Y25</f>
        <v>25494</v>
      </c>
      <c r="L25" s="36" t="n">
        <v>0</v>
      </c>
      <c r="M25" s="37" t="n">
        <f aca="false">G25*L25</f>
        <v>0</v>
      </c>
      <c r="N25" s="38"/>
      <c r="Q25" s="29" t="s">
        <v>66</v>
      </c>
      <c r="R25" s="44" t="s">
        <v>67</v>
      </c>
      <c r="S25" s="40" t="s">
        <v>43</v>
      </c>
      <c r="T25" s="46" t="s">
        <v>68</v>
      </c>
      <c r="U25" s="42" t="s">
        <v>31</v>
      </c>
      <c r="V25" s="42" t="n">
        <v>1</v>
      </c>
      <c r="W25" s="43" t="s">
        <v>32</v>
      </c>
      <c r="X25" s="43" t="s">
        <v>33</v>
      </c>
      <c r="Y25" s="37" t="n">
        <v>25494</v>
      </c>
      <c r="Z25" s="37" t="n">
        <f aca="false">V25*Y25</f>
        <v>25494</v>
      </c>
    </row>
    <row r="26" s="7" customFormat="true" ht="26.85" hidden="false" customHeight="false" outlineLevel="0" collapsed="false">
      <c r="B26" s="28"/>
      <c r="C26" s="29" t="str">
        <f aca="false">Q26</f>
        <v>13.</v>
      </c>
      <c r="D26" s="30" t="str">
        <f aca="false">R26</f>
        <v>Изолента
ЗУБР Профессионал ВУЛКАН или эквивалент</v>
      </c>
      <c r="E26" s="31" t="str">
        <f aca="false">S26</f>
        <v>Национальный режим не предоставляется – преимущество</v>
      </c>
      <c r="F26" s="29" t="str">
        <f aca="false">U26</f>
        <v>шт.</v>
      </c>
      <c r="G26" s="32" t="n">
        <f aca="false">V26</f>
        <v>15</v>
      </c>
      <c r="H26" s="33" t="s">
        <v>26</v>
      </c>
      <c r="I26" s="34" t="s">
        <v>26</v>
      </c>
      <c r="J26" s="34"/>
      <c r="K26" s="35" t="n">
        <f aca="false">Y26</f>
        <v>440</v>
      </c>
      <c r="L26" s="36" t="n">
        <v>0</v>
      </c>
      <c r="M26" s="37" t="n">
        <f aca="false">G26*L26</f>
        <v>0</v>
      </c>
      <c r="N26" s="38"/>
      <c r="Q26" s="29" t="s">
        <v>69</v>
      </c>
      <c r="R26" s="44" t="s">
        <v>70</v>
      </c>
      <c r="S26" s="40" t="s">
        <v>29</v>
      </c>
      <c r="T26" s="41" t="s">
        <v>71</v>
      </c>
      <c r="U26" s="42" t="s">
        <v>31</v>
      </c>
      <c r="V26" s="42" t="n">
        <v>15</v>
      </c>
      <c r="W26" s="43" t="s">
        <v>32</v>
      </c>
      <c r="X26" s="43" t="s">
        <v>33</v>
      </c>
      <c r="Y26" s="37" t="n">
        <v>440</v>
      </c>
      <c r="Z26" s="37" t="n">
        <f aca="false">V26*Y26</f>
        <v>6600</v>
      </c>
    </row>
    <row r="27" s="7" customFormat="true" ht="26.85" hidden="false" customHeight="false" outlineLevel="0" collapsed="false">
      <c r="B27" s="28"/>
      <c r="C27" s="29" t="str">
        <f aca="false">Q27</f>
        <v>14.</v>
      </c>
      <c r="D27" s="30" t="str">
        <f aca="false">R27</f>
        <v>Изолента
ЭРА C0036541 или эквивалент</v>
      </c>
      <c r="E27" s="31" t="str">
        <f aca="false">S27</f>
        <v>Национальный режим не предоставляется – преимущество</v>
      </c>
      <c r="F27" s="29" t="str">
        <f aca="false">U27</f>
        <v>шт.</v>
      </c>
      <c r="G27" s="32" t="n">
        <f aca="false">V27</f>
        <v>20</v>
      </c>
      <c r="H27" s="33" t="s">
        <v>26</v>
      </c>
      <c r="I27" s="34" t="s">
        <v>26</v>
      </c>
      <c r="J27" s="34"/>
      <c r="K27" s="35" t="n">
        <f aca="false">Y27</f>
        <v>124</v>
      </c>
      <c r="L27" s="36" t="n">
        <v>0</v>
      </c>
      <c r="M27" s="37" t="n">
        <f aca="false">G27*L27</f>
        <v>0</v>
      </c>
      <c r="N27" s="38"/>
      <c r="Q27" s="29" t="s">
        <v>72</v>
      </c>
      <c r="R27" s="44" t="s">
        <v>73</v>
      </c>
      <c r="S27" s="40" t="s">
        <v>29</v>
      </c>
      <c r="T27" s="41" t="s">
        <v>71</v>
      </c>
      <c r="U27" s="42" t="s">
        <v>31</v>
      </c>
      <c r="V27" s="42" t="n">
        <v>20</v>
      </c>
      <c r="W27" s="43" t="s">
        <v>32</v>
      </c>
      <c r="X27" s="43" t="s">
        <v>33</v>
      </c>
      <c r="Y27" s="37" t="n">
        <v>124</v>
      </c>
      <c r="Z27" s="37" t="n">
        <f aca="false">V27*Y27</f>
        <v>2480</v>
      </c>
    </row>
    <row r="28" s="7" customFormat="true" ht="25.55" hidden="false" customHeight="false" outlineLevel="0" collapsed="false">
      <c r="B28" s="28"/>
      <c r="C28" s="29" t="str">
        <f aca="false">Q28</f>
        <v>15.</v>
      </c>
      <c r="D28" s="30" t="str">
        <f aca="false">R28</f>
        <v>Изолента
ЭРА Б0039315 или эквивалент</v>
      </c>
      <c r="E28" s="31" t="str">
        <f aca="false">S28</f>
        <v>Национальный режим не предоставляется – ограничение</v>
      </c>
      <c r="F28" s="29" t="str">
        <f aca="false">U28</f>
        <v>шт.</v>
      </c>
      <c r="G28" s="32" t="n">
        <f aca="false">V28</f>
        <v>20</v>
      </c>
      <c r="H28" s="33" t="s">
        <v>26</v>
      </c>
      <c r="I28" s="34" t="s">
        <v>26</v>
      </c>
      <c r="J28" s="34"/>
      <c r="K28" s="35" t="n">
        <f aca="false">Y28</f>
        <v>124</v>
      </c>
      <c r="L28" s="36" t="n">
        <v>0</v>
      </c>
      <c r="M28" s="37" t="n">
        <f aca="false">G28*L28</f>
        <v>0</v>
      </c>
      <c r="N28" s="38"/>
      <c r="Q28" s="29" t="s">
        <v>74</v>
      </c>
      <c r="R28" s="44" t="s">
        <v>75</v>
      </c>
      <c r="S28" s="40" t="s">
        <v>43</v>
      </c>
      <c r="T28" s="46" t="s">
        <v>71</v>
      </c>
      <c r="U28" s="42" t="s">
        <v>31</v>
      </c>
      <c r="V28" s="42" t="n">
        <v>20</v>
      </c>
      <c r="W28" s="43" t="s">
        <v>32</v>
      </c>
      <c r="X28" s="43" t="s">
        <v>33</v>
      </c>
      <c r="Y28" s="37" t="n">
        <v>124</v>
      </c>
      <c r="Z28" s="37" t="n">
        <f aca="false">V28*Y28</f>
        <v>2480</v>
      </c>
    </row>
    <row r="29" s="7" customFormat="true" ht="25.55" hidden="false" customHeight="false" outlineLevel="0" collapsed="false">
      <c r="B29" s="28"/>
      <c r="C29" s="29" t="str">
        <f aca="false">Q29</f>
        <v>16.</v>
      </c>
      <c r="D29" s="30" t="str">
        <f aca="false">R29</f>
        <v>Изолента
ЭРА C0036540 или эквивалент</v>
      </c>
      <c r="E29" s="31" t="str">
        <f aca="false">S29</f>
        <v>Национальный режим не предоставляется – ограничение</v>
      </c>
      <c r="F29" s="29" t="str">
        <f aca="false">U29</f>
        <v>шт.</v>
      </c>
      <c r="G29" s="32" t="n">
        <f aca="false">V29</f>
        <v>20</v>
      </c>
      <c r="H29" s="33" t="s">
        <v>26</v>
      </c>
      <c r="I29" s="34" t="s">
        <v>26</v>
      </c>
      <c r="J29" s="34"/>
      <c r="K29" s="35" t="n">
        <f aca="false">Y29</f>
        <v>124</v>
      </c>
      <c r="L29" s="36" t="n">
        <v>0</v>
      </c>
      <c r="M29" s="37" t="n">
        <f aca="false">G29*L29</f>
        <v>0</v>
      </c>
      <c r="N29" s="38"/>
      <c r="Q29" s="29" t="s">
        <v>76</v>
      </c>
      <c r="R29" s="44" t="s">
        <v>77</v>
      </c>
      <c r="S29" s="40" t="s">
        <v>43</v>
      </c>
      <c r="T29" s="46" t="s">
        <v>71</v>
      </c>
      <c r="U29" s="42" t="s">
        <v>31</v>
      </c>
      <c r="V29" s="42" t="n">
        <v>20</v>
      </c>
      <c r="W29" s="43" t="s">
        <v>32</v>
      </c>
      <c r="X29" s="43" t="s">
        <v>33</v>
      </c>
      <c r="Y29" s="37" t="n">
        <v>124</v>
      </c>
      <c r="Z29" s="37" t="n">
        <f aca="false">V29*Y29</f>
        <v>2480</v>
      </c>
    </row>
    <row r="30" s="7" customFormat="true" ht="25.55" hidden="false" customHeight="false" outlineLevel="0" collapsed="false">
      <c r="B30" s="28"/>
      <c r="C30" s="29" t="str">
        <f aca="false">Q30</f>
        <v>17.</v>
      </c>
      <c r="D30" s="30" t="str">
        <f aca="false">R30</f>
        <v>Изолента
ЭРА C0036539 или эквивалент</v>
      </c>
      <c r="E30" s="31" t="str">
        <f aca="false">S30</f>
        <v>Национальный режим не предоставляется – ограничение</v>
      </c>
      <c r="F30" s="29" t="str">
        <f aca="false">U30</f>
        <v>шт.</v>
      </c>
      <c r="G30" s="32" t="n">
        <f aca="false">V30</f>
        <v>20</v>
      </c>
      <c r="H30" s="33" t="s">
        <v>26</v>
      </c>
      <c r="I30" s="34" t="s">
        <v>26</v>
      </c>
      <c r="J30" s="34"/>
      <c r="K30" s="35" t="n">
        <f aca="false">Y30</f>
        <v>124</v>
      </c>
      <c r="L30" s="36" t="n">
        <v>0</v>
      </c>
      <c r="M30" s="37" t="n">
        <f aca="false">G30*L30</f>
        <v>0</v>
      </c>
      <c r="N30" s="38"/>
      <c r="Q30" s="29" t="s">
        <v>78</v>
      </c>
      <c r="R30" s="44" t="s">
        <v>79</v>
      </c>
      <c r="S30" s="40" t="s">
        <v>43</v>
      </c>
      <c r="T30" s="46" t="s">
        <v>71</v>
      </c>
      <c r="U30" s="42" t="s">
        <v>31</v>
      </c>
      <c r="V30" s="42" t="n">
        <v>20</v>
      </c>
      <c r="W30" s="43" t="s">
        <v>32</v>
      </c>
      <c r="X30" s="43" t="s">
        <v>33</v>
      </c>
      <c r="Y30" s="37" t="n">
        <v>124</v>
      </c>
      <c r="Z30" s="37" t="n">
        <f aca="false">V30*Y30</f>
        <v>2480</v>
      </c>
    </row>
    <row r="31" s="7" customFormat="true" ht="25.55" hidden="false" customHeight="false" outlineLevel="0" collapsed="false">
      <c r="B31" s="28"/>
      <c r="C31" s="29" t="str">
        <f aca="false">Q31</f>
        <v>18.</v>
      </c>
      <c r="D31" s="30" t="str">
        <f aca="false">R31</f>
        <v>Изолента
ЭРА C0036545 или эквивалент</v>
      </c>
      <c r="E31" s="31" t="str">
        <f aca="false">S31</f>
        <v>Национальный режим не предоставляется – ограничение</v>
      </c>
      <c r="F31" s="29" t="str">
        <f aca="false">U31</f>
        <v>шт.</v>
      </c>
      <c r="G31" s="32" t="n">
        <f aca="false">V31</f>
        <v>20</v>
      </c>
      <c r="H31" s="33" t="s">
        <v>26</v>
      </c>
      <c r="I31" s="34" t="s">
        <v>26</v>
      </c>
      <c r="J31" s="34"/>
      <c r="K31" s="35" t="n">
        <f aca="false">Y31</f>
        <v>124</v>
      </c>
      <c r="L31" s="36" t="n">
        <v>0</v>
      </c>
      <c r="M31" s="37" t="n">
        <f aca="false">G31*L31</f>
        <v>0</v>
      </c>
      <c r="N31" s="38"/>
      <c r="Q31" s="29" t="s">
        <v>80</v>
      </c>
      <c r="R31" s="44" t="s">
        <v>81</v>
      </c>
      <c r="S31" s="40" t="s">
        <v>43</v>
      </c>
      <c r="T31" s="46" t="s">
        <v>71</v>
      </c>
      <c r="U31" s="42" t="s">
        <v>31</v>
      </c>
      <c r="V31" s="42" t="n">
        <v>20</v>
      </c>
      <c r="W31" s="43" t="s">
        <v>32</v>
      </c>
      <c r="X31" s="43" t="s">
        <v>33</v>
      </c>
      <c r="Y31" s="37" t="n">
        <v>124</v>
      </c>
      <c r="Z31" s="37" t="n">
        <f aca="false">V31*Y31</f>
        <v>2480</v>
      </c>
    </row>
    <row r="32" s="7" customFormat="true" ht="25.55" hidden="false" customHeight="false" outlineLevel="0" collapsed="false">
      <c r="B32" s="28"/>
      <c r="C32" s="29" t="str">
        <f aca="false">Q32</f>
        <v>19.</v>
      </c>
      <c r="D32" s="30" t="str">
        <f aca="false">R32</f>
        <v>Изолента
ЭРА C0036544 или эквивалент</v>
      </c>
      <c r="E32" s="31" t="str">
        <f aca="false">S32</f>
        <v>Национальный режим не предоставляется – ограничение</v>
      </c>
      <c r="F32" s="29" t="str">
        <f aca="false">U32</f>
        <v>шт.</v>
      </c>
      <c r="G32" s="32" t="n">
        <f aca="false">V32</f>
        <v>20</v>
      </c>
      <c r="H32" s="33" t="s">
        <v>26</v>
      </c>
      <c r="I32" s="34" t="s">
        <v>26</v>
      </c>
      <c r="J32" s="34"/>
      <c r="K32" s="35" t="n">
        <f aca="false">Y32</f>
        <v>124</v>
      </c>
      <c r="L32" s="36" t="n">
        <v>0</v>
      </c>
      <c r="M32" s="37" t="n">
        <f aca="false">G32*L32</f>
        <v>0</v>
      </c>
      <c r="N32" s="38"/>
      <c r="Q32" s="29" t="s">
        <v>82</v>
      </c>
      <c r="R32" s="44" t="s">
        <v>83</v>
      </c>
      <c r="S32" s="40" t="s">
        <v>43</v>
      </c>
      <c r="T32" s="46" t="s">
        <v>71</v>
      </c>
      <c r="U32" s="42" t="s">
        <v>31</v>
      </c>
      <c r="V32" s="42" t="n">
        <v>20</v>
      </c>
      <c r="W32" s="43" t="s">
        <v>32</v>
      </c>
      <c r="X32" s="43" t="s">
        <v>33</v>
      </c>
      <c r="Y32" s="37" t="n">
        <v>124</v>
      </c>
      <c r="Z32" s="37" t="n">
        <f aca="false">V32*Y32</f>
        <v>2480</v>
      </c>
    </row>
    <row r="33" s="7" customFormat="true" ht="25.55" hidden="false" customHeight="false" outlineLevel="0" collapsed="false">
      <c r="B33" s="28"/>
      <c r="C33" s="29" t="str">
        <f aca="false">Q33</f>
        <v>20.</v>
      </c>
      <c r="D33" s="30" t="str">
        <f aca="false">R33</f>
        <v>Изолента
ЭРА C0036543 или эквивалент</v>
      </c>
      <c r="E33" s="31" t="str">
        <f aca="false">S33</f>
        <v>Национальный режим не предоставляется – ограничение</v>
      </c>
      <c r="F33" s="29" t="str">
        <f aca="false">U33</f>
        <v>шт.</v>
      </c>
      <c r="G33" s="32" t="n">
        <f aca="false">V33</f>
        <v>25</v>
      </c>
      <c r="H33" s="33" t="s">
        <v>26</v>
      </c>
      <c r="I33" s="34" t="s">
        <v>26</v>
      </c>
      <c r="J33" s="34"/>
      <c r="K33" s="35" t="n">
        <f aca="false">Y33</f>
        <v>124</v>
      </c>
      <c r="L33" s="36" t="n">
        <v>0</v>
      </c>
      <c r="M33" s="37" t="n">
        <f aca="false">G33*L33</f>
        <v>0</v>
      </c>
      <c r="N33" s="38"/>
      <c r="Q33" s="29" t="s">
        <v>84</v>
      </c>
      <c r="R33" s="44" t="s">
        <v>85</v>
      </c>
      <c r="S33" s="40" t="s">
        <v>43</v>
      </c>
      <c r="T33" s="46" t="s">
        <v>71</v>
      </c>
      <c r="U33" s="42" t="s">
        <v>31</v>
      </c>
      <c r="V33" s="42" t="n">
        <v>25</v>
      </c>
      <c r="W33" s="43" t="s">
        <v>32</v>
      </c>
      <c r="X33" s="43" t="s">
        <v>33</v>
      </c>
      <c r="Y33" s="37" t="n">
        <v>124</v>
      </c>
      <c r="Z33" s="37" t="n">
        <f aca="false">V33*Y33</f>
        <v>3100</v>
      </c>
    </row>
    <row r="34" s="7" customFormat="true" ht="25.55" hidden="false" customHeight="false" outlineLevel="0" collapsed="false">
      <c r="B34" s="28"/>
      <c r="C34" s="29" t="str">
        <f aca="false">Q34</f>
        <v>21.</v>
      </c>
      <c r="D34" s="30" t="str">
        <f aca="false">R34</f>
        <v>Изолента
ЭРА C0036542 или эквивалент</v>
      </c>
      <c r="E34" s="31" t="str">
        <f aca="false">S34</f>
        <v>Национальный режим не предоставляется – ограничение</v>
      </c>
      <c r="F34" s="29" t="str">
        <f aca="false">U34</f>
        <v>шт.</v>
      </c>
      <c r="G34" s="32" t="n">
        <f aca="false">V34</f>
        <v>20</v>
      </c>
      <c r="H34" s="33" t="s">
        <v>26</v>
      </c>
      <c r="I34" s="34" t="s">
        <v>26</v>
      </c>
      <c r="J34" s="34"/>
      <c r="K34" s="35" t="n">
        <f aca="false">Y34</f>
        <v>124</v>
      </c>
      <c r="L34" s="36" t="n">
        <v>0</v>
      </c>
      <c r="M34" s="37" t="n">
        <f aca="false">G34*L34</f>
        <v>0</v>
      </c>
      <c r="N34" s="38"/>
      <c r="Q34" s="29" t="s">
        <v>86</v>
      </c>
      <c r="R34" s="44" t="s">
        <v>87</v>
      </c>
      <c r="S34" s="40" t="s">
        <v>43</v>
      </c>
      <c r="T34" s="46" t="s">
        <v>71</v>
      </c>
      <c r="U34" s="42" t="s">
        <v>31</v>
      </c>
      <c r="V34" s="42" t="n">
        <v>20</v>
      </c>
      <c r="W34" s="43" t="s">
        <v>32</v>
      </c>
      <c r="X34" s="43" t="s">
        <v>33</v>
      </c>
      <c r="Y34" s="37" t="n">
        <v>124</v>
      </c>
      <c r="Z34" s="37" t="n">
        <f aca="false">V34*Y34</f>
        <v>2480</v>
      </c>
    </row>
    <row r="35" s="7" customFormat="true" ht="25.55" hidden="false" customHeight="false" outlineLevel="0" collapsed="false">
      <c r="B35" s="28"/>
      <c r="C35" s="29" t="str">
        <f aca="false">Q35</f>
        <v>22.</v>
      </c>
      <c r="D35" s="30" t="str">
        <f aca="false">R35</f>
        <v>Изолента
Safeline 19/20 или эквивалент</v>
      </c>
      <c r="E35" s="31" t="str">
        <f aca="false">S35</f>
        <v>Национальный режим не предоставляется – ограничение</v>
      </c>
      <c r="F35" s="29" t="str">
        <f aca="false">U35</f>
        <v>шт.</v>
      </c>
      <c r="G35" s="32" t="n">
        <f aca="false">V35</f>
        <v>80</v>
      </c>
      <c r="H35" s="33" t="s">
        <v>26</v>
      </c>
      <c r="I35" s="34" t="s">
        <v>26</v>
      </c>
      <c r="J35" s="34"/>
      <c r="K35" s="35" t="n">
        <f aca="false">Y35</f>
        <v>170</v>
      </c>
      <c r="L35" s="36" t="n">
        <v>0</v>
      </c>
      <c r="M35" s="37" t="n">
        <f aca="false">G35*L35</f>
        <v>0</v>
      </c>
      <c r="N35" s="38"/>
      <c r="Q35" s="29" t="s">
        <v>88</v>
      </c>
      <c r="R35" s="44" t="s">
        <v>89</v>
      </c>
      <c r="S35" s="40" t="s">
        <v>43</v>
      </c>
      <c r="T35" s="46" t="s">
        <v>71</v>
      </c>
      <c r="U35" s="42" t="s">
        <v>31</v>
      </c>
      <c r="V35" s="42" t="n">
        <v>80</v>
      </c>
      <c r="W35" s="43" t="s">
        <v>32</v>
      </c>
      <c r="X35" s="43" t="s">
        <v>33</v>
      </c>
      <c r="Y35" s="37" t="n">
        <v>170</v>
      </c>
      <c r="Z35" s="37" t="n">
        <f aca="false">V35*Y35</f>
        <v>13600</v>
      </c>
    </row>
    <row r="36" s="7" customFormat="true" ht="25.55" hidden="false" customHeight="false" outlineLevel="0" collapsed="false">
      <c r="B36" s="28"/>
      <c r="C36" s="29" t="str">
        <f aca="false">Q36</f>
        <v>23.</v>
      </c>
      <c r="D36" s="30" t="str">
        <f aca="false">R36</f>
        <v>Индикатор светосигнальный
IEK BLS10-ADDS-230-K05 или эквивалент</v>
      </c>
      <c r="E36" s="31" t="str">
        <f aca="false">S36</f>
        <v>Национальный режим не предоставляется – ограничение</v>
      </c>
      <c r="F36" s="29" t="str">
        <f aca="false">U36</f>
        <v>шт.</v>
      </c>
      <c r="G36" s="32" t="n">
        <f aca="false">V36</f>
        <v>60</v>
      </c>
      <c r="H36" s="33" t="s">
        <v>26</v>
      </c>
      <c r="I36" s="34" t="s">
        <v>26</v>
      </c>
      <c r="J36" s="34"/>
      <c r="K36" s="35" t="n">
        <f aca="false">Y36</f>
        <v>187</v>
      </c>
      <c r="L36" s="36" t="n">
        <v>0</v>
      </c>
      <c r="M36" s="37" t="n">
        <f aca="false">G36*L36</f>
        <v>0</v>
      </c>
      <c r="N36" s="38"/>
      <c r="Q36" s="29" t="s">
        <v>90</v>
      </c>
      <c r="R36" s="44" t="s">
        <v>91</v>
      </c>
      <c r="S36" s="40" t="s">
        <v>43</v>
      </c>
      <c r="T36" s="46" t="s">
        <v>92</v>
      </c>
      <c r="U36" s="42" t="s">
        <v>31</v>
      </c>
      <c r="V36" s="42" t="n">
        <v>60</v>
      </c>
      <c r="W36" s="43" t="s">
        <v>32</v>
      </c>
      <c r="X36" s="43" t="s">
        <v>33</v>
      </c>
      <c r="Y36" s="37" t="n">
        <v>187</v>
      </c>
      <c r="Z36" s="37" t="n">
        <f aca="false">V36*Y36</f>
        <v>11220</v>
      </c>
    </row>
    <row r="37" s="7" customFormat="true" ht="25.55" hidden="false" customHeight="false" outlineLevel="0" collapsed="false">
      <c r="B37" s="28"/>
      <c r="C37" s="29" t="str">
        <f aca="false">Q37</f>
        <v>24.</v>
      </c>
      <c r="D37" s="30" t="str">
        <f aca="false">R37</f>
        <v>Индикатор светосигнальный
CHINT 593077 или эквивалент</v>
      </c>
      <c r="E37" s="31" t="str">
        <f aca="false">S37</f>
        <v>Национальный режим не предоставляется – ограничение</v>
      </c>
      <c r="F37" s="29" t="str">
        <f aca="false">U37</f>
        <v>шт.</v>
      </c>
      <c r="G37" s="32" t="n">
        <f aca="false">V37</f>
        <v>5</v>
      </c>
      <c r="H37" s="33" t="s">
        <v>26</v>
      </c>
      <c r="I37" s="34" t="s">
        <v>26</v>
      </c>
      <c r="J37" s="34"/>
      <c r="K37" s="35" t="n">
        <f aca="false">Y37</f>
        <v>287</v>
      </c>
      <c r="L37" s="36" t="n">
        <v>0</v>
      </c>
      <c r="M37" s="37" t="n">
        <f aca="false">G37*L37</f>
        <v>0</v>
      </c>
      <c r="N37" s="38"/>
      <c r="Q37" s="29" t="s">
        <v>93</v>
      </c>
      <c r="R37" s="44" t="s">
        <v>94</v>
      </c>
      <c r="S37" s="40" t="s">
        <v>43</v>
      </c>
      <c r="T37" s="46" t="s">
        <v>92</v>
      </c>
      <c r="U37" s="42" t="s">
        <v>31</v>
      </c>
      <c r="V37" s="42" t="n">
        <v>5</v>
      </c>
      <c r="W37" s="43" t="s">
        <v>32</v>
      </c>
      <c r="X37" s="43" t="s">
        <v>33</v>
      </c>
      <c r="Y37" s="37" t="n">
        <v>287</v>
      </c>
      <c r="Z37" s="37" t="n">
        <f aca="false">V37*Y37</f>
        <v>1435</v>
      </c>
    </row>
    <row r="38" s="7" customFormat="true" ht="25.55" hidden="false" customHeight="false" outlineLevel="0" collapsed="false">
      <c r="B38" s="28"/>
      <c r="C38" s="29" t="str">
        <f aca="false">Q38</f>
        <v>25.</v>
      </c>
      <c r="D38" s="30" t="str">
        <f aca="false">R38</f>
        <v>Индикатор светосигнальный
CHINT 593075 или эквивалент</v>
      </c>
      <c r="E38" s="31" t="str">
        <f aca="false">S38</f>
        <v>Национальный режим не предоставляется – ограничение</v>
      </c>
      <c r="F38" s="29" t="str">
        <f aca="false">U38</f>
        <v>шт.</v>
      </c>
      <c r="G38" s="32" t="n">
        <f aca="false">V38</f>
        <v>5</v>
      </c>
      <c r="H38" s="33" t="s">
        <v>26</v>
      </c>
      <c r="I38" s="34" t="s">
        <v>26</v>
      </c>
      <c r="J38" s="34"/>
      <c r="K38" s="35" t="n">
        <f aca="false">Y38</f>
        <v>310</v>
      </c>
      <c r="L38" s="36" t="n">
        <v>0</v>
      </c>
      <c r="M38" s="37" t="n">
        <f aca="false">G38*L38</f>
        <v>0</v>
      </c>
      <c r="N38" s="38"/>
      <c r="Q38" s="29" t="s">
        <v>95</v>
      </c>
      <c r="R38" s="44" t="s">
        <v>96</v>
      </c>
      <c r="S38" s="40" t="s">
        <v>43</v>
      </c>
      <c r="T38" s="46" t="s">
        <v>92</v>
      </c>
      <c r="U38" s="42" t="s">
        <v>31</v>
      </c>
      <c r="V38" s="42" t="n">
        <v>5</v>
      </c>
      <c r="W38" s="43" t="s">
        <v>32</v>
      </c>
      <c r="X38" s="43" t="s">
        <v>33</v>
      </c>
      <c r="Y38" s="37" t="n">
        <v>310</v>
      </c>
      <c r="Z38" s="37" t="n">
        <f aca="false">V38*Y38</f>
        <v>1550</v>
      </c>
    </row>
    <row r="39" s="7" customFormat="true" ht="25.55" hidden="false" customHeight="false" outlineLevel="0" collapsed="false">
      <c r="B39" s="28"/>
      <c r="C39" s="29" t="str">
        <f aca="false">Q39</f>
        <v>26.</v>
      </c>
      <c r="D39" s="30" t="str">
        <f aca="false">R39</f>
        <v>Индикатор светосигнальный
CHINT 592940 или эквивалент</v>
      </c>
      <c r="E39" s="31" t="str">
        <f aca="false">S39</f>
        <v>Национальный режим не предоставляется – ограничение</v>
      </c>
      <c r="F39" s="29" t="str">
        <f aca="false">U39</f>
        <v>шт.</v>
      </c>
      <c r="G39" s="32" t="n">
        <f aca="false">V39</f>
        <v>5</v>
      </c>
      <c r="H39" s="33" t="s">
        <v>26</v>
      </c>
      <c r="I39" s="34" t="s">
        <v>26</v>
      </c>
      <c r="J39" s="34"/>
      <c r="K39" s="35" t="n">
        <f aca="false">Y39</f>
        <v>310</v>
      </c>
      <c r="L39" s="36" t="n">
        <v>0</v>
      </c>
      <c r="M39" s="37" t="n">
        <f aca="false">G39*L39</f>
        <v>0</v>
      </c>
      <c r="N39" s="38"/>
      <c r="Q39" s="29" t="s">
        <v>97</v>
      </c>
      <c r="R39" s="44" t="s">
        <v>98</v>
      </c>
      <c r="S39" s="40" t="s">
        <v>43</v>
      </c>
      <c r="T39" s="46" t="s">
        <v>92</v>
      </c>
      <c r="U39" s="42" t="s">
        <v>31</v>
      </c>
      <c r="V39" s="42" t="n">
        <v>5</v>
      </c>
      <c r="W39" s="43" t="s">
        <v>32</v>
      </c>
      <c r="X39" s="43" t="s">
        <v>33</v>
      </c>
      <c r="Y39" s="37" t="n">
        <v>310</v>
      </c>
      <c r="Z39" s="37" t="n">
        <f aca="false">V39*Y39</f>
        <v>1550</v>
      </c>
    </row>
    <row r="40" s="7" customFormat="true" ht="25.55" hidden="false" customHeight="false" outlineLevel="0" collapsed="false">
      <c r="B40" s="28"/>
      <c r="C40" s="29" t="str">
        <f aca="false">Q40</f>
        <v>27.</v>
      </c>
      <c r="D40" s="30" t="str">
        <f aca="false">R40</f>
        <v>Индикатор светосигнальный
CHINT 592938 или эквивалент</v>
      </c>
      <c r="E40" s="31" t="str">
        <f aca="false">S40</f>
        <v>Национальный режим не предоставляется – ограничение</v>
      </c>
      <c r="F40" s="29" t="str">
        <f aca="false">U40</f>
        <v>шт.</v>
      </c>
      <c r="G40" s="32" t="n">
        <f aca="false">V40</f>
        <v>5</v>
      </c>
      <c r="H40" s="33" t="s">
        <v>26</v>
      </c>
      <c r="I40" s="34" t="s">
        <v>26</v>
      </c>
      <c r="J40" s="34"/>
      <c r="K40" s="35" t="n">
        <f aca="false">Y40</f>
        <v>350</v>
      </c>
      <c r="L40" s="36" t="n">
        <v>0</v>
      </c>
      <c r="M40" s="37" t="n">
        <f aca="false">G40*L40</f>
        <v>0</v>
      </c>
      <c r="N40" s="38"/>
      <c r="Q40" s="29" t="s">
        <v>99</v>
      </c>
      <c r="R40" s="44" t="s">
        <v>100</v>
      </c>
      <c r="S40" s="40" t="s">
        <v>43</v>
      </c>
      <c r="T40" s="46" t="s">
        <v>92</v>
      </c>
      <c r="U40" s="42" t="s">
        <v>31</v>
      </c>
      <c r="V40" s="42" t="n">
        <v>5</v>
      </c>
      <c r="W40" s="43" t="s">
        <v>32</v>
      </c>
      <c r="X40" s="43" t="s">
        <v>33</v>
      </c>
      <c r="Y40" s="37" t="n">
        <v>350</v>
      </c>
      <c r="Z40" s="37" t="n">
        <f aca="false">V40*Y40</f>
        <v>1750</v>
      </c>
    </row>
    <row r="41" s="7" customFormat="true" ht="25.55" hidden="false" customHeight="false" outlineLevel="0" collapsed="false">
      <c r="B41" s="28"/>
      <c r="C41" s="29" t="str">
        <f aca="false">Q41</f>
        <v>28.</v>
      </c>
      <c r="D41" s="30" t="str">
        <f aca="false">R41</f>
        <v>Источник питания
KEEN SIDE MDR-100-24 146685 или эквивалент</v>
      </c>
      <c r="E41" s="31" t="str">
        <f aca="false">S41</f>
        <v>Национальный режим не предоставляется – ограничение</v>
      </c>
      <c r="F41" s="29" t="str">
        <f aca="false">U41</f>
        <v>шт.</v>
      </c>
      <c r="G41" s="32" t="n">
        <f aca="false">V41</f>
        <v>2</v>
      </c>
      <c r="H41" s="33" t="s">
        <v>26</v>
      </c>
      <c r="I41" s="34" t="s">
        <v>26</v>
      </c>
      <c r="J41" s="34"/>
      <c r="K41" s="35" t="n">
        <f aca="false">Y41</f>
        <v>2530</v>
      </c>
      <c r="L41" s="36" t="n">
        <v>0</v>
      </c>
      <c r="M41" s="37" t="n">
        <f aca="false">G41*L41</f>
        <v>0</v>
      </c>
      <c r="N41" s="38"/>
      <c r="Q41" s="29" t="s">
        <v>101</v>
      </c>
      <c r="R41" s="44" t="s">
        <v>102</v>
      </c>
      <c r="S41" s="40" t="s">
        <v>43</v>
      </c>
      <c r="T41" s="46" t="s">
        <v>103</v>
      </c>
      <c r="U41" s="42" t="s">
        <v>31</v>
      </c>
      <c r="V41" s="42" t="n">
        <v>2</v>
      </c>
      <c r="W41" s="43" t="s">
        <v>32</v>
      </c>
      <c r="X41" s="43" t="s">
        <v>33</v>
      </c>
      <c r="Y41" s="37" t="n">
        <v>2530</v>
      </c>
      <c r="Z41" s="37" t="n">
        <f aca="false">V41*Y41</f>
        <v>5060</v>
      </c>
    </row>
    <row r="42" s="7" customFormat="true" ht="25.55" hidden="false" customHeight="false" outlineLevel="0" collapsed="false">
      <c r="B42" s="28"/>
      <c r="C42" s="29" t="str">
        <f aca="false">Q42</f>
        <v>29.</v>
      </c>
      <c r="D42" s="30" t="str">
        <f aca="false">R42</f>
        <v>Источник питания
Mean Well AC/DC DRA-40-24 Т02280813 или эквивалент</v>
      </c>
      <c r="E42" s="31" t="str">
        <f aca="false">S42</f>
        <v>Национальный режим не предоставляется – ограничение</v>
      </c>
      <c r="F42" s="29" t="str">
        <f aca="false">U42</f>
        <v>шт.</v>
      </c>
      <c r="G42" s="32" t="n">
        <f aca="false">V42</f>
        <v>5</v>
      </c>
      <c r="H42" s="33" t="s">
        <v>26</v>
      </c>
      <c r="I42" s="34" t="s">
        <v>26</v>
      </c>
      <c r="J42" s="34"/>
      <c r="K42" s="35" t="n">
        <f aca="false">Y42</f>
        <v>2950</v>
      </c>
      <c r="L42" s="36" t="n">
        <v>0</v>
      </c>
      <c r="M42" s="37" t="n">
        <f aca="false">G42*L42</f>
        <v>0</v>
      </c>
      <c r="N42" s="38"/>
      <c r="Q42" s="29" t="s">
        <v>104</v>
      </c>
      <c r="R42" s="44" t="s">
        <v>105</v>
      </c>
      <c r="S42" s="40" t="s">
        <v>43</v>
      </c>
      <c r="T42" s="46" t="s">
        <v>103</v>
      </c>
      <c r="U42" s="42" t="s">
        <v>31</v>
      </c>
      <c r="V42" s="42" t="n">
        <v>5</v>
      </c>
      <c r="W42" s="43" t="s">
        <v>32</v>
      </c>
      <c r="X42" s="43" t="s">
        <v>33</v>
      </c>
      <c r="Y42" s="37" t="n">
        <v>2950</v>
      </c>
      <c r="Z42" s="37" t="n">
        <f aca="false">V42*Y42</f>
        <v>14750</v>
      </c>
    </row>
    <row r="43" s="7" customFormat="true" ht="25.55" hidden="false" customHeight="false" outlineLevel="0" collapsed="false">
      <c r="B43" s="28"/>
      <c r="C43" s="29" t="str">
        <f aca="false">Q43</f>
        <v>30.</v>
      </c>
      <c r="D43" s="30" t="str">
        <f aca="false">R43</f>
        <v>Канифоль сосновая
REXANT 09-3712 или эквивалент</v>
      </c>
      <c r="E43" s="31" t="str">
        <f aca="false">S43</f>
        <v>Национальный режим не предоставляется – преимущество</v>
      </c>
      <c r="F43" s="29" t="str">
        <f aca="false">U43</f>
        <v>шт.</v>
      </c>
      <c r="G43" s="32" t="n">
        <f aca="false">V43</f>
        <v>2</v>
      </c>
      <c r="H43" s="33" t="s">
        <v>26</v>
      </c>
      <c r="I43" s="34" t="s">
        <v>26</v>
      </c>
      <c r="J43" s="34"/>
      <c r="K43" s="35" t="n">
        <f aca="false">Y43</f>
        <v>885</v>
      </c>
      <c r="L43" s="36" t="n">
        <v>0</v>
      </c>
      <c r="M43" s="37" t="n">
        <f aca="false">G43*L43</f>
        <v>0</v>
      </c>
      <c r="N43" s="38"/>
      <c r="Q43" s="29" t="s">
        <v>106</v>
      </c>
      <c r="R43" s="44" t="s">
        <v>107</v>
      </c>
      <c r="S43" s="40" t="s">
        <v>29</v>
      </c>
      <c r="T43" s="41" t="s">
        <v>108</v>
      </c>
      <c r="U43" s="42" t="s">
        <v>31</v>
      </c>
      <c r="V43" s="42" t="n">
        <v>2</v>
      </c>
      <c r="W43" s="43" t="s">
        <v>32</v>
      </c>
      <c r="X43" s="43" t="s">
        <v>33</v>
      </c>
      <c r="Y43" s="37" t="n">
        <v>885</v>
      </c>
      <c r="Z43" s="37" t="n">
        <f aca="false">V43*Y43</f>
        <v>1770</v>
      </c>
    </row>
    <row r="44" s="7" customFormat="true" ht="25.55" hidden="false" customHeight="false" outlineLevel="0" collapsed="false">
      <c r="B44" s="28"/>
      <c r="C44" s="29" t="str">
        <f aca="false">Q44</f>
        <v>31.</v>
      </c>
      <c r="D44" s="30" t="str">
        <f aca="false">R44</f>
        <v>Карта памяти
Sandisk SDSQUNR-032G-GN3MN или эквивалент</v>
      </c>
      <c r="E44" s="31" t="str">
        <f aca="false">S44</f>
        <v>Национальный режим не предоставляется – ограничение</v>
      </c>
      <c r="F44" s="29" t="str">
        <f aca="false">U44</f>
        <v>шт.</v>
      </c>
      <c r="G44" s="32" t="n">
        <f aca="false">V44</f>
        <v>10</v>
      </c>
      <c r="H44" s="33" t="s">
        <v>26</v>
      </c>
      <c r="I44" s="34" t="s">
        <v>26</v>
      </c>
      <c r="J44" s="34"/>
      <c r="K44" s="35" t="n">
        <f aca="false">Y44</f>
        <v>1393</v>
      </c>
      <c r="L44" s="36" t="n">
        <v>0</v>
      </c>
      <c r="M44" s="37" t="n">
        <f aca="false">G44*L44</f>
        <v>0</v>
      </c>
      <c r="N44" s="38"/>
      <c r="Q44" s="29" t="s">
        <v>109</v>
      </c>
      <c r="R44" s="44" t="s">
        <v>110</v>
      </c>
      <c r="S44" s="40" t="s">
        <v>43</v>
      </c>
      <c r="T44" s="46" t="s">
        <v>111</v>
      </c>
      <c r="U44" s="42" t="s">
        <v>31</v>
      </c>
      <c r="V44" s="42" t="n">
        <v>10</v>
      </c>
      <c r="W44" s="43" t="s">
        <v>32</v>
      </c>
      <c r="X44" s="43" t="s">
        <v>33</v>
      </c>
      <c r="Y44" s="37" t="n">
        <v>1393</v>
      </c>
      <c r="Z44" s="37" t="n">
        <f aca="false">V44*Y44</f>
        <v>13930</v>
      </c>
    </row>
    <row r="45" s="7" customFormat="true" ht="25.55" hidden="false" customHeight="false" outlineLevel="0" collapsed="false">
      <c r="B45" s="28"/>
      <c r="C45" s="29" t="str">
        <f aca="false">Q45</f>
        <v>32.</v>
      </c>
      <c r="D45" s="30" t="str">
        <f aca="false">R45</f>
        <v>Карта памяти
SanDisk CompactFlash 512MB или эквивалент</v>
      </c>
      <c r="E45" s="31" t="str">
        <f aca="false">S45</f>
        <v>Национальный режим не предоставляется – ограничение</v>
      </c>
      <c r="F45" s="29" t="str">
        <f aca="false">U45</f>
        <v>шт.</v>
      </c>
      <c r="G45" s="32" t="n">
        <f aca="false">V45</f>
        <v>10</v>
      </c>
      <c r="H45" s="33" t="s">
        <v>26</v>
      </c>
      <c r="I45" s="34" t="s">
        <v>26</v>
      </c>
      <c r="J45" s="34"/>
      <c r="K45" s="35" t="n">
        <f aca="false">Y45</f>
        <v>2270</v>
      </c>
      <c r="L45" s="36" t="n">
        <v>0</v>
      </c>
      <c r="M45" s="37" t="n">
        <f aca="false">G45*L45</f>
        <v>0</v>
      </c>
      <c r="N45" s="38"/>
      <c r="Q45" s="29" t="s">
        <v>112</v>
      </c>
      <c r="R45" s="44" t="s">
        <v>113</v>
      </c>
      <c r="S45" s="40" t="s">
        <v>43</v>
      </c>
      <c r="T45" s="46" t="s">
        <v>111</v>
      </c>
      <c r="U45" s="42" t="s">
        <v>31</v>
      </c>
      <c r="V45" s="42" t="n">
        <v>10</v>
      </c>
      <c r="W45" s="43" t="s">
        <v>32</v>
      </c>
      <c r="X45" s="43" t="s">
        <v>33</v>
      </c>
      <c r="Y45" s="37" t="n">
        <v>2270</v>
      </c>
      <c r="Z45" s="37" t="n">
        <f aca="false">V45*Y45</f>
        <v>22700</v>
      </c>
    </row>
    <row r="46" s="7" customFormat="true" ht="25.55" hidden="false" customHeight="false" outlineLevel="0" collapsed="false">
      <c r="B46" s="28"/>
      <c r="C46" s="29" t="str">
        <f aca="false">Q46</f>
        <v>33.</v>
      </c>
      <c r="D46" s="30" t="str">
        <f aca="false">R46</f>
        <v>Карта памяти
SanDisk CompactFlash 1GB или эквивалент</v>
      </c>
      <c r="E46" s="31" t="str">
        <f aca="false">S46</f>
        <v>Национальный режим не предоставляется – ограничение</v>
      </c>
      <c r="F46" s="29" t="str">
        <f aca="false">U46</f>
        <v>шт.</v>
      </c>
      <c r="G46" s="32" t="n">
        <f aca="false">V46</f>
        <v>5</v>
      </c>
      <c r="H46" s="33" t="s">
        <v>26</v>
      </c>
      <c r="I46" s="34" t="s">
        <v>26</v>
      </c>
      <c r="J46" s="34"/>
      <c r="K46" s="35" t="n">
        <f aca="false">Y46</f>
        <v>3400</v>
      </c>
      <c r="L46" s="36" t="n">
        <v>0</v>
      </c>
      <c r="M46" s="37" t="n">
        <f aca="false">G46*L46</f>
        <v>0</v>
      </c>
      <c r="N46" s="38"/>
      <c r="Q46" s="29" t="s">
        <v>114</v>
      </c>
      <c r="R46" s="44" t="s">
        <v>115</v>
      </c>
      <c r="S46" s="40" t="s">
        <v>43</v>
      </c>
      <c r="T46" s="46" t="s">
        <v>111</v>
      </c>
      <c r="U46" s="42" t="s">
        <v>31</v>
      </c>
      <c r="V46" s="42" t="n">
        <v>5</v>
      </c>
      <c r="W46" s="43" t="s">
        <v>32</v>
      </c>
      <c r="X46" s="43" t="s">
        <v>33</v>
      </c>
      <c r="Y46" s="37" t="n">
        <v>3400</v>
      </c>
      <c r="Z46" s="37" t="n">
        <f aca="false">V46*Y46</f>
        <v>17000</v>
      </c>
    </row>
    <row r="47" s="7" customFormat="true" ht="25.55" hidden="false" customHeight="false" outlineLevel="0" collapsed="false">
      <c r="B47" s="28"/>
      <c r="C47" s="29" t="str">
        <f aca="false">Q47</f>
        <v>34.</v>
      </c>
      <c r="D47" s="30" t="str">
        <f aca="false">R47</f>
        <v>Карта сетевая
TP-Link UE300 или эквивалент</v>
      </c>
      <c r="E47" s="31" t="str">
        <f aca="false">S47</f>
        <v>Национальный режим не предоставляется – ограничение</v>
      </c>
      <c r="F47" s="29" t="str">
        <f aca="false">U47</f>
        <v>шт.</v>
      </c>
      <c r="G47" s="32" t="n">
        <f aca="false">V47</f>
        <v>9</v>
      </c>
      <c r="H47" s="33" t="s">
        <v>26</v>
      </c>
      <c r="I47" s="34" t="s">
        <v>26</v>
      </c>
      <c r="J47" s="34"/>
      <c r="K47" s="35" t="n">
        <f aca="false">Y47</f>
        <v>1310</v>
      </c>
      <c r="L47" s="36" t="n">
        <v>0</v>
      </c>
      <c r="M47" s="37" t="n">
        <f aca="false">G47*L47</f>
        <v>0</v>
      </c>
      <c r="N47" s="38"/>
      <c r="Q47" s="29" t="s">
        <v>116</v>
      </c>
      <c r="R47" s="44" t="s">
        <v>117</v>
      </c>
      <c r="S47" s="40" t="s">
        <v>43</v>
      </c>
      <c r="T47" s="46" t="s">
        <v>118</v>
      </c>
      <c r="U47" s="42" t="s">
        <v>31</v>
      </c>
      <c r="V47" s="42" t="n">
        <v>9</v>
      </c>
      <c r="W47" s="43" t="s">
        <v>32</v>
      </c>
      <c r="X47" s="43" t="s">
        <v>33</v>
      </c>
      <c r="Y47" s="37" t="n">
        <v>1310</v>
      </c>
      <c r="Z47" s="37" t="n">
        <f aca="false">V47*Y47</f>
        <v>11790</v>
      </c>
    </row>
    <row r="48" s="7" customFormat="true" ht="25.55" hidden="false" customHeight="false" outlineLevel="0" collapsed="false">
      <c r="B48" s="28"/>
      <c r="C48" s="29" t="str">
        <f aca="false">Q48</f>
        <v>35.</v>
      </c>
      <c r="D48" s="30" t="str">
        <f aca="false">R48</f>
        <v>Карт-ридер
Transcend TS-RDF8K2 или эквивалент</v>
      </c>
      <c r="E48" s="31" t="str">
        <f aca="false">S48</f>
        <v>Национальный режим не предоставляется – ограничение</v>
      </c>
      <c r="F48" s="29" t="str">
        <f aca="false">U48</f>
        <v>шт.</v>
      </c>
      <c r="G48" s="32" t="n">
        <f aca="false">V48</f>
        <v>3</v>
      </c>
      <c r="H48" s="33" t="s">
        <v>26</v>
      </c>
      <c r="I48" s="34" t="s">
        <v>26</v>
      </c>
      <c r="J48" s="34"/>
      <c r="K48" s="35" t="n">
        <f aca="false">Y48</f>
        <v>3028</v>
      </c>
      <c r="L48" s="36" t="n">
        <v>0</v>
      </c>
      <c r="M48" s="37" t="n">
        <f aca="false">G48*L48</f>
        <v>0</v>
      </c>
      <c r="N48" s="38"/>
      <c r="Q48" s="29" t="s">
        <v>119</v>
      </c>
      <c r="R48" s="44" t="s">
        <v>120</v>
      </c>
      <c r="S48" s="40" t="s">
        <v>43</v>
      </c>
      <c r="T48" s="46" t="s">
        <v>121</v>
      </c>
      <c r="U48" s="42" t="s">
        <v>31</v>
      </c>
      <c r="V48" s="42" t="n">
        <v>3</v>
      </c>
      <c r="W48" s="43" t="s">
        <v>32</v>
      </c>
      <c r="X48" s="43" t="s">
        <v>33</v>
      </c>
      <c r="Y48" s="37" t="n">
        <v>3028</v>
      </c>
      <c r="Z48" s="37" t="n">
        <f aca="false">V48*Y48</f>
        <v>9084</v>
      </c>
    </row>
    <row r="49" s="7" customFormat="true" ht="25.55" hidden="false" customHeight="false" outlineLevel="0" collapsed="false">
      <c r="B49" s="28"/>
      <c r="C49" s="29" t="str">
        <f aca="false">Q49</f>
        <v>36.</v>
      </c>
      <c r="D49" s="30" t="str">
        <f aca="false">R49</f>
        <v>Кейс-органайзер
КВТ К-02 79346 или эквивалент</v>
      </c>
      <c r="E49" s="31" t="str">
        <f aca="false">S49</f>
        <v>Национальный режим не предоставляется – ограничение</v>
      </c>
      <c r="F49" s="29" t="str">
        <f aca="false">U49</f>
        <v>шт.</v>
      </c>
      <c r="G49" s="32" t="n">
        <f aca="false">V49</f>
        <v>3</v>
      </c>
      <c r="H49" s="33" t="s">
        <v>26</v>
      </c>
      <c r="I49" s="34" t="s">
        <v>26</v>
      </c>
      <c r="J49" s="34"/>
      <c r="K49" s="35" t="n">
        <f aca="false">Y49</f>
        <v>2500</v>
      </c>
      <c r="L49" s="36" t="n">
        <v>0</v>
      </c>
      <c r="M49" s="37" t="n">
        <f aca="false">G49*L49</f>
        <v>0</v>
      </c>
      <c r="N49" s="38"/>
      <c r="Q49" s="29" t="s">
        <v>122</v>
      </c>
      <c r="R49" s="44" t="s">
        <v>123</v>
      </c>
      <c r="S49" s="40" t="s">
        <v>43</v>
      </c>
      <c r="T49" s="47" t="s">
        <v>124</v>
      </c>
      <c r="U49" s="42" t="s">
        <v>31</v>
      </c>
      <c r="V49" s="42" t="n">
        <v>3</v>
      </c>
      <c r="W49" s="43" t="s">
        <v>32</v>
      </c>
      <c r="X49" s="43" t="s">
        <v>33</v>
      </c>
      <c r="Y49" s="37" t="n">
        <v>2500</v>
      </c>
      <c r="Z49" s="37" t="n">
        <f aca="false">V49*Y49</f>
        <v>7500</v>
      </c>
    </row>
    <row r="50" s="7" customFormat="true" ht="25.55" hidden="false" customHeight="false" outlineLevel="0" collapsed="false">
      <c r="B50" s="28"/>
      <c r="C50" s="29" t="str">
        <f aca="false">Q50</f>
        <v>37.</v>
      </c>
      <c r="D50" s="30" t="str">
        <f aca="false">R50</f>
        <v>Клей эпоксидный</v>
      </c>
      <c r="E50" s="31" t="str">
        <f aca="false">S50</f>
        <v>Национальный режим не предоставляется – запрет</v>
      </c>
      <c r="F50" s="29" t="str">
        <f aca="false">U50</f>
        <v>шт.</v>
      </c>
      <c r="G50" s="32" t="n">
        <f aca="false">V50</f>
        <v>8</v>
      </c>
      <c r="H50" s="33" t="s">
        <v>26</v>
      </c>
      <c r="I50" s="34" t="s">
        <v>26</v>
      </c>
      <c r="J50" s="34"/>
      <c r="K50" s="35" t="n">
        <f aca="false">Y50</f>
        <v>2500</v>
      </c>
      <c r="L50" s="36" t="n">
        <v>0</v>
      </c>
      <c r="M50" s="37" t="n">
        <f aca="false">G50*L50</f>
        <v>0</v>
      </c>
      <c r="N50" s="38"/>
      <c r="Q50" s="29" t="s">
        <v>125</v>
      </c>
      <c r="R50" s="44" t="s">
        <v>126</v>
      </c>
      <c r="S50" s="40" t="s">
        <v>39</v>
      </c>
      <c r="T50" s="45" t="s">
        <v>127</v>
      </c>
      <c r="U50" s="42" t="s">
        <v>31</v>
      </c>
      <c r="V50" s="42" t="n">
        <v>8</v>
      </c>
      <c r="W50" s="43" t="s">
        <v>32</v>
      </c>
      <c r="X50" s="43" t="s">
        <v>33</v>
      </c>
      <c r="Y50" s="37" t="n">
        <v>2500</v>
      </c>
      <c r="Z50" s="37" t="n">
        <f aca="false">V50*Y50</f>
        <v>20000</v>
      </c>
    </row>
    <row r="51" s="7" customFormat="true" ht="25.55" hidden="false" customHeight="false" outlineLevel="0" collapsed="false">
      <c r="B51" s="28"/>
      <c r="C51" s="29" t="str">
        <f aca="false">Q51</f>
        <v>38.</v>
      </c>
      <c r="D51" s="30" t="str">
        <f aca="false">R51</f>
        <v>Клей цианоакрилатный
COSMOFEN CA-500.200 или эквивалент</v>
      </c>
      <c r="E51" s="31" t="str">
        <f aca="false">S51</f>
        <v>Национальный режим не предоставляется – запрет</v>
      </c>
      <c r="F51" s="29" t="str">
        <f aca="false">U51</f>
        <v>шт.</v>
      </c>
      <c r="G51" s="32" t="n">
        <f aca="false">V51</f>
        <v>9</v>
      </c>
      <c r="H51" s="33" t="s">
        <v>26</v>
      </c>
      <c r="I51" s="34" t="s">
        <v>26</v>
      </c>
      <c r="J51" s="34"/>
      <c r="K51" s="35" t="n">
        <f aca="false">Y51</f>
        <v>750</v>
      </c>
      <c r="L51" s="36" t="n">
        <v>0</v>
      </c>
      <c r="M51" s="37" t="n">
        <f aca="false">G51*L51</f>
        <v>0</v>
      </c>
      <c r="N51" s="38"/>
      <c r="Q51" s="29" t="s">
        <v>128</v>
      </c>
      <c r="R51" s="44" t="s">
        <v>129</v>
      </c>
      <c r="S51" s="40" t="s">
        <v>39</v>
      </c>
      <c r="T51" s="45" t="s">
        <v>127</v>
      </c>
      <c r="U51" s="42" t="s">
        <v>31</v>
      </c>
      <c r="V51" s="42" t="n">
        <v>9</v>
      </c>
      <c r="W51" s="43" t="s">
        <v>32</v>
      </c>
      <c r="X51" s="43" t="s">
        <v>33</v>
      </c>
      <c r="Y51" s="37" t="n">
        <v>750</v>
      </c>
      <c r="Z51" s="37" t="n">
        <f aca="false">V51*Y51</f>
        <v>6750</v>
      </c>
    </row>
    <row r="52" s="7" customFormat="true" ht="25.55" hidden="false" customHeight="false" outlineLevel="0" collapsed="false">
      <c r="B52" s="28"/>
      <c r="C52" s="29" t="str">
        <f aca="false">Q52</f>
        <v>39.</v>
      </c>
      <c r="D52" s="30" t="str">
        <f aca="false">R52</f>
        <v>Лак акриловый
Solins PLASTIC-71или эквивалент</v>
      </c>
      <c r="E52" s="31" t="str">
        <f aca="false">S52</f>
        <v>Национальный режим не предоставляется – запрет</v>
      </c>
      <c r="F52" s="29" t="str">
        <f aca="false">U52</f>
        <v>шт.</v>
      </c>
      <c r="G52" s="32" t="n">
        <f aca="false">V52</f>
        <v>3</v>
      </c>
      <c r="H52" s="33" t="s">
        <v>26</v>
      </c>
      <c r="I52" s="34" t="s">
        <v>26</v>
      </c>
      <c r="J52" s="34"/>
      <c r="K52" s="35" t="n">
        <f aca="false">Y52</f>
        <v>770</v>
      </c>
      <c r="L52" s="36" t="n">
        <v>0</v>
      </c>
      <c r="M52" s="37" t="n">
        <f aca="false">G52*L52</f>
        <v>0</v>
      </c>
      <c r="N52" s="38"/>
      <c r="Q52" s="29" t="s">
        <v>130</v>
      </c>
      <c r="R52" s="44" t="s">
        <v>131</v>
      </c>
      <c r="S52" s="40" t="s">
        <v>39</v>
      </c>
      <c r="T52" s="45" t="s">
        <v>132</v>
      </c>
      <c r="U52" s="42" t="s">
        <v>31</v>
      </c>
      <c r="V52" s="42" t="n">
        <v>3</v>
      </c>
      <c r="W52" s="43" t="s">
        <v>32</v>
      </c>
      <c r="X52" s="43" t="s">
        <v>33</v>
      </c>
      <c r="Y52" s="37" t="n">
        <v>770</v>
      </c>
      <c r="Z52" s="37" t="n">
        <f aca="false">V52*Y52</f>
        <v>2310</v>
      </c>
    </row>
    <row r="53" s="7" customFormat="true" ht="25.55" hidden="false" customHeight="false" outlineLevel="0" collapsed="false">
      <c r="B53" s="28"/>
      <c r="C53" s="29" t="str">
        <f aca="false">Q53</f>
        <v>40.</v>
      </c>
      <c r="D53" s="30" t="str">
        <f aca="false">R53</f>
        <v>Лента двусторонняя
3M GPT-020F или эквивалент</v>
      </c>
      <c r="E53" s="31" t="str">
        <f aca="false">S53</f>
        <v>Национальный режим не предоставляется – ограничение</v>
      </c>
      <c r="F53" s="29" t="str">
        <f aca="false">U53</f>
        <v>шт.</v>
      </c>
      <c r="G53" s="32" t="n">
        <f aca="false">V53</f>
        <v>3</v>
      </c>
      <c r="H53" s="33" t="s">
        <v>26</v>
      </c>
      <c r="I53" s="34" t="s">
        <v>26</v>
      </c>
      <c r="J53" s="34"/>
      <c r="K53" s="35" t="n">
        <f aca="false">Y53</f>
        <v>693</v>
      </c>
      <c r="L53" s="36" t="n">
        <v>0</v>
      </c>
      <c r="M53" s="37" t="n">
        <f aca="false">G53*L53</f>
        <v>0</v>
      </c>
      <c r="N53" s="38"/>
      <c r="Q53" s="29" t="s">
        <v>133</v>
      </c>
      <c r="R53" s="44" t="s">
        <v>134</v>
      </c>
      <c r="S53" s="40" t="s">
        <v>43</v>
      </c>
      <c r="T53" s="46" t="s">
        <v>71</v>
      </c>
      <c r="U53" s="42" t="s">
        <v>31</v>
      </c>
      <c r="V53" s="42" t="n">
        <v>3</v>
      </c>
      <c r="W53" s="43" t="s">
        <v>32</v>
      </c>
      <c r="X53" s="43" t="s">
        <v>33</v>
      </c>
      <c r="Y53" s="37" t="n">
        <v>693</v>
      </c>
      <c r="Z53" s="37" t="n">
        <f aca="false">V53*Y53</f>
        <v>2079</v>
      </c>
    </row>
    <row r="54" s="7" customFormat="true" ht="25.55" hidden="false" customHeight="false" outlineLevel="0" collapsed="false">
      <c r="B54" s="28"/>
      <c r="C54" s="29" t="str">
        <f aca="false">Q54</f>
        <v>41.</v>
      </c>
      <c r="D54" s="30" t="str">
        <f aca="false">R54</f>
        <v>Лента двусторонняя
3M GPT-020F или эквивалент</v>
      </c>
      <c r="E54" s="31" t="str">
        <f aca="false">S54</f>
        <v>Национальный режим не предоставляется – ограничение</v>
      </c>
      <c r="F54" s="29" t="str">
        <f aca="false">U54</f>
        <v>шт.</v>
      </c>
      <c r="G54" s="32" t="n">
        <f aca="false">V54</f>
        <v>3</v>
      </c>
      <c r="H54" s="33" t="s">
        <v>26</v>
      </c>
      <c r="I54" s="34" t="s">
        <v>26</v>
      </c>
      <c r="J54" s="34"/>
      <c r="K54" s="35" t="n">
        <f aca="false">Y54</f>
        <v>436</v>
      </c>
      <c r="L54" s="36" t="n">
        <v>0</v>
      </c>
      <c r="M54" s="37" t="n">
        <f aca="false">G54*L54</f>
        <v>0</v>
      </c>
      <c r="N54" s="38"/>
      <c r="Q54" s="29" t="s">
        <v>135</v>
      </c>
      <c r="R54" s="44" t="s">
        <v>134</v>
      </c>
      <c r="S54" s="40" t="s">
        <v>43</v>
      </c>
      <c r="T54" s="46" t="s">
        <v>71</v>
      </c>
      <c r="U54" s="42" t="s">
        <v>31</v>
      </c>
      <c r="V54" s="42" t="n">
        <v>3</v>
      </c>
      <c r="W54" s="43" t="s">
        <v>32</v>
      </c>
      <c r="X54" s="43" t="s">
        <v>33</v>
      </c>
      <c r="Y54" s="37" t="n">
        <v>436</v>
      </c>
      <c r="Z54" s="37" t="n">
        <f aca="false">V54*Y54</f>
        <v>1308</v>
      </c>
    </row>
    <row r="55" s="7" customFormat="true" ht="25.55" hidden="false" customHeight="false" outlineLevel="0" collapsed="false">
      <c r="B55" s="28"/>
      <c r="C55" s="29" t="str">
        <f aca="false">Q55</f>
        <v>42.</v>
      </c>
      <c r="D55" s="30" t="str">
        <f aca="false">R55</f>
        <v>Лента двусторонняя
3M GPT-020F или эквивалент</v>
      </c>
      <c r="E55" s="31" t="str">
        <f aca="false">S55</f>
        <v>Национальный режим не предоставляется – ограничение</v>
      </c>
      <c r="F55" s="29" t="str">
        <f aca="false">U55</f>
        <v>шт.</v>
      </c>
      <c r="G55" s="32" t="n">
        <f aca="false">V55</f>
        <v>3</v>
      </c>
      <c r="H55" s="33" t="s">
        <v>26</v>
      </c>
      <c r="I55" s="34" t="s">
        <v>26</v>
      </c>
      <c r="J55" s="34"/>
      <c r="K55" s="35" t="n">
        <f aca="false">Y55</f>
        <v>603</v>
      </c>
      <c r="L55" s="36" t="n">
        <v>0</v>
      </c>
      <c r="M55" s="37" t="n">
        <f aca="false">G55*L55</f>
        <v>0</v>
      </c>
      <c r="N55" s="38"/>
      <c r="Q55" s="29" t="s">
        <v>136</v>
      </c>
      <c r="R55" s="44" t="s">
        <v>134</v>
      </c>
      <c r="S55" s="40" t="s">
        <v>43</v>
      </c>
      <c r="T55" s="46" t="s">
        <v>71</v>
      </c>
      <c r="U55" s="42" t="s">
        <v>31</v>
      </c>
      <c r="V55" s="42" t="n">
        <v>3</v>
      </c>
      <c r="W55" s="43" t="s">
        <v>32</v>
      </c>
      <c r="X55" s="43" t="s">
        <v>33</v>
      </c>
      <c r="Y55" s="37" t="n">
        <v>603</v>
      </c>
      <c r="Z55" s="37" t="n">
        <f aca="false">V55*Y55</f>
        <v>1809</v>
      </c>
    </row>
    <row r="56" s="7" customFormat="true" ht="25.55" hidden="false" customHeight="false" outlineLevel="0" collapsed="false">
      <c r="B56" s="28"/>
      <c r="C56" s="29" t="str">
        <f aca="false">Q56</f>
        <v>43.</v>
      </c>
      <c r="D56" s="30" t="str">
        <f aca="false">R56</f>
        <v>Лента термоусаживаемая
КВТ ТЛК-25-0.8-5 или эквивалент</v>
      </c>
      <c r="E56" s="31" t="str">
        <f aca="false">S56</f>
        <v>Национальный режим не предоставляется – преимущество</v>
      </c>
      <c r="F56" s="29" t="str">
        <f aca="false">U56</f>
        <v>шт.</v>
      </c>
      <c r="G56" s="32" t="n">
        <f aca="false">V56</f>
        <v>15</v>
      </c>
      <c r="H56" s="33" t="s">
        <v>26</v>
      </c>
      <c r="I56" s="34" t="s">
        <v>26</v>
      </c>
      <c r="J56" s="34"/>
      <c r="K56" s="35" t="n">
        <f aca="false">Y56</f>
        <v>490</v>
      </c>
      <c r="L56" s="36" t="n">
        <v>0</v>
      </c>
      <c r="M56" s="37" t="n">
        <f aca="false">G56*L56</f>
        <v>0</v>
      </c>
      <c r="N56" s="38"/>
      <c r="Q56" s="29" t="s">
        <v>137</v>
      </c>
      <c r="R56" s="44" t="s">
        <v>138</v>
      </c>
      <c r="S56" s="40" t="s">
        <v>29</v>
      </c>
      <c r="T56" s="41" t="s">
        <v>139</v>
      </c>
      <c r="U56" s="42" t="s">
        <v>31</v>
      </c>
      <c r="V56" s="42" t="n">
        <v>15</v>
      </c>
      <c r="W56" s="43" t="s">
        <v>32</v>
      </c>
      <c r="X56" s="43" t="s">
        <v>33</v>
      </c>
      <c r="Y56" s="37" t="n">
        <v>490</v>
      </c>
      <c r="Z56" s="37" t="n">
        <f aca="false">V56*Y56</f>
        <v>7350</v>
      </c>
    </row>
    <row r="57" s="7" customFormat="true" ht="25.55" hidden="false" customHeight="false" outlineLevel="0" collapsed="false">
      <c r="B57" s="28"/>
      <c r="C57" s="29" t="str">
        <f aca="false">Q57</f>
        <v>44.</v>
      </c>
      <c r="D57" s="30" t="str">
        <f aca="false">R57</f>
        <v>Манометры стандартного исполнения
РОСМА 2ТМ-510Р или эквивалент</v>
      </c>
      <c r="E57" s="31" t="str">
        <f aca="false">S57</f>
        <v>Национальный режим не предоставляется – ограничение</v>
      </c>
      <c r="F57" s="29" t="str">
        <f aca="false">U57</f>
        <v>шт.</v>
      </c>
      <c r="G57" s="32" t="n">
        <f aca="false">V57</f>
        <v>5</v>
      </c>
      <c r="H57" s="33" t="s">
        <v>26</v>
      </c>
      <c r="I57" s="34" t="s">
        <v>26</v>
      </c>
      <c r="J57" s="34"/>
      <c r="K57" s="35" t="n">
        <f aca="false">Y57</f>
        <v>1250</v>
      </c>
      <c r="L57" s="36" t="n">
        <v>0</v>
      </c>
      <c r="M57" s="37" t="n">
        <f aca="false">G57*L57</f>
        <v>0</v>
      </c>
      <c r="N57" s="38"/>
      <c r="Q57" s="29" t="s">
        <v>140</v>
      </c>
      <c r="R57" s="44" t="s">
        <v>141</v>
      </c>
      <c r="S57" s="40" t="s">
        <v>43</v>
      </c>
      <c r="T57" s="46" t="s">
        <v>142</v>
      </c>
      <c r="U57" s="42" t="s">
        <v>31</v>
      </c>
      <c r="V57" s="42" t="n">
        <v>5</v>
      </c>
      <c r="W57" s="43" t="s">
        <v>32</v>
      </c>
      <c r="X57" s="43" t="s">
        <v>33</v>
      </c>
      <c r="Y57" s="37" t="n">
        <v>1250</v>
      </c>
      <c r="Z57" s="37" t="n">
        <f aca="false">V57*Y57</f>
        <v>6250</v>
      </c>
    </row>
    <row r="58" s="7" customFormat="true" ht="25.55" hidden="false" customHeight="false" outlineLevel="0" collapsed="false">
      <c r="B58" s="28"/>
      <c r="C58" s="29" t="str">
        <f aca="false">Q58</f>
        <v>45.</v>
      </c>
      <c r="D58" s="30" t="str">
        <f aca="false">R58</f>
        <v>Манометры стандартного исполнения
РОСМА ТМ-610 или эквивалент</v>
      </c>
      <c r="E58" s="31" t="str">
        <f aca="false">S58</f>
        <v>Национальный режим не предоставляется – ограничение</v>
      </c>
      <c r="F58" s="29" t="str">
        <f aca="false">U58</f>
        <v>шт.</v>
      </c>
      <c r="G58" s="32" t="n">
        <f aca="false">V58</f>
        <v>5</v>
      </c>
      <c r="H58" s="33" t="s">
        <v>26</v>
      </c>
      <c r="I58" s="34" t="s">
        <v>26</v>
      </c>
      <c r="J58" s="34"/>
      <c r="K58" s="35" t="n">
        <f aca="false">Y58</f>
        <v>1902</v>
      </c>
      <c r="L58" s="36" t="n">
        <v>0</v>
      </c>
      <c r="M58" s="37" t="n">
        <f aca="false">G58*L58</f>
        <v>0</v>
      </c>
      <c r="N58" s="38"/>
      <c r="Q58" s="29" t="s">
        <v>143</v>
      </c>
      <c r="R58" s="44" t="s">
        <v>144</v>
      </c>
      <c r="S58" s="40" t="s">
        <v>43</v>
      </c>
      <c r="T58" s="46" t="s">
        <v>142</v>
      </c>
      <c r="U58" s="42" t="s">
        <v>31</v>
      </c>
      <c r="V58" s="42" t="n">
        <v>5</v>
      </c>
      <c r="W58" s="43" t="s">
        <v>32</v>
      </c>
      <c r="X58" s="43" t="s">
        <v>33</v>
      </c>
      <c r="Y58" s="37" t="n">
        <v>1902</v>
      </c>
      <c r="Z58" s="37" t="n">
        <f aca="false">V58*Y58</f>
        <v>9510</v>
      </c>
    </row>
    <row r="59" s="7" customFormat="true" ht="25.55" hidden="false" customHeight="false" outlineLevel="0" collapsed="false">
      <c r="B59" s="28"/>
      <c r="C59" s="29" t="str">
        <f aca="false">Q59</f>
        <v>46.</v>
      </c>
      <c r="D59" s="30" t="str">
        <f aca="false">R59</f>
        <v>Манометры стандартного исполнения
 РОСМА 2ТМ-510Р или эквивалент</v>
      </c>
      <c r="E59" s="31" t="str">
        <f aca="false">S59</f>
        <v>Национальный режим не предоставляется – ограничение</v>
      </c>
      <c r="F59" s="29" t="str">
        <f aca="false">U59</f>
        <v>шт.</v>
      </c>
      <c r="G59" s="32" t="n">
        <f aca="false">V59</f>
        <v>5</v>
      </c>
      <c r="H59" s="33" t="s">
        <v>26</v>
      </c>
      <c r="I59" s="34" t="s">
        <v>26</v>
      </c>
      <c r="J59" s="34"/>
      <c r="K59" s="35" t="n">
        <f aca="false">Y59</f>
        <v>1250</v>
      </c>
      <c r="L59" s="36" t="n">
        <v>0</v>
      </c>
      <c r="M59" s="37" t="n">
        <f aca="false">G59*L59</f>
        <v>0</v>
      </c>
      <c r="N59" s="38"/>
      <c r="Q59" s="29" t="s">
        <v>145</v>
      </c>
      <c r="R59" s="44" t="s">
        <v>146</v>
      </c>
      <c r="S59" s="40" t="s">
        <v>43</v>
      </c>
      <c r="T59" s="46" t="s">
        <v>142</v>
      </c>
      <c r="U59" s="42" t="s">
        <v>31</v>
      </c>
      <c r="V59" s="42" t="n">
        <v>5</v>
      </c>
      <c r="W59" s="43" t="s">
        <v>32</v>
      </c>
      <c r="X59" s="43" t="s">
        <v>33</v>
      </c>
      <c r="Y59" s="37" t="n">
        <v>1250</v>
      </c>
      <c r="Z59" s="37" t="n">
        <f aca="false">V59*Y59</f>
        <v>6250</v>
      </c>
    </row>
    <row r="60" s="7" customFormat="true" ht="25.55" hidden="false" customHeight="false" outlineLevel="0" collapsed="false">
      <c r="B60" s="28"/>
      <c r="C60" s="29" t="str">
        <f aca="false">Q60</f>
        <v>47.</v>
      </c>
      <c r="D60" s="30" t="str">
        <f aca="false">R60</f>
        <v>Мультиметр цифровой
Актаком АММ-1218 или эквивалент</v>
      </c>
      <c r="E60" s="31" t="str">
        <f aca="false">S60</f>
        <v>Национальный режим не предоставляется – ограничение</v>
      </c>
      <c r="F60" s="29" t="str">
        <f aca="false">U60</f>
        <v>шт.</v>
      </c>
      <c r="G60" s="32" t="n">
        <f aca="false">V60</f>
        <v>10</v>
      </c>
      <c r="H60" s="33" t="s">
        <v>26</v>
      </c>
      <c r="I60" s="34" t="s">
        <v>26</v>
      </c>
      <c r="J60" s="34"/>
      <c r="K60" s="35" t="n">
        <f aca="false">Y60</f>
        <v>5700</v>
      </c>
      <c r="L60" s="36" t="n">
        <v>0</v>
      </c>
      <c r="M60" s="37" t="n">
        <f aca="false">G60*L60</f>
        <v>0</v>
      </c>
      <c r="N60" s="38"/>
      <c r="Q60" s="29" t="s">
        <v>147</v>
      </c>
      <c r="R60" s="44" t="s">
        <v>148</v>
      </c>
      <c r="S60" s="40" t="s">
        <v>43</v>
      </c>
      <c r="T60" s="46" t="s">
        <v>149</v>
      </c>
      <c r="U60" s="42" t="s">
        <v>31</v>
      </c>
      <c r="V60" s="48" t="n">
        <v>10</v>
      </c>
      <c r="W60" s="43" t="s">
        <v>32</v>
      </c>
      <c r="X60" s="43" t="s">
        <v>33</v>
      </c>
      <c r="Y60" s="37" t="n">
        <v>5700</v>
      </c>
      <c r="Z60" s="37" t="n">
        <f aca="false">V60*Y60</f>
        <v>57000</v>
      </c>
    </row>
    <row r="61" s="7" customFormat="true" ht="25.55" hidden="false" customHeight="false" outlineLevel="0" collapsed="false">
      <c r="B61" s="28"/>
      <c r="C61" s="29" t="str">
        <f aca="false">Q61</f>
        <v>48.</v>
      </c>
      <c r="D61" s="30" t="str">
        <f aca="false">R61</f>
        <v>Муфта кабельная соединительная
КВТ ПСТк (4–14)/(1.5–2.5) или эквивалент</v>
      </c>
      <c r="E61" s="31" t="str">
        <f aca="false">S61</f>
        <v>Национальный режим не предоставляется – преимущество</v>
      </c>
      <c r="F61" s="29" t="str">
        <f aca="false">U61</f>
        <v>шт.</v>
      </c>
      <c r="G61" s="32" t="n">
        <f aca="false">V61</f>
        <v>3</v>
      </c>
      <c r="H61" s="33" t="s">
        <v>26</v>
      </c>
      <c r="I61" s="34" t="s">
        <v>26</v>
      </c>
      <c r="J61" s="34"/>
      <c r="K61" s="35" t="n">
        <f aca="false">Y61</f>
        <v>2750</v>
      </c>
      <c r="L61" s="36" t="n">
        <v>0</v>
      </c>
      <c r="M61" s="37" t="n">
        <f aca="false">G61*L61</f>
        <v>0</v>
      </c>
      <c r="N61" s="38"/>
      <c r="Q61" s="29" t="s">
        <v>150</v>
      </c>
      <c r="R61" s="44" t="s">
        <v>151</v>
      </c>
      <c r="S61" s="40" t="s">
        <v>29</v>
      </c>
      <c r="T61" s="41" t="s">
        <v>152</v>
      </c>
      <c r="U61" s="42" t="s">
        <v>31</v>
      </c>
      <c r="V61" s="49" t="n">
        <v>3</v>
      </c>
      <c r="W61" s="43" t="s">
        <v>32</v>
      </c>
      <c r="X61" s="43" t="s">
        <v>33</v>
      </c>
      <c r="Y61" s="37" t="n">
        <v>2750</v>
      </c>
      <c r="Z61" s="37" t="n">
        <f aca="false">V61*Y61</f>
        <v>8250</v>
      </c>
    </row>
    <row r="62" s="7" customFormat="true" ht="25.55" hidden="false" customHeight="false" outlineLevel="0" collapsed="false">
      <c r="B62" s="28"/>
      <c r="C62" s="29" t="str">
        <f aca="false">Q62</f>
        <v>49.</v>
      </c>
      <c r="D62" s="30" t="str">
        <f aca="false">R62</f>
        <v>Муфта кабельная соединительная
КВТ ПСТк (19–37)/(1.5–2.5) или эквивалент</v>
      </c>
      <c r="E62" s="31" t="str">
        <f aca="false">S62</f>
        <v>Национальный режим не предоставляется – преимущество</v>
      </c>
      <c r="F62" s="29" t="str">
        <f aca="false">U62</f>
        <v>шт.</v>
      </c>
      <c r="G62" s="32" t="n">
        <f aca="false">V62</f>
        <v>9</v>
      </c>
      <c r="H62" s="33" t="s">
        <v>26</v>
      </c>
      <c r="I62" s="34" t="s">
        <v>26</v>
      </c>
      <c r="J62" s="34"/>
      <c r="K62" s="35" t="n">
        <f aca="false">Y62</f>
        <v>1256</v>
      </c>
      <c r="L62" s="36" t="n">
        <v>0</v>
      </c>
      <c r="M62" s="37" t="n">
        <f aca="false">G62*L62</f>
        <v>0</v>
      </c>
      <c r="N62" s="38"/>
      <c r="Q62" s="29" t="s">
        <v>153</v>
      </c>
      <c r="R62" s="44" t="s">
        <v>154</v>
      </c>
      <c r="S62" s="40" t="s">
        <v>29</v>
      </c>
      <c r="T62" s="41" t="s">
        <v>152</v>
      </c>
      <c r="U62" s="42" t="s">
        <v>31</v>
      </c>
      <c r="V62" s="49" t="n">
        <v>9</v>
      </c>
      <c r="W62" s="43" t="s">
        <v>32</v>
      </c>
      <c r="X62" s="43" t="s">
        <v>33</v>
      </c>
      <c r="Y62" s="37" t="n">
        <v>1256</v>
      </c>
      <c r="Z62" s="37" t="n">
        <f aca="false">V62*Y62</f>
        <v>11304</v>
      </c>
    </row>
    <row r="63" s="7" customFormat="true" ht="25.55" hidden="false" customHeight="false" outlineLevel="0" collapsed="false">
      <c r="B63" s="28"/>
      <c r="C63" s="29" t="str">
        <f aca="false">Q63</f>
        <v>50.</v>
      </c>
      <c r="D63" s="30" t="str">
        <f aca="false">R63</f>
        <v>Набор гильз под опрессовку в термоусаживаемом корпусе
КВТ ГСИ-Т-200 или эквивалент</v>
      </c>
      <c r="E63" s="31" t="str">
        <f aca="false">S63</f>
        <v>Национальный режим не предоставляется – преимущество</v>
      </c>
      <c r="F63" s="29" t="str">
        <f aca="false">U63</f>
        <v>шт.</v>
      </c>
      <c r="G63" s="32" t="n">
        <f aca="false">V63</f>
        <v>3</v>
      </c>
      <c r="H63" s="33" t="s">
        <v>26</v>
      </c>
      <c r="I63" s="34" t="s">
        <v>26</v>
      </c>
      <c r="J63" s="34"/>
      <c r="K63" s="35" t="n">
        <f aca="false">Y63</f>
        <v>3200</v>
      </c>
      <c r="L63" s="36" t="n">
        <v>0</v>
      </c>
      <c r="M63" s="37" t="n">
        <f aca="false">G63*L63</f>
        <v>0</v>
      </c>
      <c r="N63" s="38"/>
      <c r="Q63" s="29" t="s">
        <v>155</v>
      </c>
      <c r="R63" s="44" t="s">
        <v>156</v>
      </c>
      <c r="S63" s="40" t="s">
        <v>29</v>
      </c>
      <c r="T63" s="41" t="s">
        <v>157</v>
      </c>
      <c r="U63" s="42" t="s">
        <v>31</v>
      </c>
      <c r="V63" s="42" t="n">
        <v>3</v>
      </c>
      <c r="W63" s="43" t="s">
        <v>32</v>
      </c>
      <c r="X63" s="43" t="s">
        <v>33</v>
      </c>
      <c r="Y63" s="37" t="n">
        <v>3200</v>
      </c>
      <c r="Z63" s="37" t="n">
        <f aca="false">V63*Y63</f>
        <v>9600</v>
      </c>
    </row>
    <row r="64" s="7" customFormat="true" ht="25.55" hidden="false" customHeight="false" outlineLevel="0" collapsed="false">
      <c r="B64" s="28"/>
      <c r="C64" s="29" t="str">
        <f aca="false">Q64</f>
        <v>51.</v>
      </c>
      <c r="D64" s="30" t="str">
        <f aca="false">R64</f>
        <v>Набор головок для поврежденных болтов и гаек
YATO YT-06031 или эквивалент</v>
      </c>
      <c r="E64" s="31" t="str">
        <f aca="false">S64</f>
        <v>Национальный режим не предоставляется – ограничение</v>
      </c>
      <c r="F64" s="29" t="str">
        <f aca="false">U64</f>
        <v>шт.</v>
      </c>
      <c r="G64" s="32" t="n">
        <f aca="false">V64</f>
        <v>3</v>
      </c>
      <c r="H64" s="33" t="s">
        <v>26</v>
      </c>
      <c r="I64" s="34" t="s">
        <v>26</v>
      </c>
      <c r="J64" s="34"/>
      <c r="K64" s="35" t="n">
        <f aca="false">Y64</f>
        <v>3699</v>
      </c>
      <c r="L64" s="36" t="n">
        <v>0</v>
      </c>
      <c r="M64" s="37" t="n">
        <f aca="false">G64*L64</f>
        <v>0</v>
      </c>
      <c r="N64" s="38"/>
      <c r="Q64" s="29" t="s">
        <v>158</v>
      </c>
      <c r="R64" s="44" t="s">
        <v>159</v>
      </c>
      <c r="S64" s="40" t="s">
        <v>43</v>
      </c>
      <c r="T64" s="46" t="s">
        <v>160</v>
      </c>
      <c r="U64" s="42" t="s">
        <v>31</v>
      </c>
      <c r="V64" s="42" t="n">
        <v>3</v>
      </c>
      <c r="W64" s="43" t="s">
        <v>32</v>
      </c>
      <c r="X64" s="43" t="s">
        <v>33</v>
      </c>
      <c r="Y64" s="37" t="n">
        <v>3699</v>
      </c>
      <c r="Z64" s="37" t="n">
        <f aca="false">V64*Y64</f>
        <v>11097</v>
      </c>
    </row>
    <row r="65" s="7" customFormat="true" ht="25.55" hidden="false" customHeight="false" outlineLevel="0" collapsed="false">
      <c r="B65" s="28"/>
      <c r="C65" s="29" t="str">
        <f aca="false">Q65</f>
        <v>52.</v>
      </c>
      <c r="D65" s="30" t="str">
        <f aca="false">R65</f>
        <v>Набор головок и принадлежностей
Дело техники 600 735 или эквивалент</v>
      </c>
      <c r="E65" s="31" t="str">
        <f aca="false">S65</f>
        <v>Национальный режим не предоставляется – ограничение</v>
      </c>
      <c r="F65" s="29" t="str">
        <f aca="false">U65</f>
        <v>шт.</v>
      </c>
      <c r="G65" s="32" t="n">
        <f aca="false">V65</f>
        <v>4</v>
      </c>
      <c r="H65" s="33" t="s">
        <v>26</v>
      </c>
      <c r="I65" s="34" t="s">
        <v>26</v>
      </c>
      <c r="J65" s="34"/>
      <c r="K65" s="35" t="n">
        <f aca="false">Y65</f>
        <v>6850</v>
      </c>
      <c r="L65" s="36" t="n">
        <v>0</v>
      </c>
      <c r="M65" s="37" t="n">
        <f aca="false">G65*L65</f>
        <v>0</v>
      </c>
      <c r="N65" s="38"/>
      <c r="Q65" s="29" t="s">
        <v>161</v>
      </c>
      <c r="R65" s="44" t="s">
        <v>162</v>
      </c>
      <c r="S65" s="40" t="s">
        <v>43</v>
      </c>
      <c r="T65" s="46" t="s">
        <v>160</v>
      </c>
      <c r="U65" s="42" t="s">
        <v>31</v>
      </c>
      <c r="V65" s="42" t="n">
        <v>4</v>
      </c>
      <c r="W65" s="43" t="s">
        <v>32</v>
      </c>
      <c r="X65" s="43" t="s">
        <v>33</v>
      </c>
      <c r="Y65" s="37" t="n">
        <v>6850</v>
      </c>
      <c r="Z65" s="37" t="n">
        <f aca="false">V65*Y65</f>
        <v>27400</v>
      </c>
    </row>
    <row r="66" s="7" customFormat="true" ht="25.55" hidden="false" customHeight="false" outlineLevel="0" collapsed="false">
      <c r="B66" s="28"/>
      <c r="C66" s="29" t="str">
        <f aca="false">Q66</f>
        <v>53.</v>
      </c>
      <c r="D66" s="30" t="str">
        <f aca="false">R66</f>
        <v>Наконечник штыревой втулочный изолированный
КВТ НШВИ (2) 0.75-10  (уп. 500шт.) или эквивалент</v>
      </c>
      <c r="E66" s="31" t="str">
        <f aca="false">S66</f>
        <v>Национальный режим не предоставляется – преимущество</v>
      </c>
      <c r="F66" s="29" t="str">
        <f aca="false">U66</f>
        <v>шт.</v>
      </c>
      <c r="G66" s="32" t="n">
        <f aca="false">V66</f>
        <v>3</v>
      </c>
      <c r="H66" s="33" t="s">
        <v>26</v>
      </c>
      <c r="I66" s="34" t="s">
        <v>26</v>
      </c>
      <c r="J66" s="34"/>
      <c r="K66" s="35" t="n">
        <f aca="false">Y66</f>
        <v>990</v>
      </c>
      <c r="L66" s="36" t="n">
        <v>0</v>
      </c>
      <c r="M66" s="37" t="n">
        <f aca="false">G66*L66</f>
        <v>0</v>
      </c>
      <c r="N66" s="38"/>
      <c r="Q66" s="29" t="s">
        <v>163</v>
      </c>
      <c r="R66" s="44" t="s">
        <v>164</v>
      </c>
      <c r="S66" s="40" t="s">
        <v>29</v>
      </c>
      <c r="T66" s="41" t="s">
        <v>157</v>
      </c>
      <c r="U66" s="42" t="s">
        <v>31</v>
      </c>
      <c r="V66" s="42" t="n">
        <v>3</v>
      </c>
      <c r="W66" s="43" t="s">
        <v>32</v>
      </c>
      <c r="X66" s="43" t="s">
        <v>33</v>
      </c>
      <c r="Y66" s="37" t="n">
        <v>990</v>
      </c>
      <c r="Z66" s="37" t="n">
        <f aca="false">V66*Y66</f>
        <v>2970</v>
      </c>
    </row>
    <row r="67" s="7" customFormat="true" ht="25.55" hidden="false" customHeight="false" outlineLevel="0" collapsed="false">
      <c r="B67" s="28"/>
      <c r="C67" s="29" t="str">
        <f aca="false">Q67</f>
        <v>54.</v>
      </c>
      <c r="D67" s="30" t="str">
        <f aca="false">R67</f>
        <v>Наконечник штыревой втулочный изолированный
КВТ НШВИ (2) 1.0-10 (уп. 500шт.) или эквивалент</v>
      </c>
      <c r="E67" s="31" t="str">
        <f aca="false">S67</f>
        <v>Национальный режим не предоставляется – преимущество</v>
      </c>
      <c r="F67" s="29" t="str">
        <f aca="false">U67</f>
        <v>шт.</v>
      </c>
      <c r="G67" s="32" t="n">
        <f aca="false">V67</f>
        <v>3</v>
      </c>
      <c r="H67" s="33" t="s">
        <v>26</v>
      </c>
      <c r="I67" s="34" t="s">
        <v>26</v>
      </c>
      <c r="J67" s="34"/>
      <c r="K67" s="35" t="n">
        <f aca="false">Y67</f>
        <v>1080</v>
      </c>
      <c r="L67" s="36" t="n">
        <v>0</v>
      </c>
      <c r="M67" s="37" t="n">
        <f aca="false">G67*L67</f>
        <v>0</v>
      </c>
      <c r="N67" s="38"/>
      <c r="Q67" s="29" t="s">
        <v>165</v>
      </c>
      <c r="R67" s="44" t="s">
        <v>166</v>
      </c>
      <c r="S67" s="40" t="s">
        <v>29</v>
      </c>
      <c r="T67" s="41" t="s">
        <v>157</v>
      </c>
      <c r="U67" s="42" t="s">
        <v>31</v>
      </c>
      <c r="V67" s="42" t="n">
        <v>3</v>
      </c>
      <c r="W67" s="43" t="s">
        <v>32</v>
      </c>
      <c r="X67" s="43" t="s">
        <v>33</v>
      </c>
      <c r="Y67" s="37" t="n">
        <v>1080</v>
      </c>
      <c r="Z67" s="37" t="n">
        <f aca="false">V67*Y67</f>
        <v>3240</v>
      </c>
    </row>
    <row r="68" s="7" customFormat="true" ht="25.55" hidden="false" customHeight="false" outlineLevel="0" collapsed="false">
      <c r="B68" s="28"/>
      <c r="C68" s="29" t="str">
        <f aca="false">Q68</f>
        <v>55.</v>
      </c>
      <c r="D68" s="30" t="str">
        <f aca="false">R68</f>
        <v>Наконечник штыревой втулочный изолированный
КВТ НШВИ (2) 1.5-12 (уп. 500шт.) или эквивалент</v>
      </c>
      <c r="E68" s="31" t="str">
        <f aca="false">S68</f>
        <v>Национальный режим не предоставляется – преимущество</v>
      </c>
      <c r="F68" s="29" t="str">
        <f aca="false">U68</f>
        <v>шт.</v>
      </c>
      <c r="G68" s="32" t="n">
        <f aca="false">V68</f>
        <v>3</v>
      </c>
      <c r="H68" s="33" t="s">
        <v>26</v>
      </c>
      <c r="I68" s="34" t="s">
        <v>26</v>
      </c>
      <c r="J68" s="34"/>
      <c r="K68" s="35" t="n">
        <f aca="false">Y68</f>
        <v>1300</v>
      </c>
      <c r="L68" s="36" t="n">
        <v>0</v>
      </c>
      <c r="M68" s="37" t="n">
        <f aca="false">G68*L68</f>
        <v>0</v>
      </c>
      <c r="N68" s="38"/>
      <c r="Q68" s="29" t="s">
        <v>167</v>
      </c>
      <c r="R68" s="44" t="s">
        <v>168</v>
      </c>
      <c r="S68" s="40" t="s">
        <v>29</v>
      </c>
      <c r="T68" s="41" t="s">
        <v>157</v>
      </c>
      <c r="U68" s="42" t="s">
        <v>31</v>
      </c>
      <c r="V68" s="42" t="n">
        <v>3</v>
      </c>
      <c r="W68" s="43" t="s">
        <v>32</v>
      </c>
      <c r="X68" s="43" t="s">
        <v>33</v>
      </c>
      <c r="Y68" s="37" t="n">
        <v>1300</v>
      </c>
      <c r="Z68" s="37" t="n">
        <f aca="false">V68*Y68</f>
        <v>3900</v>
      </c>
    </row>
    <row r="69" s="7" customFormat="true" ht="25.55" hidden="false" customHeight="false" outlineLevel="0" collapsed="false">
      <c r="B69" s="28"/>
      <c r="C69" s="29" t="str">
        <f aca="false">Q69</f>
        <v>56.</v>
      </c>
      <c r="D69" s="30" t="str">
        <f aca="false">R69</f>
        <v>Наконечник штыревой втулочный изолированный
КВТ НШВИ (2) 2.5-13 (уп. 100шт.) или эквивалент</v>
      </c>
      <c r="E69" s="31" t="str">
        <f aca="false">S69</f>
        <v>Национальный режим не предоставляется – преимущество</v>
      </c>
      <c r="F69" s="29" t="str">
        <f aca="false">U69</f>
        <v>шт.</v>
      </c>
      <c r="G69" s="32" t="n">
        <f aca="false">V69</f>
        <v>6</v>
      </c>
      <c r="H69" s="33" t="s">
        <v>26</v>
      </c>
      <c r="I69" s="34" t="s">
        <v>26</v>
      </c>
      <c r="J69" s="34"/>
      <c r="K69" s="35" t="n">
        <f aca="false">Y69</f>
        <v>354</v>
      </c>
      <c r="L69" s="36" t="n">
        <v>0</v>
      </c>
      <c r="M69" s="37" t="n">
        <f aca="false">G69*L69</f>
        <v>0</v>
      </c>
      <c r="N69" s="38"/>
      <c r="Q69" s="29" t="s">
        <v>169</v>
      </c>
      <c r="R69" s="44" t="s">
        <v>170</v>
      </c>
      <c r="S69" s="40" t="s">
        <v>29</v>
      </c>
      <c r="T69" s="41" t="s">
        <v>157</v>
      </c>
      <c r="U69" s="42" t="s">
        <v>31</v>
      </c>
      <c r="V69" s="42" t="n">
        <v>6</v>
      </c>
      <c r="W69" s="43" t="s">
        <v>32</v>
      </c>
      <c r="X69" s="43" t="s">
        <v>33</v>
      </c>
      <c r="Y69" s="37" t="n">
        <v>354</v>
      </c>
      <c r="Z69" s="37" t="n">
        <f aca="false">V69*Y69</f>
        <v>2124</v>
      </c>
    </row>
    <row r="70" s="7" customFormat="true" ht="25.55" hidden="false" customHeight="false" outlineLevel="0" collapsed="false">
      <c r="B70" s="28"/>
      <c r="C70" s="29" t="str">
        <f aca="false">Q70</f>
        <v>57.</v>
      </c>
      <c r="D70" s="30" t="str">
        <f aca="false">R70</f>
        <v>Наконечник штыревой втулочный изолированный
КВТ НШВИ (2) 4.0-12 (уп. 100шт.) или эквивалент</v>
      </c>
      <c r="E70" s="31" t="str">
        <f aca="false">S70</f>
        <v>Национальный режим не предоставляется – преимущество</v>
      </c>
      <c r="F70" s="29" t="str">
        <f aca="false">U70</f>
        <v>шт.</v>
      </c>
      <c r="G70" s="32" t="n">
        <f aca="false">V70</f>
        <v>6</v>
      </c>
      <c r="H70" s="33" t="s">
        <v>26</v>
      </c>
      <c r="I70" s="34" t="s">
        <v>26</v>
      </c>
      <c r="J70" s="34"/>
      <c r="K70" s="35" t="n">
        <f aca="false">Y70</f>
        <v>430</v>
      </c>
      <c r="L70" s="36" t="n">
        <v>0</v>
      </c>
      <c r="M70" s="37" t="n">
        <f aca="false">G70*L70</f>
        <v>0</v>
      </c>
      <c r="N70" s="38"/>
      <c r="Q70" s="29" t="s">
        <v>171</v>
      </c>
      <c r="R70" s="44" t="s">
        <v>172</v>
      </c>
      <c r="S70" s="40" t="s">
        <v>29</v>
      </c>
      <c r="T70" s="41" t="s">
        <v>157</v>
      </c>
      <c r="U70" s="42" t="s">
        <v>31</v>
      </c>
      <c r="V70" s="42" t="n">
        <v>6</v>
      </c>
      <c r="W70" s="43" t="s">
        <v>32</v>
      </c>
      <c r="X70" s="43" t="s">
        <v>33</v>
      </c>
      <c r="Y70" s="37" t="n">
        <v>430</v>
      </c>
      <c r="Z70" s="37" t="n">
        <f aca="false">V70*Y70</f>
        <v>2580</v>
      </c>
    </row>
    <row r="71" s="7" customFormat="true" ht="25.55" hidden="false" customHeight="false" outlineLevel="0" collapsed="false">
      <c r="B71" s="28"/>
      <c r="C71" s="29" t="str">
        <f aca="false">Q71</f>
        <v>58.</v>
      </c>
      <c r="D71" s="30" t="str">
        <f aca="false">R71</f>
        <v>Наконечник штыревой втулочный изолированный
КВТ НШВИ 1.0-12 (уп. 500шт.) или эквивалент</v>
      </c>
      <c r="E71" s="31" t="str">
        <f aca="false">S71</f>
        <v>Национальный режим не предоставляется – преимущество</v>
      </c>
      <c r="F71" s="29" t="str">
        <f aca="false">U71</f>
        <v>шт.</v>
      </c>
      <c r="G71" s="32" t="n">
        <f aca="false">V71</f>
        <v>3</v>
      </c>
      <c r="H71" s="33" t="s">
        <v>26</v>
      </c>
      <c r="I71" s="34" t="s">
        <v>26</v>
      </c>
      <c r="J71" s="34"/>
      <c r="K71" s="35" t="n">
        <f aca="false">Y71</f>
        <v>675</v>
      </c>
      <c r="L71" s="36" t="n">
        <v>0</v>
      </c>
      <c r="M71" s="37" t="n">
        <f aca="false">G71*L71</f>
        <v>0</v>
      </c>
      <c r="N71" s="38"/>
      <c r="Q71" s="29" t="s">
        <v>173</v>
      </c>
      <c r="R71" s="44" t="s">
        <v>174</v>
      </c>
      <c r="S71" s="40" t="s">
        <v>29</v>
      </c>
      <c r="T71" s="41" t="s">
        <v>157</v>
      </c>
      <c r="U71" s="42" t="s">
        <v>31</v>
      </c>
      <c r="V71" s="42" t="n">
        <v>3</v>
      </c>
      <c r="W71" s="43" t="s">
        <v>32</v>
      </c>
      <c r="X71" s="43" t="s">
        <v>33</v>
      </c>
      <c r="Y71" s="37" t="n">
        <v>675</v>
      </c>
      <c r="Z71" s="37" t="n">
        <f aca="false">V71*Y71</f>
        <v>2025</v>
      </c>
    </row>
    <row r="72" s="7" customFormat="true" ht="25.55" hidden="false" customHeight="false" outlineLevel="0" collapsed="false">
      <c r="B72" s="28"/>
      <c r="C72" s="29" t="str">
        <f aca="false">Q72</f>
        <v>59.</v>
      </c>
      <c r="D72" s="30" t="str">
        <f aca="false">R72</f>
        <v>Наконечник штыревой втулочный изолированный
КВТ НШВИ 1.5-12 (уп. 500шт.) или эквивалент</v>
      </c>
      <c r="E72" s="31" t="str">
        <f aca="false">S72</f>
        <v>Национальный режим не предоставляется – преимущество</v>
      </c>
      <c r="F72" s="29" t="str">
        <f aca="false">U72</f>
        <v>шт.</v>
      </c>
      <c r="G72" s="32" t="n">
        <f aca="false">V72</f>
        <v>3</v>
      </c>
      <c r="H72" s="33" t="s">
        <v>26</v>
      </c>
      <c r="I72" s="34" t="s">
        <v>26</v>
      </c>
      <c r="J72" s="34"/>
      <c r="K72" s="35" t="n">
        <f aca="false">Y72</f>
        <v>715</v>
      </c>
      <c r="L72" s="36" t="n">
        <v>0</v>
      </c>
      <c r="M72" s="37" t="n">
        <f aca="false">G72*L72</f>
        <v>0</v>
      </c>
      <c r="N72" s="38"/>
      <c r="Q72" s="29" t="s">
        <v>175</v>
      </c>
      <c r="R72" s="44" t="s">
        <v>176</v>
      </c>
      <c r="S72" s="40" t="s">
        <v>29</v>
      </c>
      <c r="T72" s="41" t="s">
        <v>157</v>
      </c>
      <c r="U72" s="42" t="s">
        <v>31</v>
      </c>
      <c r="V72" s="42" t="n">
        <v>3</v>
      </c>
      <c r="W72" s="43" t="s">
        <v>32</v>
      </c>
      <c r="X72" s="43" t="s">
        <v>33</v>
      </c>
      <c r="Y72" s="37" t="n">
        <v>715</v>
      </c>
      <c r="Z72" s="37" t="n">
        <f aca="false">V72*Y72</f>
        <v>2145</v>
      </c>
    </row>
    <row r="73" s="7" customFormat="true" ht="25.55" hidden="false" customHeight="false" outlineLevel="0" collapsed="false">
      <c r="B73" s="28"/>
      <c r="C73" s="29" t="str">
        <f aca="false">Q73</f>
        <v>60.</v>
      </c>
      <c r="D73" s="30" t="str">
        <f aca="false">R73</f>
        <v>Наконечник штыревой втулочный изолированный
КВТ НШВИ 2.5-12 (уп. 500шт.) или эквивалент</v>
      </c>
      <c r="E73" s="31" t="str">
        <f aca="false">S73</f>
        <v>Национальный режим не предоставляется – преимущество</v>
      </c>
      <c r="F73" s="29" t="str">
        <f aca="false">U73</f>
        <v>шт.</v>
      </c>
      <c r="G73" s="32" t="n">
        <f aca="false">V73</f>
        <v>3</v>
      </c>
      <c r="H73" s="33" t="s">
        <v>26</v>
      </c>
      <c r="I73" s="34" t="s">
        <v>26</v>
      </c>
      <c r="J73" s="34"/>
      <c r="K73" s="35" t="n">
        <f aca="false">Y73</f>
        <v>890</v>
      </c>
      <c r="L73" s="36" t="n">
        <v>0</v>
      </c>
      <c r="M73" s="37" t="n">
        <f aca="false">G73*L73</f>
        <v>0</v>
      </c>
      <c r="N73" s="38"/>
      <c r="Q73" s="29" t="s">
        <v>177</v>
      </c>
      <c r="R73" s="44" t="s">
        <v>178</v>
      </c>
      <c r="S73" s="40" t="s">
        <v>29</v>
      </c>
      <c r="T73" s="41" t="s">
        <v>157</v>
      </c>
      <c r="U73" s="42" t="s">
        <v>31</v>
      </c>
      <c r="V73" s="42" t="n">
        <v>3</v>
      </c>
      <c r="W73" s="43" t="s">
        <v>32</v>
      </c>
      <c r="X73" s="43" t="s">
        <v>33</v>
      </c>
      <c r="Y73" s="37" t="n">
        <v>890</v>
      </c>
      <c r="Z73" s="37" t="n">
        <f aca="false">V73*Y73</f>
        <v>2670</v>
      </c>
    </row>
    <row r="74" s="7" customFormat="true" ht="25.55" hidden="false" customHeight="false" outlineLevel="0" collapsed="false">
      <c r="B74" s="28"/>
      <c r="C74" s="29" t="str">
        <f aca="false">Q74</f>
        <v>61.</v>
      </c>
      <c r="D74" s="30" t="str">
        <f aca="false">R74</f>
        <v>Наконечник штыревой втулочный изолированный
КВТ НШВИ 4.0-12 (уп. 500шт.) или эквивалент</v>
      </c>
      <c r="E74" s="31" t="str">
        <f aca="false">S74</f>
        <v>Национальный режим не предоставляется – преимущество</v>
      </c>
      <c r="F74" s="29" t="str">
        <f aca="false">U74</f>
        <v>шт.</v>
      </c>
      <c r="G74" s="32" t="n">
        <f aca="false">V74</f>
        <v>3</v>
      </c>
      <c r="H74" s="33" t="s">
        <v>26</v>
      </c>
      <c r="I74" s="34" t="s">
        <v>26</v>
      </c>
      <c r="J74" s="34"/>
      <c r="K74" s="35" t="n">
        <f aca="false">Y74</f>
        <v>1300</v>
      </c>
      <c r="L74" s="36" t="n">
        <v>0</v>
      </c>
      <c r="M74" s="37" t="n">
        <f aca="false">G74*L74</f>
        <v>0</v>
      </c>
      <c r="N74" s="38"/>
      <c r="Q74" s="29" t="s">
        <v>179</v>
      </c>
      <c r="R74" s="44" t="s">
        <v>180</v>
      </c>
      <c r="S74" s="40" t="s">
        <v>29</v>
      </c>
      <c r="T74" s="41" t="s">
        <v>157</v>
      </c>
      <c r="U74" s="42" t="s">
        <v>31</v>
      </c>
      <c r="V74" s="42" t="n">
        <v>3</v>
      </c>
      <c r="W74" s="43" t="s">
        <v>32</v>
      </c>
      <c r="X74" s="43" t="s">
        <v>33</v>
      </c>
      <c r="Y74" s="37" t="n">
        <v>1300</v>
      </c>
      <c r="Z74" s="37" t="n">
        <f aca="false">V74*Y74</f>
        <v>3900</v>
      </c>
    </row>
    <row r="75" s="7" customFormat="true" ht="25.55" hidden="false" customHeight="false" outlineLevel="0" collapsed="false">
      <c r="B75" s="28"/>
      <c r="C75" s="29" t="str">
        <f aca="false">Q75</f>
        <v>62.</v>
      </c>
      <c r="D75" s="30" t="str">
        <f aca="false">R75</f>
        <v>Наконечник штыревой втулочный изолированный
КВТ НШВИ 6.0-12 (уп. 100шт.) или эквивалент</v>
      </c>
      <c r="E75" s="31" t="str">
        <f aca="false">S75</f>
        <v>Национальный режим не предоставляется – преимущество</v>
      </c>
      <c r="F75" s="29" t="str">
        <f aca="false">U75</f>
        <v>шт.</v>
      </c>
      <c r="G75" s="32" t="n">
        <f aca="false">V75</f>
        <v>6</v>
      </c>
      <c r="H75" s="33" t="s">
        <v>26</v>
      </c>
      <c r="I75" s="34" t="s">
        <v>26</v>
      </c>
      <c r="J75" s="34"/>
      <c r="K75" s="35" t="n">
        <f aca="false">Y75</f>
        <v>510</v>
      </c>
      <c r="L75" s="36" t="n">
        <v>0</v>
      </c>
      <c r="M75" s="37" t="n">
        <f aca="false">G75*L75</f>
        <v>0</v>
      </c>
      <c r="N75" s="38"/>
      <c r="Q75" s="29" t="s">
        <v>181</v>
      </c>
      <c r="R75" s="44" t="s">
        <v>182</v>
      </c>
      <c r="S75" s="40" t="s">
        <v>29</v>
      </c>
      <c r="T75" s="41" t="s">
        <v>157</v>
      </c>
      <c r="U75" s="42" t="s">
        <v>31</v>
      </c>
      <c r="V75" s="42" t="n">
        <v>6</v>
      </c>
      <c r="W75" s="43" t="s">
        <v>32</v>
      </c>
      <c r="X75" s="43" t="s">
        <v>33</v>
      </c>
      <c r="Y75" s="37" t="n">
        <v>510</v>
      </c>
      <c r="Z75" s="37" t="n">
        <f aca="false">V75*Y75</f>
        <v>3060</v>
      </c>
    </row>
    <row r="76" s="7" customFormat="true" ht="25.55" hidden="false" customHeight="false" outlineLevel="0" collapsed="false">
      <c r="B76" s="28"/>
      <c r="C76" s="29" t="str">
        <f aca="false">Q76</f>
        <v>63.</v>
      </c>
      <c r="D76" s="30" t="str">
        <f aca="false">R76</f>
        <v>Наконечник штыревой круглый изолированный
КВТ  НШКИ 6.0–13 (уп. 500шт.)  или эквивалент</v>
      </c>
      <c r="E76" s="31" t="str">
        <f aca="false">S76</f>
        <v>Национальный режим не предоставляется – преимущество</v>
      </c>
      <c r="F76" s="29" t="str">
        <f aca="false">U76</f>
        <v>шт.</v>
      </c>
      <c r="G76" s="32" t="n">
        <f aca="false">V76</f>
        <v>1</v>
      </c>
      <c r="H76" s="33" t="s">
        <v>26</v>
      </c>
      <c r="I76" s="34" t="s">
        <v>26</v>
      </c>
      <c r="J76" s="34"/>
      <c r="K76" s="35" t="n">
        <f aca="false">Y76</f>
        <v>4500</v>
      </c>
      <c r="L76" s="36" t="n">
        <v>0</v>
      </c>
      <c r="M76" s="37" t="n">
        <f aca="false">G76*L76</f>
        <v>0</v>
      </c>
      <c r="N76" s="38"/>
      <c r="Q76" s="29" t="s">
        <v>183</v>
      </c>
      <c r="R76" s="44" t="s">
        <v>184</v>
      </c>
      <c r="S76" s="40" t="s">
        <v>29</v>
      </c>
      <c r="T76" s="41" t="s">
        <v>157</v>
      </c>
      <c r="U76" s="42" t="s">
        <v>31</v>
      </c>
      <c r="V76" s="42" t="n">
        <v>1</v>
      </c>
      <c r="W76" s="43" t="s">
        <v>32</v>
      </c>
      <c r="X76" s="43" t="s">
        <v>33</v>
      </c>
      <c r="Y76" s="37" t="n">
        <v>4500</v>
      </c>
      <c r="Z76" s="37" t="n">
        <f aca="false">V76*Y76</f>
        <v>4500</v>
      </c>
    </row>
    <row r="77" s="7" customFormat="true" ht="25.55" hidden="false" customHeight="false" outlineLevel="0" collapsed="false">
      <c r="B77" s="28"/>
      <c r="C77" s="29" t="str">
        <f aca="false">Q77</f>
        <v>64.</v>
      </c>
      <c r="D77" s="30" t="str">
        <f aca="false">R77</f>
        <v>Ножовка по металлу
П-900 Зубр или эквивалент</v>
      </c>
      <c r="E77" s="31" t="str">
        <f aca="false">S77</f>
        <v>Национальный режим не предоставляется – преимущество</v>
      </c>
      <c r="F77" s="29" t="str">
        <f aca="false">U77</f>
        <v>шт.</v>
      </c>
      <c r="G77" s="32" t="n">
        <f aca="false">V77</f>
        <v>1</v>
      </c>
      <c r="H77" s="33" t="s">
        <v>26</v>
      </c>
      <c r="I77" s="34" t="s">
        <v>26</v>
      </c>
      <c r="J77" s="34"/>
      <c r="K77" s="35" t="n">
        <f aca="false">Y77</f>
        <v>969</v>
      </c>
      <c r="L77" s="36" t="n">
        <v>0</v>
      </c>
      <c r="M77" s="37" t="n">
        <f aca="false">G77*L77</f>
        <v>0</v>
      </c>
      <c r="N77" s="38"/>
      <c r="Q77" s="29" t="s">
        <v>185</v>
      </c>
      <c r="R77" s="44" t="s">
        <v>186</v>
      </c>
      <c r="S77" s="40" t="s">
        <v>29</v>
      </c>
      <c r="T77" s="41" t="s">
        <v>187</v>
      </c>
      <c r="U77" s="42" t="s">
        <v>31</v>
      </c>
      <c r="V77" s="42" t="n">
        <v>1</v>
      </c>
      <c r="W77" s="43" t="s">
        <v>32</v>
      </c>
      <c r="X77" s="43" t="s">
        <v>33</v>
      </c>
      <c r="Y77" s="37" t="n">
        <v>969</v>
      </c>
      <c r="Z77" s="37" t="n">
        <f aca="false">V77*Y77</f>
        <v>969</v>
      </c>
    </row>
    <row r="78" s="7" customFormat="true" ht="25.55" hidden="false" customHeight="false" outlineLevel="0" collapsed="false">
      <c r="B78" s="28"/>
      <c r="C78" s="29" t="str">
        <f aca="false">Q78</f>
        <v>65.</v>
      </c>
      <c r="D78" s="30" t="str">
        <f aca="false">R78</f>
        <v>Ножницы по металлу прямые
Gross PIRANHA или эквивалент</v>
      </c>
      <c r="E78" s="31" t="str">
        <f aca="false">S78</f>
        <v>Национальный режим не предоставляется – ограничение</v>
      </c>
      <c r="F78" s="29" t="str">
        <f aca="false">U78</f>
        <v>шт.</v>
      </c>
      <c r="G78" s="32" t="n">
        <f aca="false">V78</f>
        <v>3</v>
      </c>
      <c r="H78" s="33" t="s">
        <v>26</v>
      </c>
      <c r="I78" s="34" t="s">
        <v>26</v>
      </c>
      <c r="J78" s="34"/>
      <c r="K78" s="35" t="n">
        <f aca="false">Y78</f>
        <v>2200</v>
      </c>
      <c r="L78" s="36" t="n">
        <v>0</v>
      </c>
      <c r="M78" s="37" t="n">
        <f aca="false">G78*L78</f>
        <v>0</v>
      </c>
      <c r="N78" s="38"/>
      <c r="Q78" s="29" t="s">
        <v>188</v>
      </c>
      <c r="R78" s="44" t="s">
        <v>189</v>
      </c>
      <c r="S78" s="40" t="s">
        <v>43</v>
      </c>
      <c r="T78" s="46" t="s">
        <v>190</v>
      </c>
      <c r="U78" s="42" t="s">
        <v>31</v>
      </c>
      <c r="V78" s="42" t="n">
        <v>3</v>
      </c>
      <c r="W78" s="43" t="s">
        <v>32</v>
      </c>
      <c r="X78" s="43" t="s">
        <v>33</v>
      </c>
      <c r="Y78" s="37" t="n">
        <v>2200</v>
      </c>
      <c r="Z78" s="37" t="n">
        <f aca="false">V78*Y78</f>
        <v>6600</v>
      </c>
    </row>
    <row r="79" s="7" customFormat="true" ht="25.55" hidden="false" customHeight="false" outlineLevel="0" collapsed="false">
      <c r="B79" s="28"/>
      <c r="C79" s="29" t="str">
        <f aca="false">Q79</f>
        <v>66.</v>
      </c>
      <c r="D79" s="30" t="str">
        <f aca="false">R79</f>
        <v>Ножницы изолированные
КВТ НИУ-02 62151 или эквивалент</v>
      </c>
      <c r="E79" s="31" t="str">
        <f aca="false">S79</f>
        <v>Национальный режим не предоставляется – ограничение</v>
      </c>
      <c r="F79" s="29" t="str">
        <f aca="false">U79</f>
        <v>шт.</v>
      </c>
      <c r="G79" s="32" t="n">
        <f aca="false">V79</f>
        <v>4</v>
      </c>
      <c r="H79" s="33" t="s">
        <v>26</v>
      </c>
      <c r="I79" s="34" t="s">
        <v>26</v>
      </c>
      <c r="J79" s="34"/>
      <c r="K79" s="35" t="n">
        <f aca="false">Y79</f>
        <v>3500</v>
      </c>
      <c r="L79" s="36" t="n">
        <v>0</v>
      </c>
      <c r="M79" s="37" t="n">
        <f aca="false">G79*L79</f>
        <v>0</v>
      </c>
      <c r="N79" s="38"/>
      <c r="Q79" s="29" t="s">
        <v>191</v>
      </c>
      <c r="R79" s="44" t="s">
        <v>192</v>
      </c>
      <c r="S79" s="40" t="s">
        <v>43</v>
      </c>
      <c r="T79" s="46" t="s">
        <v>190</v>
      </c>
      <c r="U79" s="42" t="s">
        <v>31</v>
      </c>
      <c r="V79" s="42" t="n">
        <v>4</v>
      </c>
      <c r="W79" s="43" t="s">
        <v>32</v>
      </c>
      <c r="X79" s="43" t="s">
        <v>33</v>
      </c>
      <c r="Y79" s="37" t="n">
        <v>3500</v>
      </c>
      <c r="Z79" s="37" t="n">
        <f aca="false">V79*Y79</f>
        <v>14000</v>
      </c>
    </row>
    <row r="80" s="7" customFormat="true" ht="25.55" hidden="false" customHeight="false" outlineLevel="0" collapsed="false">
      <c r="B80" s="28"/>
      <c r="C80" s="29" t="str">
        <f aca="false">Q80</f>
        <v>67.</v>
      </c>
      <c r="D80" s="30" t="str">
        <f aca="false">R80</f>
        <v>Ножницы кабельные
КВТ MC-07 или эквивалент</v>
      </c>
      <c r="E80" s="31" t="str">
        <f aca="false">S80</f>
        <v>Национальный режим не предоставляется – ограничение</v>
      </c>
      <c r="F80" s="29" t="str">
        <f aca="false">U80</f>
        <v>шт.</v>
      </c>
      <c r="G80" s="32" t="n">
        <f aca="false">V80</f>
        <v>14</v>
      </c>
      <c r="H80" s="33" t="s">
        <v>26</v>
      </c>
      <c r="I80" s="34" t="s">
        <v>26</v>
      </c>
      <c r="J80" s="34"/>
      <c r="K80" s="35" t="n">
        <f aca="false">Y80</f>
        <v>940</v>
      </c>
      <c r="L80" s="36" t="n">
        <v>0</v>
      </c>
      <c r="M80" s="37" t="n">
        <f aca="false">G80*L80</f>
        <v>0</v>
      </c>
      <c r="N80" s="38"/>
      <c r="Q80" s="29" t="s">
        <v>193</v>
      </c>
      <c r="R80" s="44" t="s">
        <v>194</v>
      </c>
      <c r="S80" s="40" t="s">
        <v>43</v>
      </c>
      <c r="T80" s="46" t="s">
        <v>190</v>
      </c>
      <c r="U80" s="42" t="s">
        <v>31</v>
      </c>
      <c r="V80" s="42" t="n">
        <v>14</v>
      </c>
      <c r="W80" s="43" t="s">
        <v>32</v>
      </c>
      <c r="X80" s="43" t="s">
        <v>33</v>
      </c>
      <c r="Y80" s="37" t="n">
        <v>940</v>
      </c>
      <c r="Z80" s="37" t="n">
        <f aca="false">V80*Y80</f>
        <v>13160</v>
      </c>
    </row>
    <row r="81" s="7" customFormat="true" ht="25.55" hidden="false" customHeight="false" outlineLevel="0" collapsed="false">
      <c r="B81" s="28"/>
      <c r="C81" s="29" t="str">
        <f aca="false">Q81</f>
        <v>68.</v>
      </c>
      <c r="D81" s="30" t="str">
        <f aca="false">R81</f>
        <v>Очиститель электронного оборудования 400 мл Solins Cleaner 0L-00028458</v>
      </c>
      <c r="E81" s="31" t="str">
        <f aca="false">S81</f>
        <v>Национальный режим не предоставляется – преимущество</v>
      </c>
      <c r="F81" s="29" t="str">
        <f aca="false">U81</f>
        <v>шт.</v>
      </c>
      <c r="G81" s="32" t="n">
        <f aca="false">V81</f>
        <v>12</v>
      </c>
      <c r="H81" s="33" t="s">
        <v>26</v>
      </c>
      <c r="I81" s="34" t="s">
        <v>26</v>
      </c>
      <c r="J81" s="34"/>
      <c r="K81" s="35" t="n">
        <f aca="false">Y81</f>
        <v>885</v>
      </c>
      <c r="L81" s="36" t="n">
        <v>0</v>
      </c>
      <c r="M81" s="37" t="n">
        <f aca="false">G81*L81</f>
        <v>0</v>
      </c>
      <c r="N81" s="38"/>
      <c r="Q81" s="29" t="s">
        <v>195</v>
      </c>
      <c r="R81" s="44" t="s">
        <v>196</v>
      </c>
      <c r="S81" s="40" t="s">
        <v>29</v>
      </c>
      <c r="T81" s="41" t="s">
        <v>197</v>
      </c>
      <c r="U81" s="42" t="s">
        <v>31</v>
      </c>
      <c r="V81" s="42" t="n">
        <v>12</v>
      </c>
      <c r="W81" s="43" t="s">
        <v>32</v>
      </c>
      <c r="X81" s="43" t="s">
        <v>33</v>
      </c>
      <c r="Y81" s="37" t="n">
        <v>885</v>
      </c>
      <c r="Z81" s="37" t="n">
        <f aca="false">V81*Y81</f>
        <v>10620</v>
      </c>
    </row>
    <row r="82" s="7" customFormat="true" ht="25.55" hidden="false" customHeight="false" outlineLevel="0" collapsed="false">
      <c r="B82" s="28"/>
      <c r="C82" s="29" t="str">
        <f aca="false">Q82</f>
        <v>69.</v>
      </c>
      <c r="D82" s="30" t="str">
        <f aca="false">R82</f>
        <v>Дисплей промышленный DM-F22A/PC</v>
      </c>
      <c r="E82" s="31" t="str">
        <f aca="false">S82</f>
        <v>Национальный режим не предоставляется – ограничение</v>
      </c>
      <c r="F82" s="29" t="str">
        <f aca="false">U82</f>
        <v>шт.</v>
      </c>
      <c r="G82" s="32" t="n">
        <f aca="false">V82</f>
        <v>3</v>
      </c>
      <c r="H82" s="33" t="s">
        <v>26</v>
      </c>
      <c r="I82" s="34" t="s">
        <v>26</v>
      </c>
      <c r="J82" s="34"/>
      <c r="K82" s="35" t="n">
        <f aca="false">Y82</f>
        <v>119150</v>
      </c>
      <c r="L82" s="36" t="n">
        <v>0</v>
      </c>
      <c r="M82" s="37" t="n">
        <f aca="false">G82*L82</f>
        <v>0</v>
      </c>
      <c r="N82" s="38"/>
      <c r="Q82" s="29" t="s">
        <v>198</v>
      </c>
      <c r="R82" s="44" t="s">
        <v>199</v>
      </c>
      <c r="S82" s="40" t="s">
        <v>43</v>
      </c>
      <c r="T82" s="46" t="s">
        <v>200</v>
      </c>
      <c r="U82" s="42" t="s">
        <v>31</v>
      </c>
      <c r="V82" s="42" t="n">
        <v>3</v>
      </c>
      <c r="W82" s="43" t="s">
        <v>32</v>
      </c>
      <c r="X82" s="43" t="s">
        <v>33</v>
      </c>
      <c r="Y82" s="37" t="n">
        <v>119150</v>
      </c>
      <c r="Z82" s="37" t="n">
        <f aca="false">V82*Y82</f>
        <v>357450</v>
      </c>
    </row>
    <row r="83" s="7" customFormat="true" ht="24" hidden="false" customHeight="true" outlineLevel="0" collapsed="false">
      <c r="A83" s="1"/>
      <c r="B83" s="12"/>
      <c r="C83" s="50" t="s">
        <v>201</v>
      </c>
      <c r="D83" s="50"/>
      <c r="E83" s="50"/>
      <c r="F83" s="50"/>
      <c r="G83" s="50"/>
      <c r="H83" s="50"/>
      <c r="I83" s="50"/>
      <c r="J83" s="51" t="s">
        <v>202</v>
      </c>
      <c r="K83" s="51"/>
      <c r="L83" s="51"/>
      <c r="M83" s="52" t="n">
        <f aca="false">SUM(M14:M82)</f>
        <v>0</v>
      </c>
      <c r="N83" s="14"/>
      <c r="O83" s="1"/>
      <c r="P83" s="1"/>
      <c r="Q83" s="53" t="s">
        <v>203</v>
      </c>
      <c r="R83" s="53"/>
      <c r="S83" s="53"/>
      <c r="T83" s="53"/>
      <c r="U83" s="53"/>
      <c r="V83" s="53"/>
      <c r="W83" s="54" t="s">
        <v>202</v>
      </c>
      <c r="X83" s="54"/>
      <c r="Y83" s="55"/>
      <c r="Z83" s="56" t="n">
        <f aca="false">SUM(Z14:Z82)</f>
        <v>982522</v>
      </c>
      <c r="AA83" s="1"/>
    </row>
    <row r="84" customFormat="false" ht="24" hidden="false" customHeight="true" outlineLevel="0" collapsed="false">
      <c r="B84" s="12"/>
      <c r="C84" s="50"/>
      <c r="D84" s="50"/>
      <c r="E84" s="50"/>
      <c r="F84" s="50"/>
      <c r="G84" s="50"/>
      <c r="H84" s="50"/>
      <c r="I84" s="50"/>
      <c r="J84" s="51" t="s">
        <v>204</v>
      </c>
      <c r="K84" s="51"/>
      <c r="L84" s="57" t="n">
        <v>0.22</v>
      </c>
      <c r="M84" s="52" t="n">
        <f aca="false">L84*M83</f>
        <v>0</v>
      </c>
      <c r="N84" s="14"/>
      <c r="Q84" s="53"/>
      <c r="R84" s="53"/>
      <c r="S84" s="53"/>
      <c r="T84" s="53"/>
      <c r="U84" s="53"/>
      <c r="V84" s="53"/>
      <c r="W84" s="55" t="s">
        <v>204</v>
      </c>
      <c r="X84" s="55"/>
      <c r="Y84" s="58" t="n">
        <v>0.22</v>
      </c>
      <c r="Z84" s="56" t="n">
        <f aca="false">Y84*Z83</f>
        <v>216154.84</v>
      </c>
    </row>
    <row r="85" customFormat="false" ht="24" hidden="false" customHeight="true" outlineLevel="0" collapsed="false">
      <c r="B85" s="12"/>
      <c r="C85" s="50"/>
      <c r="D85" s="50"/>
      <c r="E85" s="50"/>
      <c r="F85" s="50"/>
      <c r="G85" s="50"/>
      <c r="H85" s="50"/>
      <c r="I85" s="50"/>
      <c r="J85" s="51" t="s">
        <v>205</v>
      </c>
      <c r="K85" s="51"/>
      <c r="L85" s="51"/>
      <c r="M85" s="52" t="n">
        <f aca="false">SUM(M83:M84)</f>
        <v>0</v>
      </c>
      <c r="N85" s="14"/>
      <c r="Q85" s="53"/>
      <c r="R85" s="53"/>
      <c r="S85" s="53"/>
      <c r="T85" s="53"/>
      <c r="U85" s="53"/>
      <c r="V85" s="53"/>
      <c r="W85" s="54" t="s">
        <v>205</v>
      </c>
      <c r="X85" s="54"/>
      <c r="Y85" s="55"/>
      <c r="Z85" s="56" t="n">
        <f aca="false">SUM(Z83:Z84)</f>
        <v>1198676.84</v>
      </c>
    </row>
    <row r="86" customFormat="false" ht="24" hidden="false" customHeight="true" outlineLevel="0" collapsed="false">
      <c r="B86" s="12"/>
      <c r="J86" s="5"/>
      <c r="K86" s="5"/>
      <c r="N86" s="14"/>
      <c r="Q86" s="59" t="s">
        <v>206</v>
      </c>
      <c r="R86" s="59"/>
      <c r="S86" s="59"/>
      <c r="T86" s="59"/>
      <c r="U86" s="59"/>
      <c r="V86" s="59"/>
      <c r="W86" s="59"/>
      <c r="X86" s="59"/>
      <c r="Y86" s="59"/>
      <c r="Z86" s="59"/>
    </row>
    <row r="87" customFormat="false" ht="15.75" hidden="false" customHeight="true" outlineLevel="0" collapsed="false">
      <c r="B87" s="12"/>
      <c r="C87" s="18"/>
      <c r="D87" s="18"/>
      <c r="E87" s="18"/>
      <c r="F87" s="2"/>
      <c r="G87" s="60"/>
      <c r="H87" s="2"/>
      <c r="I87" s="60"/>
      <c r="J87" s="61"/>
      <c r="K87" s="61"/>
      <c r="N87" s="14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customFormat="false" ht="15.75" hidden="false" customHeight="false" outlineLevel="0" collapsed="false">
      <c r="B88" s="12"/>
      <c r="C88" s="62" t="s">
        <v>207</v>
      </c>
      <c r="D88" s="62"/>
      <c r="E88" s="62"/>
      <c r="F88" s="2"/>
      <c r="G88" s="63" t="s">
        <v>208</v>
      </c>
      <c r="H88" s="2" t="s">
        <v>209</v>
      </c>
      <c r="I88" s="62" t="s">
        <v>210</v>
      </c>
      <c r="J88" s="63"/>
      <c r="K88" s="63"/>
      <c r="N88" s="14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customFormat="false" ht="16.5" hidden="false" customHeight="true" outlineLevel="0" collapsed="false">
      <c r="B89" s="64"/>
      <c r="C89" s="65"/>
      <c r="D89" s="65"/>
      <c r="E89" s="65"/>
      <c r="F89" s="65"/>
      <c r="G89" s="4"/>
      <c r="H89" s="65"/>
      <c r="I89" s="65"/>
      <c r="J89" s="65"/>
      <c r="K89" s="65"/>
      <c r="L89" s="65"/>
      <c r="M89" s="65"/>
      <c r="N89" s="66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customFormat="false" ht="15.75" hidden="false" customHeight="true" outlineLevel="0" collapsed="false">
      <c r="Q90" s="67"/>
      <c r="R90" s="67"/>
      <c r="S90" s="67"/>
      <c r="T90" s="67"/>
      <c r="U90" s="67"/>
      <c r="V90" s="67"/>
      <c r="W90" s="67"/>
      <c r="X90" s="67"/>
      <c r="Y90" s="67"/>
      <c r="Z90" s="67"/>
    </row>
    <row r="91" customFormat="false" ht="84.75" hidden="false" customHeight="true" outlineLevel="0" collapsed="false">
      <c r="B91" s="68" t="s">
        <v>211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Q91" s="67"/>
      <c r="R91" s="67"/>
      <c r="S91" s="67"/>
      <c r="T91" s="67"/>
      <c r="U91" s="67"/>
      <c r="V91" s="67"/>
      <c r="W91" s="67"/>
      <c r="X91" s="67"/>
      <c r="Y91" s="67"/>
      <c r="Z91" s="67"/>
    </row>
    <row r="92" customFormat="false" ht="24.75" hidden="false" customHeight="true" outlineLevel="0" collapsed="false"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Q92" s="67"/>
      <c r="R92" s="67"/>
      <c r="S92" s="67"/>
      <c r="T92" s="67"/>
      <c r="U92" s="67"/>
      <c r="V92" s="67"/>
      <c r="W92" s="67"/>
      <c r="X92" s="67"/>
      <c r="Y92" s="67"/>
      <c r="Z92" s="67"/>
    </row>
    <row r="93" customFormat="false" ht="24.75" hidden="false" customHeight="true" outlineLevel="0" collapsed="false"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9"/>
    </row>
    <row r="94" customFormat="false" ht="24.75" hidden="false" customHeight="true" outlineLevel="0" collapsed="false"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9"/>
    </row>
    <row r="95" customFormat="false" ht="24.75" hidden="false" customHeight="true" outlineLevel="0" collapsed="false"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9"/>
    </row>
    <row r="96" customFormat="false" ht="24.75" hidden="false" customHeight="true" outlineLevel="0" collapsed="false"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9"/>
    </row>
    <row r="97" customFormat="false" ht="24.75" hidden="false" customHeight="true" outlineLevel="0" collapsed="false"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9"/>
    </row>
    <row r="98" customFormat="false" ht="24.75" hidden="false" customHeight="true" outlineLevel="0" collapsed="false"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9"/>
    </row>
    <row r="99" customFormat="false" ht="24.75" hidden="false" customHeight="true" outlineLevel="0" collapsed="false"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9"/>
    </row>
    <row r="100" customFormat="false" ht="24.75" hidden="false" customHeight="true" outlineLevel="0" collapsed="false"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9"/>
    </row>
    <row r="101" customFormat="false" ht="24.75" hidden="false" customHeight="true" outlineLevel="0" collapsed="false">
      <c r="Q101" s="67"/>
      <c r="R101" s="67"/>
      <c r="S101" s="67"/>
      <c r="T101" s="67"/>
      <c r="U101" s="67"/>
      <c r="V101" s="67"/>
      <c r="W101" s="67"/>
      <c r="X101" s="67"/>
      <c r="Y101" s="67"/>
      <c r="Z101" s="67"/>
    </row>
    <row r="102" customFormat="false" ht="24.75" hidden="false" customHeight="true" outlineLevel="0" collapsed="false">
      <c r="Q102" s="67"/>
      <c r="R102" s="67"/>
      <c r="S102" s="67"/>
      <c r="T102" s="67"/>
      <c r="U102" s="67"/>
      <c r="V102" s="67"/>
      <c r="W102" s="67"/>
      <c r="X102" s="67"/>
      <c r="Y102" s="67"/>
      <c r="Z102" s="67"/>
    </row>
    <row r="103" customFormat="false" ht="24.75" hidden="false" customHeight="true" outlineLevel="0" collapsed="false">
      <c r="Q103" s="67"/>
      <c r="R103" s="67"/>
      <c r="S103" s="67"/>
      <c r="T103" s="67"/>
      <c r="U103" s="67"/>
      <c r="V103" s="67"/>
      <c r="W103" s="67"/>
      <c r="X103" s="67"/>
      <c r="Y103" s="67"/>
      <c r="Z103" s="67"/>
    </row>
  </sheetData>
  <mergeCells count="18">
    <mergeCell ref="C6:M6"/>
    <mergeCell ref="Q6:Z6"/>
    <mergeCell ref="C8:D8"/>
    <mergeCell ref="F8:G8"/>
    <mergeCell ref="C9:D9"/>
    <mergeCell ref="F9:G9"/>
    <mergeCell ref="C10:D10"/>
    <mergeCell ref="F10:G10"/>
    <mergeCell ref="C83:I85"/>
    <mergeCell ref="J83:L83"/>
    <mergeCell ref="Q83:V85"/>
    <mergeCell ref="J84:K84"/>
    <mergeCell ref="J85:L85"/>
    <mergeCell ref="Q86:Z89"/>
    <mergeCell ref="C87:E87"/>
    <mergeCell ref="C88:E88"/>
    <mergeCell ref="Q90:Z103"/>
    <mergeCell ref="B91:N96"/>
  </mergeCells>
  <dataValidations count="3">
    <dataValidation allowBlank="true" errorStyle="stop" operator="between" showDropDown="false" showErrorMessage="true" showInputMessage="true" sqref="W14:W82" type="list">
      <formula1>Справочники!$A$7:$A$9</formula1>
      <formula2>0</formula2>
    </dataValidation>
    <dataValidation allowBlank="true" errorStyle="stop" operator="between" showDropDown="false" showErrorMessage="true" showInputMessage="true" sqref="X14:X82" type="list">
      <formula1>Справочники!$A$12:$A$14</formula1>
      <formula2>0</formula2>
    </dataValidation>
    <dataValidation allowBlank="true" errorStyle="stop" operator="between" showDropDown="false" showErrorMessage="true" showInputMessage="true" sqref="S14:S82" type="list">
      <formula1>Справочники!$A$1:$A$5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2" activeCellId="1" sqref="Q26:Q27 A12"/>
    </sheetView>
  </sheetViews>
  <sheetFormatPr defaultColWidth="9.00390625" defaultRowHeight="12.75" zeroHeight="false" outlineLevelRow="0" outlineLevelCol="0"/>
  <cols>
    <col collapsed="false" customWidth="false" hidden="false" outlineLevel="0" max="16384" min="1" style="69" width="9"/>
  </cols>
  <sheetData>
    <row r="1" customFormat="false" ht="15.75" hidden="false" customHeight="false" outlineLevel="0" collapsed="false">
      <c r="A1" s="1" t="s">
        <v>212</v>
      </c>
    </row>
    <row r="2" customFormat="false" ht="15.75" hidden="false" customHeight="false" outlineLevel="0" collapsed="false">
      <c r="A2" s="1" t="s">
        <v>39</v>
      </c>
    </row>
    <row r="3" customFormat="false" ht="15.75" hidden="false" customHeight="false" outlineLevel="0" collapsed="false">
      <c r="A3" s="1" t="s">
        <v>43</v>
      </c>
    </row>
    <row r="4" customFormat="false" ht="15.75" hidden="false" customHeight="false" outlineLevel="0" collapsed="false">
      <c r="A4" s="1" t="s">
        <v>29</v>
      </c>
    </row>
    <row r="5" customFormat="false" ht="15.75" hidden="false" customHeight="false" outlineLevel="0" collapsed="false">
      <c r="A5" s="1" t="s">
        <v>213</v>
      </c>
    </row>
    <row r="7" customFormat="false" ht="15.75" hidden="false" customHeight="false" outlineLevel="0" collapsed="false">
      <c r="A7" s="1" t="s">
        <v>32</v>
      </c>
    </row>
    <row r="8" customFormat="false" ht="44.25" hidden="false" customHeight="true" outlineLevel="0" collapsed="false">
      <c r="A8" s="19" t="s">
        <v>214</v>
      </c>
    </row>
    <row r="9" customFormat="false" ht="15.75" hidden="false" customHeight="false" outlineLevel="0" collapsed="false">
      <c r="A9" s="1" t="s">
        <v>215</v>
      </c>
    </row>
    <row r="12" customFormat="false" ht="12.75" hidden="false" customHeight="false" outlineLevel="0" collapsed="false">
      <c r="A12" s="69" t="s">
        <v>216</v>
      </c>
    </row>
    <row r="13" customFormat="false" ht="12.75" hidden="false" customHeight="false" outlineLevel="0" collapsed="false">
      <c r="A13" s="69" t="s">
        <v>217</v>
      </c>
    </row>
    <row r="14" customFormat="false" ht="12.75" hidden="false" customHeight="false" outlineLevel="0" collapsed="false">
      <c r="A14" s="69" t="s">
        <v>33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AlterOffice/2026.2.0.0$Linux_X86_64 LibreOffice_project/bc4ef1adf80b36c7a6365f8ed6cbf29021361edd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dudkinanv@corp.gidroogk.com</cp:lastModifiedBy>
  <cp:lastPrinted>2025-02-11T11:26:17Z</cp:lastPrinted>
  <dcterms:modified xsi:type="dcterms:W3CDTF">2026-09-14T10:38:57Z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