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3"/>
    <sheet name="Справочники" sheetId="2" state="hidden" r:id="rId4"/>
  </sheets>
  <definedNames>
    <definedName function="false" hidden="false" localSheetId="0" name="_xlnm.Print_Area" vbProcedure="false">'Комм. предл. и Структура НМЦ'!$A$1:$Z$120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<sst xmlns="http://schemas.openxmlformats.org/spreadsheetml/2006/main" count="818" uniqueCount="246">
  <si>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</si>
  <si>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</si>
  <si>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</si>
  <si>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</si>
  <si>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</si>
  <si>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</si>
  <si>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</si>
  <si>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</si>
  <si>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</si>
  <si>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</si>
  <si>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</si>
  <si>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</si>
  <si>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</si>
  <si>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</si>
  <si>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</si>
  <si>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 val="true"/>
        <i val="true"/>
        <sz val="12"/>
        <color rgb="FF000000"/>
        <rFont val="Times New Roman"/>
        <family val="1"/>
        <charset val="1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</si>
  <si>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</si>
  <si>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</si>
  <si>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</si>
  <si>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</si>
  <si>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</si>
  <si>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</si>
  <si>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</si>
  <si>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по позиции продукции,
руб. без НДС</t>
  </si>
  <si>
    <t xml:space="preserve">…</t>
  </si>
  <si>
    <t xml:space="preserve">1.</t>
  </si>
  <si>
    <t xml:space="preserve">Пена огнеупорная
IRFIX или эквивалент</t>
  </si>
  <si>
    <t xml:space="preserve">Национальный режим не предоставляется – запрет</t>
  </si>
  <si>
    <t xml:space="preserve">20.30.22.170</t>
  </si>
  <si>
    <t xml:space="preserve">шт.</t>
  </si>
  <si>
    <t xml:space="preserve">столбцы 6, 7</t>
  </si>
  <si>
    <t xml:space="preserve"> -</t>
  </si>
  <si>
    <t xml:space="preserve">2.</t>
  </si>
  <si>
    <t xml:space="preserve">Переключатель кулачковый для вольтметра
EKF или эквивалент</t>
  </si>
  <si>
    <t xml:space="preserve">Национальный режим не предоставляется – преимущество</t>
  </si>
  <si>
    <t xml:space="preserve">27.33.11.130</t>
  </si>
  <si>
    <t xml:space="preserve">3.</t>
  </si>
  <si>
    <t xml:space="preserve">Пленка для ламинирования
ГЕЛЕОС или эквивалент</t>
  </si>
  <si>
    <t xml:space="preserve">Национальный режим не предоставляется – ограничение</t>
  </si>
  <si>
    <t xml:space="preserve">22.21.42.120</t>
  </si>
  <si>
    <t xml:space="preserve">4.</t>
  </si>
  <si>
    <t xml:space="preserve">5.</t>
  </si>
  <si>
    <t xml:space="preserve">6.</t>
  </si>
  <si>
    <t xml:space="preserve">Площадка самоклеящаяся</t>
  </si>
  <si>
    <t xml:space="preserve">22.29.22.000</t>
  </si>
  <si>
    <t xml:space="preserve">7.</t>
  </si>
  <si>
    <t xml:space="preserve">Полотна по металлу
STAYER или эквивалент</t>
  </si>
  <si>
    <t xml:space="preserve">25.73.40.260</t>
  </si>
  <si>
    <t xml:space="preserve">8.</t>
  </si>
  <si>
    <t xml:space="preserve">Полотно по металлу
STAYER или эквивалент</t>
  </si>
  <si>
    <t xml:space="preserve">9.</t>
  </si>
  <si>
    <t xml:space="preserve">Полотно по металлу
SKRAB 20780 или эквивалент</t>
  </si>
  <si>
    <t xml:space="preserve">10.</t>
  </si>
  <si>
    <t xml:space="preserve">Предохранитель керамический
Eaton DMM-B-44/100 (R) или эквивалент</t>
  </si>
  <si>
    <t xml:space="preserve">27.12.21.000</t>
  </si>
  <si>
    <t xml:space="preserve">11.</t>
  </si>
  <si>
    <t xml:space="preserve">Прибор мониторинга температуры трансформатора
Мирономика ТМТ2 или эквивалент</t>
  </si>
  <si>
    <t xml:space="preserve">26.51.70.190</t>
  </si>
  <si>
    <t xml:space="preserve">12.</t>
  </si>
  <si>
    <t xml:space="preserve">Принтер кабельный
Supvan TP-80E РУС или эквивалент</t>
  </si>
  <si>
    <t xml:space="preserve">26.20.16.120</t>
  </si>
  <si>
    <t xml:space="preserve">13.</t>
  </si>
  <si>
    <t xml:space="preserve">Припой с канифолью
REXANT 09-3103 или эквивалент</t>
  </si>
  <si>
    <t xml:space="preserve">24.43.21</t>
  </si>
  <si>
    <t xml:space="preserve">14.</t>
  </si>
  <si>
    <t xml:space="preserve">Припой с канифолью
Катушка, REXANT 09-3223 или эквивалент</t>
  </si>
  <si>
    <t xml:space="preserve">15.</t>
  </si>
  <si>
    <t xml:space="preserve">Провод установочный</t>
  </si>
  <si>
    <t xml:space="preserve">27.32.13.130</t>
  </si>
  <si>
    <t xml:space="preserve">м</t>
  </si>
  <si>
    <t xml:space="preserve">16.</t>
  </si>
  <si>
    <t xml:space="preserve">17.</t>
  </si>
  <si>
    <t xml:space="preserve">м.</t>
  </si>
  <si>
    <t xml:space="preserve">18.</t>
  </si>
  <si>
    <t xml:space="preserve">19.</t>
  </si>
  <si>
    <t xml:space="preserve">20.</t>
  </si>
  <si>
    <t xml:space="preserve">21.</t>
  </si>
  <si>
    <t xml:space="preserve">Провод ПГВА</t>
  </si>
  <si>
    <t xml:space="preserve">22.</t>
  </si>
  <si>
    <t xml:space="preserve">Прокладка фторопластовая
</t>
  </si>
  <si>
    <t xml:space="preserve">22.29.21.000</t>
  </si>
  <si>
    <t xml:space="preserve">23.</t>
  </si>
  <si>
    <t xml:space="preserve">24.</t>
  </si>
  <si>
    <t xml:space="preserve">Пылесос аккумуляторный
Oberhof Kompaktheit SW-15 или эквивалент</t>
  </si>
  <si>
    <t xml:space="preserve">27.51.21.111</t>
  </si>
  <si>
    <t xml:space="preserve">25.</t>
  </si>
  <si>
    <t xml:space="preserve">Пылесос строительный
Интерскол ПУ-30/1400РЭ или эквивалент</t>
  </si>
  <si>
    <t xml:space="preserve">26.</t>
  </si>
  <si>
    <t xml:space="preserve">Разъем для тестирования
ETI ESC-PSD/P или эквивалент</t>
  </si>
  <si>
    <t xml:space="preserve">27.33.13.110</t>
  </si>
  <si>
    <t xml:space="preserve">27.</t>
  </si>
  <si>
    <t xml:space="preserve">Разъем
Giraffe GF-RJ45 или эквивалент</t>
  </si>
  <si>
    <t xml:space="preserve">28.</t>
  </si>
  <si>
    <t xml:space="preserve">Разъем
FQ14-2ZPJ-8 или эквивалент</t>
  </si>
  <si>
    <t xml:space="preserve">29.</t>
  </si>
  <si>
    <t xml:space="preserve">Разъем
FQ14-2TK-8 или эквивалент</t>
  </si>
  <si>
    <t xml:space="preserve">30.</t>
  </si>
  <si>
    <t xml:space="preserve">Реле контроля трехфазного напряжения
Меандр ЕЛ-11М-15 AC400В УХЛ4 или эквивалент</t>
  </si>
  <si>
    <t xml:space="preserve">27.12.24.120 </t>
  </si>
  <si>
    <t xml:space="preserve">31.</t>
  </si>
  <si>
    <t xml:space="preserve">Реле промежуточное
KEAZ OptiRel G RP55-32-230-12-CO/TIL или эквивалент</t>
  </si>
  <si>
    <t xml:space="preserve">32.</t>
  </si>
  <si>
    <t xml:space="preserve">Реле промежуточное
KEAZ OptiRel G RP55-34-220D-6-CO/TI или эквивалент</t>
  </si>
  <si>
    <t xml:space="preserve">33.</t>
  </si>
  <si>
    <t xml:space="preserve">Риббон (красящая лента)
VELL TP-R100EB или эквивалент</t>
  </si>
  <si>
    <t xml:space="preserve">32.99.16.130</t>
  </si>
  <si>
    <t xml:space="preserve">34.</t>
  </si>
  <si>
    <t xml:space="preserve">Розетка для реле
KEAZ RP55 OptiRel G RR94-92-230-12-V или эквивалент</t>
  </si>
  <si>
    <t xml:space="preserve">27.12.24.110</t>
  </si>
  <si>
    <t xml:space="preserve">35.</t>
  </si>
  <si>
    <t xml:space="preserve">Розетка для реле
KEAZ RP55 OptiRel G RR94-94-230-7-V или эквивалент</t>
  </si>
  <si>
    <t xml:space="preserve">36.</t>
  </si>
  <si>
    <t xml:space="preserve">Рюкзак для ноутбука
RIVACASE 8461 black или эквивалент</t>
  </si>
  <si>
    <t xml:space="preserve"> 13.99.19.190</t>
  </si>
  <si>
    <t xml:space="preserve">37.</t>
  </si>
  <si>
    <t xml:space="preserve">Сверло ступенчатое по металлу
Extreme COBALT 4-40 мм Россомаха 705005 или эквивалент</t>
  </si>
  <si>
    <t xml:space="preserve">25.73.40.110</t>
  </si>
  <si>
    <t xml:space="preserve">38.</t>
  </si>
  <si>
    <t xml:space="preserve">Смазка проникающая многоцелевая
LAVR LV-40 Ln1453 или эквивалент</t>
  </si>
  <si>
    <t xml:space="preserve">20.59.41.000</t>
  </si>
  <si>
    <t xml:space="preserve">39.</t>
  </si>
  <si>
    <t xml:space="preserve">Смазка силиконовая
LAVR SERVICE Ln3501 или эквивалент</t>
  </si>
  <si>
    <t xml:space="preserve">40.</t>
  </si>
  <si>
    <t xml:space="preserve">Спирт изопропиловый абсолютированный
Selkor или эквивалент</t>
  </si>
  <si>
    <t xml:space="preserve">20.14.22.113</t>
  </si>
  <si>
    <t xml:space="preserve">41.</t>
  </si>
  <si>
    <t xml:space="preserve">Стеллаж
ФУРАМА СТФЛ201080-5 или эквивалент</t>
  </si>
  <si>
    <t xml:space="preserve">31.01.11.130</t>
  </si>
  <si>
    <t xml:space="preserve">42.</t>
  </si>
  <si>
    <t xml:space="preserve">Стеллаж
IRONMEBEL optimus hook pro СГРФОЦ2000х1500х500х5 или эквивалент</t>
  </si>
  <si>
    <t xml:space="preserve">43.</t>
  </si>
  <si>
    <t xml:space="preserve">Стержни клеевые прозрачные
КВТ ТПК-11 или эквивалент</t>
  </si>
  <si>
    <t xml:space="preserve">22.21.10</t>
  </si>
  <si>
    <t xml:space="preserve">44.</t>
  </si>
  <si>
    <t xml:space="preserve">Стойка подкатная
СПМ или эквивалент</t>
  </si>
  <si>
    <t xml:space="preserve">31.01.11.129</t>
  </si>
  <si>
    <t xml:space="preserve">45.</t>
  </si>
  <si>
    <t xml:space="preserve">Стяжка (хомут)
FORTISFLEX	  КСВ-О или эквивалент</t>
  </si>
  <si>
    <t xml:space="preserve">22.29.26.119</t>
  </si>
  <si>
    <t xml:space="preserve">46.</t>
  </si>
  <si>
    <t xml:space="preserve">Стяжка (хомут)
КВТ  КСО или эквивалент</t>
  </si>
  <si>
    <t xml:space="preserve">47.</t>
  </si>
  <si>
    <t xml:space="preserve">Стяжка (хомут)
КВТ КСС или эквивалент</t>
  </si>
  <si>
    <t xml:space="preserve">48.</t>
  </si>
  <si>
    <t xml:space="preserve">49.</t>
  </si>
  <si>
    <t xml:space="preserve">50.</t>
  </si>
  <si>
    <t xml:space="preserve">51.</t>
  </si>
  <si>
    <t xml:space="preserve">Стяжка (хомут)
TDM Electric или эквивалент</t>
  </si>
  <si>
    <t xml:space="preserve">52.</t>
  </si>
  <si>
    <t xml:space="preserve">Термопаста
Arctic Cooling MX-4 или эквивалент</t>
  </si>
  <si>
    <t xml:space="preserve">32.99.59.000</t>
  </si>
  <si>
    <t xml:space="preserve">53.</t>
  </si>
  <si>
    <t xml:space="preserve">Термопреобразователь сопротивления
Эталон ТСП 9203-28 У2 или эквивалент</t>
  </si>
  <si>
    <t xml:space="preserve">26.51.51.110 </t>
  </si>
  <si>
    <t xml:space="preserve">54.</t>
  </si>
  <si>
    <t xml:space="preserve">Тестер кабеля сетевой
5Bites UTP/FTP/STP RJ45, TEL RJ11/12 LY-CT003 (или эквивалент)</t>
  </si>
  <si>
    <t xml:space="preserve">26.51.66.190</t>
  </si>
  <si>
    <t xml:space="preserve">55.</t>
  </si>
  <si>
    <t xml:space="preserve">Трубка маркировочная термоусаживаемая
Термомарк МТ-2К – 2,4/1,2W или эквивалент</t>
  </si>
  <si>
    <t xml:space="preserve">27.90.12.130</t>
  </si>
  <si>
    <t xml:space="preserve">56.</t>
  </si>
  <si>
    <t xml:space="preserve">Трубка маркировочная термоусаживаемая
Термомарк МТ-2К – 4,8/2,4 или эквивалент</t>
  </si>
  <si>
    <t xml:space="preserve">57.</t>
  </si>
  <si>
    <t xml:space="preserve">Трубка маркировочная термоусаживаемая
Термомарк МТ-2К – 6,4/3,2W или эквивалент</t>
  </si>
  <si>
    <t xml:space="preserve">58.</t>
  </si>
  <si>
    <t xml:space="preserve">Термоусаживаемая трубка
TDM ТУТнг 6/3 или эквивалент</t>
  </si>
  <si>
    <t xml:space="preserve">59.</t>
  </si>
  <si>
    <t xml:space="preserve">Термоусаживаемая трубка
TDM ТУТнг 20/10 или эквивалент</t>
  </si>
  <si>
    <t xml:space="preserve">60.</t>
  </si>
  <si>
    <t xml:space="preserve">Термоусадочная клеевая трубка КВТ ТТК 3:1-6/2 или эквивалент</t>
  </si>
  <si>
    <t xml:space="preserve">61.</t>
  </si>
  <si>
    <t xml:space="preserve">Термоусадочная клеевая трубка КВТ ТТК 3:1-12/4 или эквивалент</t>
  </si>
  <si>
    <t xml:space="preserve">62.</t>
  </si>
  <si>
    <t xml:space="preserve">Трубка термоусадочная клеевая КВТ ТТК(3:1)-25/8 или эквивалент</t>
  </si>
  <si>
    <t xml:space="preserve">63.</t>
  </si>
  <si>
    <t xml:space="preserve">Удлинитель сетевой на катушке с термозащитой
IEK WKP15-16-04-10 или эквивалент</t>
  </si>
  <si>
    <t xml:space="preserve">27.33.13.190</t>
  </si>
  <si>
    <t xml:space="preserve">64.</t>
  </si>
  <si>
    <t xml:space="preserve">Удлинитель
UNIVersal s-303а или эквивалент</t>
  </si>
  <si>
    <t xml:space="preserve">65.</t>
  </si>
  <si>
    <t xml:space="preserve">Устройство зарядное
Nitecore i4 18650/16340 или эквивалент</t>
  </si>
  <si>
    <t xml:space="preserve">27.11.50.120</t>
  </si>
  <si>
    <t xml:space="preserve">66.</t>
  </si>
  <si>
    <t xml:space="preserve">Устройство зарядное
МЕГЕОН 77901K11 или эквивалент</t>
  </si>
  <si>
    <t xml:space="preserve">67.</t>
  </si>
  <si>
    <t xml:space="preserve">Устройство контроля изоляции сети постоянного тока переносное
СЕНСОР-ПМ или эквивалент</t>
  </si>
  <si>
    <t xml:space="preserve">
26.51.45.190</t>
  </si>
  <si>
    <t xml:space="preserve">68.</t>
  </si>
  <si>
    <t xml:space="preserve">Фиксатор реле
KEAZ OptiRel G 55-H5 или эквивалент</t>
  </si>
  <si>
    <t xml:space="preserve">69.</t>
  </si>
  <si>
    <t xml:space="preserve">Фильтр-влагоотделитель</t>
  </si>
  <si>
    <t xml:space="preserve">28.25.14.110</t>
  </si>
  <si>
    <t xml:space="preserve">70.</t>
  </si>
  <si>
    <t xml:space="preserve">Фильтр сетевой
Cablexpert или эквивалент</t>
  </si>
  <si>
    <t xml:space="preserve">71.</t>
  </si>
  <si>
    <t xml:space="preserve">Флюс для пайки алюминия
Ф-64 Connector или эквивалент</t>
  </si>
  <si>
    <t xml:space="preserve">20.59.56.120</t>
  </si>
  <si>
    <t xml:space="preserve">72.</t>
  </si>
  <si>
    <t xml:space="preserve">Флюс с кисточкой
Connector LTI-120KIS-20 или эквивалент</t>
  </si>
  <si>
    <t xml:space="preserve">73.</t>
  </si>
  <si>
    <t xml:space="preserve">Флюс паяльная кислота
ЗУБР 55491-030 или эквивалент</t>
  </si>
  <si>
    <t xml:space="preserve">74.</t>
  </si>
  <si>
    <t xml:space="preserve">Флюс-гель безотмывочный
Rusflux MR-850-CS или эквивалент</t>
  </si>
  <si>
    <t xml:space="preserve">75.</t>
  </si>
  <si>
    <t xml:space="preserve">Фонарь налобный светодиодный
Fenix HL16 или эквивалент</t>
  </si>
  <si>
    <t xml:space="preserve">27.40.21.120</t>
  </si>
  <si>
    <t xml:space="preserve">76.</t>
  </si>
  <si>
    <t xml:space="preserve">Щетка-сметка
 РемоКолор или эквивалент</t>
  </si>
  <si>
    <t xml:space="preserve">32.91.11.000</t>
  </si>
  <si>
    <t xml:space="preserve">77.</t>
  </si>
  <si>
    <t xml:space="preserve">Шкаф инструментальный
ТС 1995-023000 или эквивалент</t>
  </si>
  <si>
    <t xml:space="preserve">78.</t>
  </si>
  <si>
    <t xml:space="preserve">Элемент питания
GP 1604AXNEW-CR1 или эквивалент</t>
  </si>
  <si>
    <t xml:space="preserve">27.20.11.000</t>
  </si>
  <si>
    <t xml:space="preserve">79.</t>
  </si>
  <si>
    <t xml:space="preserve">Элемент питания
GP 14A-2CR2 или эквивалент</t>
  </si>
  <si>
    <t xml:space="preserve">80.</t>
  </si>
  <si>
    <t xml:space="preserve">Элемент питания
GP 24A-2CRVS20 или эквивалент</t>
  </si>
  <si>
    <t xml:space="preserve">81.</t>
  </si>
  <si>
    <t xml:space="preserve">Элемент питания
GP 15A-2CRVS20 или эквивалент</t>
  </si>
  <si>
    <t xml:space="preserve">82.</t>
  </si>
  <si>
    <t xml:space="preserve">Элемент питания Robiton PROFI CR14250 1/2AA PK1 14634 или эквивалент</t>
  </si>
  <si>
    <t xml:space="preserve">83.</t>
  </si>
  <si>
    <t xml:space="preserve">Датчик горючих газов газоанализатора Ventis MX4 (НКПР/CH4)</t>
  </si>
  <si>
    <t xml:space="preserve">26.51.52.130</t>
  </si>
  <si>
    <t xml:space="preserve">84.</t>
  </si>
  <si>
    <t xml:space="preserve">Датчик кислорода (O2) газоанализатора Ventis MX4</t>
  </si>
  <si>
    <t xml:space="preserve">85.</t>
  </si>
  <si>
    <t xml:space="preserve">Датчик угарного газа (CO) газоанализатора Ventis MX4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</si>
  <si>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</si>
  <si>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</si>
  <si>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</si>
  <si>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</si>
  <si>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</si>
  <si>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</si>
  <si>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</si>
  <si>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</si>
  <si>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</si>
  <si>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</si>
  <si>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
Примечание</t>
    </r>
    <r>
      <rPr>
        <b val="true"/>
        <i val="true"/>
        <sz val="12"/>
        <color rgb="FF000000"/>
        <rFont val="Times New Roman"/>
        <family val="1"/>
        <charset val="204"/>
      </rPr>
      <t xml:space="preserve">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 val="true"/>
        <i val="true"/>
        <u val="single"/>
        <sz val="13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3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</si>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</sst>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#,##0.00"/>
    <numFmt numFmtId="168" formatCode="0%"/>
  </numFmts>
  <fonts count="2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u val="single"/>
      <sz val="13"/>
      <color rgb="FF000000"/>
      <name val="Times New Roman"/>
      <family val="1"/>
      <charset val="204"/>
    </font>
    <font>
      <i val="true"/>
      <u val="single"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FF0000"/>
        <bgColor rgb="FF993300"/>
      </patternFill>
    </fill>
    <fill>
      <patternFill patternType="solid">
        <fgColor rgb="FF81D41A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4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4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7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8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119"/>
  <sheetViews>
    <sheetView showFormulas="false" showGridLines="false" showRowColHeaders="true" showZeros="true" rightToLeft="false" tabSelected="true" showOutlineSymbols="true" defaultGridColor="true" view="pageBreakPreview" topLeftCell="A1" colorId="64" zoomScale="70" zoomScaleNormal="70" zoomScalePageLayoutView="70" workbookViewId="0">
      <selection pane="topLeft" activeCell="A1" activeCellId="0" sqref="A1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49.63"/>
    <col collapsed="false" customWidth="true" hidden="false" outlineLevel="0" max="5" min="5" style="1" width="30.34"/>
    <col collapsed="false" customWidth="true" hidden="false" outlineLevel="0" max="7" min="6" style="1" width="14.63"/>
    <col collapsed="false" customWidth="true" hidden="false" outlineLevel="0" max="8" min="8" style="1" width="27.86"/>
    <col collapsed="false" customWidth="true" hidden="false" outlineLevel="0" max="9" min="9" style="1" width="40.63"/>
    <col collapsed="false" customWidth="true" hidden="false" outlineLevel="0" max="10" min="10" style="1" width="28.89"/>
    <col collapsed="false" customWidth="false" hidden="false" outlineLevel="0" max="13" min="11" style="1" width="18.62"/>
    <col collapsed="false" customWidth="true" hidden="false" outlineLevel="0" max="16" min="14" style="1" width="4.63"/>
    <col collapsed="false" customWidth="true" hidden="false" outlineLevel="0" max="17" min="17" style="1" width="6.62"/>
    <col collapsed="false" customWidth="true" hidden="false" outlineLevel="0" max="18" min="18" style="1" width="56.06"/>
    <col collapsed="false" customWidth="true" hidden="false" outlineLevel="0" max="19" min="19" style="1" width="30.51"/>
    <col collapsed="false" customWidth="true" hidden="false" outlineLevel="0" max="20" min="20" style="1" width="24.62"/>
    <col collapsed="false" customWidth="true" hidden="false" outlineLevel="0" max="21" min="21" style="1" width="14.75"/>
    <col collapsed="false" customWidth="true" hidden="false" outlineLevel="0" max="22" min="22" style="1" width="15.25"/>
    <col collapsed="false" customWidth="true" hidden="false" outlineLevel="0" max="23" min="23" style="1" width="39.25"/>
    <col collapsed="false" customWidth="true" hidden="false" outlineLevel="0" max="24" min="24" style="1" width="24.37"/>
    <col collapsed="false" customWidth="true" hidden="false" outlineLevel="0" max="26" min="25" style="1" width="20.63"/>
    <col collapsed="false" customWidth="false" hidden="false" outlineLevel="0" max="16384" min="27" style="1" width="18.62"/>
  </cols>
  <sheetData>
    <row r="1" s="5" customFormat="true" ht="16.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4"/>
      <c r="S1" s="3"/>
      <c r="T1" s="4"/>
      <c r="U1" s="4"/>
      <c r="V1" s="4"/>
      <c r="W1" s="4"/>
      <c r="X1" s="4"/>
      <c r="Y1" s="4"/>
      <c r="Z1" s="4"/>
      <c r="AA1" s="1"/>
    </row>
    <row r="2" customFormat="false" ht="47.25" hidden="false" customHeight="true" outlineLevel="0" collapsed="false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customFormat="false" ht="15.75" hidden="false" customHeight="true" outlineLevel="0" collapsed="false">
      <c r="B3" s="9"/>
      <c r="C3" s="10" t="s">
        <v>0</v>
      </c>
      <c r="D3" s="10"/>
      <c r="E3" s="10"/>
      <c r="F3" s="10"/>
      <c r="G3" s="10"/>
      <c r="H3" s="10"/>
      <c r="N3" s="11"/>
    </row>
    <row r="4" customFormat="false" ht="15.75" hidden="false" customHeight="true" outlineLevel="0" collapsed="false">
      <c r="B4" s="9"/>
      <c r="C4" s="12" t="s">
        <v>1</v>
      </c>
      <c r="D4" s="12"/>
      <c r="E4" s="12"/>
      <c r="F4" s="10"/>
      <c r="G4" s="10"/>
      <c r="H4" s="10"/>
      <c r="N4" s="11"/>
    </row>
    <row r="5" customFormat="false" ht="24" hidden="false" customHeight="true" outlineLevel="0" collapsed="false">
      <c r="B5" s="9"/>
      <c r="F5" s="10"/>
      <c r="G5" s="10"/>
      <c r="H5" s="10"/>
      <c r="N5" s="11"/>
      <c r="Q5" s="3"/>
      <c r="R5" s="3"/>
    </row>
    <row r="6" customFormat="false" ht="15.75" hidden="false" customHeight="false" outlineLevel="0" collapsed="false">
      <c r="B6" s="9"/>
      <c r="C6" s="13" t="s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Q6" s="13" t="s">
        <v>3</v>
      </c>
      <c r="R6" s="13"/>
      <c r="S6" s="13"/>
      <c r="T6" s="13"/>
      <c r="U6" s="13"/>
      <c r="V6" s="13"/>
      <c r="W6" s="13"/>
      <c r="X6" s="13"/>
      <c r="Y6" s="13"/>
      <c r="Z6" s="13"/>
    </row>
    <row r="7" customFormat="false" ht="24" hidden="false" customHeight="true" outlineLevel="0" collapsed="false">
      <c r="B7" s="9"/>
      <c r="N7" s="11"/>
    </row>
    <row r="8" customFormat="false" ht="24" hidden="false" customHeight="true" outlineLevel="0" collapsed="false">
      <c r="B8" s="9"/>
      <c r="C8" s="14" t="s">
        <v>4</v>
      </c>
      <c r="D8" s="14"/>
      <c r="F8" s="15"/>
      <c r="G8" s="15"/>
      <c r="N8" s="11"/>
    </row>
    <row r="9" customFormat="false" ht="24" hidden="false" customHeight="true" outlineLevel="0" collapsed="false">
      <c r="B9" s="9"/>
      <c r="C9" s="14" t="s">
        <v>5</v>
      </c>
      <c r="D9" s="14"/>
      <c r="F9" s="16"/>
      <c r="G9" s="16"/>
      <c r="N9" s="11"/>
    </row>
    <row r="10" customFormat="false" ht="24" hidden="false" customHeight="true" outlineLevel="0" collapsed="false">
      <c r="B10" s="9"/>
      <c r="C10" s="14" t="s">
        <v>6</v>
      </c>
      <c r="D10" s="14"/>
      <c r="F10" s="16"/>
      <c r="G10" s="16"/>
      <c r="N10" s="11"/>
    </row>
    <row r="11" customFormat="false" ht="15.75" hidden="false" customHeight="false" outlineLevel="0" collapsed="false">
      <c r="B11" s="9"/>
      <c r="N11" s="11"/>
    </row>
    <row r="12" customFormat="false" ht="184.5" hidden="false" customHeight="true" outlineLevel="0" collapsed="false">
      <c r="B12" s="9"/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  <c r="H12" s="17" t="s">
        <v>12</v>
      </c>
      <c r="I12" s="17" t="s">
        <v>13</v>
      </c>
      <c r="J12" s="17" t="s">
        <v>14</v>
      </c>
      <c r="K12" s="17" t="s">
        <v>15</v>
      </c>
      <c r="L12" s="17" t="s">
        <v>16</v>
      </c>
      <c r="M12" s="17" t="s">
        <v>17</v>
      </c>
      <c r="N12" s="11"/>
      <c r="Q12" s="18" t="s">
        <v>7</v>
      </c>
      <c r="R12" s="18" t="s">
        <v>18</v>
      </c>
      <c r="S12" s="18" t="s">
        <v>19</v>
      </c>
      <c r="T12" s="18" t="s">
        <v>20</v>
      </c>
      <c r="U12" s="18" t="s">
        <v>10</v>
      </c>
      <c r="V12" s="18" t="s">
        <v>11</v>
      </c>
      <c r="W12" s="19" t="s">
        <v>21</v>
      </c>
      <c r="X12" s="19" t="s">
        <v>22</v>
      </c>
      <c r="Y12" s="18" t="s">
        <v>15</v>
      </c>
      <c r="Z12" s="18" t="s">
        <v>23</v>
      </c>
    </row>
    <row r="13" customFormat="false" ht="15.75" hidden="false" customHeight="false" outlineLevel="0" collapsed="false">
      <c r="B13" s="9"/>
      <c r="C13" s="20" t="n">
        <v>1</v>
      </c>
      <c r="D13" s="20" t="n">
        <v>2</v>
      </c>
      <c r="E13" s="20" t="n">
        <v>3</v>
      </c>
      <c r="F13" s="21" t="n">
        <v>4</v>
      </c>
      <c r="G13" s="20" t="n">
        <v>5</v>
      </c>
      <c r="H13" s="20" t="n">
        <v>6</v>
      </c>
      <c r="I13" s="20" t="n">
        <v>7</v>
      </c>
      <c r="J13" s="21" t="n">
        <v>8</v>
      </c>
      <c r="K13" s="20" t="n">
        <v>9</v>
      </c>
      <c r="L13" s="20" t="n">
        <v>10</v>
      </c>
      <c r="M13" s="20" t="n">
        <v>11</v>
      </c>
      <c r="N13" s="11"/>
      <c r="Q13" s="22" t="n">
        <v>1</v>
      </c>
      <c r="R13" s="22" t="n">
        <v>2</v>
      </c>
      <c r="S13" s="22" t="n">
        <v>3</v>
      </c>
      <c r="T13" s="22" t="n">
        <v>4</v>
      </c>
      <c r="U13" s="22" t="n">
        <v>5</v>
      </c>
      <c r="V13" s="22" t="n">
        <v>6</v>
      </c>
      <c r="W13" s="23" t="n">
        <v>7</v>
      </c>
      <c r="X13" s="23" t="n">
        <v>8</v>
      </c>
      <c r="Y13" s="22" t="n">
        <v>9</v>
      </c>
      <c r="Z13" s="22" t="n">
        <v>10</v>
      </c>
    </row>
    <row r="14" customFormat="false" ht="25.55" hidden="false" customHeight="false" outlineLevel="0" collapsed="false">
      <c r="A14" s="5"/>
      <c r="B14" s="24"/>
      <c r="C14" s="25" t="str">
        <f aca="false">Q14</f>
        <v>1.</v>
      </c>
      <c r="D14" s="26" t="str">
        <f aca="false">R14</f>
        <v>Пена огнеупорная
IRFIX или эквивалент</v>
      </c>
      <c r="E14" s="27" t="str">
        <f aca="false">S14</f>
        <v>Национальный режим не предоставляется – запрет</v>
      </c>
      <c r="F14" s="25" t="str">
        <f aca="false">U14</f>
        <v>шт.</v>
      </c>
      <c r="G14" s="28" t="n">
        <f aca="false">V14</f>
        <v>8</v>
      </c>
      <c r="H14" s="29" t="s">
        <v>24</v>
      </c>
      <c r="I14" s="30" t="s">
        <v>24</v>
      </c>
      <c r="J14" s="30"/>
      <c r="K14" s="31" t="n">
        <f aca="false">Y14</f>
        <v>970</v>
      </c>
      <c r="L14" s="32" t="n">
        <v>0</v>
      </c>
      <c r="M14" s="33" t="n">
        <f aca="false">G14*L14</f>
        <v>0</v>
      </c>
      <c r="N14" s="34"/>
      <c r="O14" s="5"/>
      <c r="P14" s="5"/>
      <c r="Q14" s="25" t="s">
        <v>25</v>
      </c>
      <c r="R14" s="35" t="s">
        <v>26</v>
      </c>
      <c r="S14" s="36" t="s">
        <v>27</v>
      </c>
      <c r="T14" s="37" t="s">
        <v>28</v>
      </c>
      <c r="U14" s="38" t="s">
        <v>29</v>
      </c>
      <c r="V14" s="38" t="n">
        <v>8</v>
      </c>
      <c r="W14" s="39" t="s">
        <v>30</v>
      </c>
      <c r="X14" s="39" t="s">
        <v>31</v>
      </c>
      <c r="Y14" s="40" t="n">
        <v>970</v>
      </c>
      <c r="Z14" s="33" t="n">
        <f aca="false">V14*Y14</f>
        <v>7760</v>
      </c>
      <c r="AA14" s="5"/>
    </row>
    <row r="15" s="5" customFormat="true" ht="25.55" hidden="false" customHeight="false" outlineLevel="0" collapsed="false">
      <c r="B15" s="24"/>
      <c r="C15" s="25" t="str">
        <f aca="false">Q15</f>
        <v>2.</v>
      </c>
      <c r="D15" s="26" t="str">
        <f aca="false">R15</f>
        <v>Переключатель кулачковый для вольтметра
EKF или эквивалент</v>
      </c>
      <c r="E15" s="27" t="str">
        <f aca="false">S15</f>
        <v>Национальный режим не предоставляется – преимущество</v>
      </c>
      <c r="F15" s="25" t="str">
        <f aca="false">U15</f>
        <v>шт.</v>
      </c>
      <c r="G15" s="28" t="n">
        <f aca="false">V15</f>
        <v>4</v>
      </c>
      <c r="H15" s="29" t="s">
        <v>24</v>
      </c>
      <c r="I15" s="30" t="s">
        <v>24</v>
      </c>
      <c r="J15" s="30"/>
      <c r="K15" s="31" t="n">
        <f aca="false">Y15</f>
        <v>2920</v>
      </c>
      <c r="L15" s="32" t="n">
        <v>0</v>
      </c>
      <c r="M15" s="33" t="n">
        <f aca="false">G15*L15</f>
        <v>0</v>
      </c>
      <c r="N15" s="34"/>
      <c r="Q15" s="25" t="s">
        <v>32</v>
      </c>
      <c r="R15" s="35" t="s">
        <v>33</v>
      </c>
      <c r="S15" s="36" t="s">
        <v>34</v>
      </c>
      <c r="T15" s="41" t="s">
        <v>35</v>
      </c>
      <c r="U15" s="38" t="s">
        <v>29</v>
      </c>
      <c r="V15" s="38" t="n">
        <v>4</v>
      </c>
      <c r="W15" s="39" t="s">
        <v>30</v>
      </c>
      <c r="X15" s="39" t="s">
        <v>31</v>
      </c>
      <c r="Y15" s="40" t="n">
        <v>2920</v>
      </c>
      <c r="Z15" s="33" t="n">
        <f aca="false">V15*Y15</f>
        <v>11680</v>
      </c>
    </row>
    <row r="16" s="5" customFormat="true" ht="25.55" hidden="false" customHeight="false" outlineLevel="0" collapsed="false">
      <c r="B16" s="24"/>
      <c r="C16" s="25" t="str">
        <f aca="false">Q16</f>
        <v>3.</v>
      </c>
      <c r="D16" s="26" t="str">
        <f aca="false">R16</f>
        <v>Пленка для ламинирования
ГЕЛЕОС или эквивалент</v>
      </c>
      <c r="E16" s="27" t="str">
        <f aca="false">S16</f>
        <v>Национальный режим не предоставляется – ограничение</v>
      </c>
      <c r="F16" s="25" t="str">
        <f aca="false">U16</f>
        <v>шт.</v>
      </c>
      <c r="G16" s="28" t="n">
        <f aca="false">V16</f>
        <v>2</v>
      </c>
      <c r="H16" s="29" t="s">
        <v>24</v>
      </c>
      <c r="I16" s="30" t="s">
        <v>24</v>
      </c>
      <c r="J16" s="30"/>
      <c r="K16" s="31" t="n">
        <f aca="false">Y16</f>
        <v>615</v>
      </c>
      <c r="L16" s="32" t="n">
        <v>0</v>
      </c>
      <c r="M16" s="33" t="n">
        <f aca="false">G16*L16</f>
        <v>0</v>
      </c>
      <c r="N16" s="34"/>
      <c r="Q16" s="25" t="s">
        <v>36</v>
      </c>
      <c r="R16" s="35" t="s">
        <v>37</v>
      </c>
      <c r="S16" s="36" t="s">
        <v>38</v>
      </c>
      <c r="T16" s="42" t="s">
        <v>39</v>
      </c>
      <c r="U16" s="43" t="s">
        <v>29</v>
      </c>
      <c r="V16" s="43" t="n">
        <v>2</v>
      </c>
      <c r="W16" s="39" t="s">
        <v>30</v>
      </c>
      <c r="X16" s="39" t="s">
        <v>31</v>
      </c>
      <c r="Y16" s="44" t="n">
        <v>615</v>
      </c>
      <c r="Z16" s="33" t="n">
        <f aca="false">V16*Y16</f>
        <v>1230</v>
      </c>
    </row>
    <row r="17" s="5" customFormat="true" ht="25.55" hidden="false" customHeight="false" outlineLevel="0" collapsed="false">
      <c r="B17" s="24"/>
      <c r="C17" s="25" t="str">
        <f aca="false">Q17</f>
        <v>4.</v>
      </c>
      <c r="D17" s="26" t="str">
        <f aca="false">R17</f>
        <v>Пленка для ламинирования
ГЕЛЕОС или эквивалент</v>
      </c>
      <c r="E17" s="27" t="str">
        <f aca="false">S17</f>
        <v>Национальный режим не предоставляется – преимущество</v>
      </c>
      <c r="F17" s="25" t="str">
        <f aca="false">U17</f>
        <v>шт.</v>
      </c>
      <c r="G17" s="28" t="n">
        <f aca="false">V17</f>
        <v>2</v>
      </c>
      <c r="H17" s="29" t="s">
        <v>24</v>
      </c>
      <c r="I17" s="30" t="s">
        <v>24</v>
      </c>
      <c r="J17" s="30"/>
      <c r="K17" s="31" t="n">
        <f aca="false">Y17</f>
        <v>845</v>
      </c>
      <c r="L17" s="32" t="n">
        <v>0</v>
      </c>
      <c r="M17" s="33" t="n">
        <f aca="false">G17*L17</f>
        <v>0</v>
      </c>
      <c r="N17" s="34"/>
      <c r="Q17" s="25" t="s">
        <v>40</v>
      </c>
      <c r="R17" s="35" t="s">
        <v>37</v>
      </c>
      <c r="S17" s="36" t="s">
        <v>34</v>
      </c>
      <c r="T17" s="42" t="s">
        <v>39</v>
      </c>
      <c r="U17" s="43" t="s">
        <v>29</v>
      </c>
      <c r="V17" s="43" t="n">
        <v>2</v>
      </c>
      <c r="W17" s="39" t="s">
        <v>30</v>
      </c>
      <c r="X17" s="39" t="s">
        <v>31</v>
      </c>
      <c r="Y17" s="45" t="n">
        <v>845</v>
      </c>
      <c r="Z17" s="33" t="n">
        <f aca="false">V17*Y17</f>
        <v>1690</v>
      </c>
    </row>
    <row r="18" s="5" customFormat="true" ht="25.55" hidden="false" customHeight="false" outlineLevel="0" collapsed="false">
      <c r="B18" s="24"/>
      <c r="C18" s="25" t="str">
        <f aca="false">Q18</f>
        <v>5.</v>
      </c>
      <c r="D18" s="26" t="str">
        <f aca="false">R18</f>
        <v>Пленка для ламинирования
ГЕЛЕОС или эквивалент</v>
      </c>
      <c r="E18" s="27" t="str">
        <f aca="false">S18</f>
        <v>Национальный режим не предоставляется – ограничение</v>
      </c>
      <c r="F18" s="25" t="str">
        <f aca="false">U18</f>
        <v>шт.</v>
      </c>
      <c r="G18" s="28" t="n">
        <f aca="false">V18</f>
        <v>2</v>
      </c>
      <c r="H18" s="29" t="s">
        <v>24</v>
      </c>
      <c r="I18" s="30" t="s">
        <v>24</v>
      </c>
      <c r="J18" s="30"/>
      <c r="K18" s="31" t="n">
        <f aca="false">Y18</f>
        <v>2580</v>
      </c>
      <c r="L18" s="32" t="n">
        <v>0</v>
      </c>
      <c r="M18" s="33" t="n">
        <f aca="false">G18*L18</f>
        <v>0</v>
      </c>
      <c r="N18" s="34"/>
      <c r="Q18" s="25" t="s">
        <v>41</v>
      </c>
      <c r="R18" s="35" t="s">
        <v>37</v>
      </c>
      <c r="S18" s="36" t="s">
        <v>38</v>
      </c>
      <c r="T18" s="42" t="s">
        <v>39</v>
      </c>
      <c r="U18" s="43" t="s">
        <v>29</v>
      </c>
      <c r="V18" s="43" t="n">
        <v>2</v>
      </c>
      <c r="W18" s="39" t="s">
        <v>30</v>
      </c>
      <c r="X18" s="39" t="s">
        <v>31</v>
      </c>
      <c r="Y18" s="44" t="n">
        <v>2580</v>
      </c>
      <c r="Z18" s="33" t="n">
        <f aca="false">V18*Y18</f>
        <v>5160</v>
      </c>
    </row>
    <row r="19" s="5" customFormat="true" ht="25.55" hidden="false" customHeight="false" outlineLevel="0" collapsed="false">
      <c r="B19" s="24"/>
      <c r="C19" s="25" t="str">
        <f aca="false">Q19</f>
        <v>6.</v>
      </c>
      <c r="D19" s="26" t="str">
        <f aca="false">R19</f>
        <v>Площадка самоклеящаяся</v>
      </c>
      <c r="E19" s="27" t="str">
        <f aca="false">S19</f>
        <v>Национальный режим не предоставляется – ограничение</v>
      </c>
      <c r="F19" s="25" t="str">
        <f aca="false">U19</f>
        <v>шт.</v>
      </c>
      <c r="G19" s="28" t="n">
        <f aca="false">V19</f>
        <v>800</v>
      </c>
      <c r="H19" s="29" t="s">
        <v>24</v>
      </c>
      <c r="I19" s="30" t="s">
        <v>24</v>
      </c>
      <c r="J19" s="30"/>
      <c r="K19" s="31" t="n">
        <f aca="false">Y19</f>
        <v>3.9</v>
      </c>
      <c r="L19" s="32" t="n">
        <v>0</v>
      </c>
      <c r="M19" s="33" t="n">
        <f aca="false">G19*L19</f>
        <v>0</v>
      </c>
      <c r="N19" s="34"/>
      <c r="Q19" s="25" t="s">
        <v>42</v>
      </c>
      <c r="R19" s="35" t="s">
        <v>43</v>
      </c>
      <c r="S19" s="36" t="s">
        <v>38</v>
      </c>
      <c r="T19" s="42" t="s">
        <v>44</v>
      </c>
      <c r="U19" s="43" t="s">
        <v>29</v>
      </c>
      <c r="V19" s="43" t="n">
        <v>800</v>
      </c>
      <c r="W19" s="39" t="s">
        <v>30</v>
      </c>
      <c r="X19" s="39" t="s">
        <v>31</v>
      </c>
      <c r="Y19" s="44" t="n">
        <v>3.9</v>
      </c>
      <c r="Z19" s="33" t="n">
        <f aca="false">V19*Y19</f>
        <v>3120</v>
      </c>
    </row>
    <row r="20" s="5" customFormat="true" ht="25.55" hidden="false" customHeight="false" outlineLevel="0" collapsed="false">
      <c r="B20" s="24"/>
      <c r="C20" s="25" t="str">
        <f aca="false">Q20</f>
        <v>7.</v>
      </c>
      <c r="D20" s="26" t="str">
        <f aca="false">R20</f>
        <v>Полотна по металлу
STAYER или эквивалент</v>
      </c>
      <c r="E20" s="27" t="str">
        <f aca="false">S20</f>
        <v>Национальный режим не предоставляется – запрет</v>
      </c>
      <c r="F20" s="25" t="str">
        <f aca="false">U20</f>
        <v>шт.</v>
      </c>
      <c r="G20" s="28" t="n">
        <f aca="false">V20</f>
        <v>12</v>
      </c>
      <c r="H20" s="29" t="s">
        <v>24</v>
      </c>
      <c r="I20" s="30" t="s">
        <v>24</v>
      </c>
      <c r="J20" s="30"/>
      <c r="K20" s="31" t="n">
        <f aca="false">Y20</f>
        <v>250</v>
      </c>
      <c r="L20" s="32" t="n">
        <v>0</v>
      </c>
      <c r="M20" s="33" t="n">
        <f aca="false">G20*L20</f>
        <v>0</v>
      </c>
      <c r="N20" s="34"/>
      <c r="Q20" s="25" t="s">
        <v>45</v>
      </c>
      <c r="R20" s="35" t="s">
        <v>46</v>
      </c>
      <c r="S20" s="36" t="s">
        <v>27</v>
      </c>
      <c r="T20" s="37" t="s">
        <v>47</v>
      </c>
      <c r="U20" s="38" t="s">
        <v>29</v>
      </c>
      <c r="V20" s="38" t="n">
        <v>12</v>
      </c>
      <c r="W20" s="39" t="s">
        <v>30</v>
      </c>
      <c r="X20" s="39" t="s">
        <v>31</v>
      </c>
      <c r="Y20" s="40" t="n">
        <v>250</v>
      </c>
      <c r="Z20" s="33" t="n">
        <f aca="false">V20*Y20</f>
        <v>3000</v>
      </c>
    </row>
    <row r="21" s="5" customFormat="true" ht="25.55" hidden="false" customHeight="false" outlineLevel="0" collapsed="false">
      <c r="B21" s="24"/>
      <c r="C21" s="25" t="str">
        <f aca="false">Q21</f>
        <v>8.</v>
      </c>
      <c r="D21" s="26" t="str">
        <f aca="false">R21</f>
        <v>Полотно по металлу
STAYER или эквивалент</v>
      </c>
      <c r="E21" s="27" t="str">
        <f aca="false">S21</f>
        <v>Национальный режим не предоставляется – запрет</v>
      </c>
      <c r="F21" s="25" t="str">
        <f aca="false">U21</f>
        <v>шт.</v>
      </c>
      <c r="G21" s="28" t="n">
        <f aca="false">V21</f>
        <v>20</v>
      </c>
      <c r="H21" s="29" t="s">
        <v>24</v>
      </c>
      <c r="I21" s="30" t="s">
        <v>24</v>
      </c>
      <c r="J21" s="30"/>
      <c r="K21" s="31" t="n">
        <f aca="false">Y21</f>
        <v>195</v>
      </c>
      <c r="L21" s="32" t="n">
        <v>0</v>
      </c>
      <c r="M21" s="33" t="n">
        <f aca="false">G21*L21</f>
        <v>0</v>
      </c>
      <c r="N21" s="34"/>
      <c r="Q21" s="25" t="s">
        <v>48</v>
      </c>
      <c r="R21" s="35" t="s">
        <v>49</v>
      </c>
      <c r="S21" s="36" t="s">
        <v>27</v>
      </c>
      <c r="T21" s="37" t="s">
        <v>47</v>
      </c>
      <c r="U21" s="38" t="s">
        <v>29</v>
      </c>
      <c r="V21" s="38" t="n">
        <v>20</v>
      </c>
      <c r="W21" s="39" t="s">
        <v>30</v>
      </c>
      <c r="X21" s="39" t="s">
        <v>31</v>
      </c>
      <c r="Y21" s="40" t="n">
        <v>195</v>
      </c>
      <c r="Z21" s="33" t="n">
        <f aca="false">V21*Y21</f>
        <v>3900</v>
      </c>
    </row>
    <row r="22" s="5" customFormat="true" ht="25.55" hidden="false" customHeight="false" outlineLevel="0" collapsed="false">
      <c r="B22" s="24"/>
      <c r="C22" s="25" t="str">
        <f aca="false">Q22</f>
        <v>9.</v>
      </c>
      <c r="D22" s="26" t="str">
        <f aca="false">R22</f>
        <v>Полотно по металлу
SKRAB 20780 или эквивалент</v>
      </c>
      <c r="E22" s="27" t="str">
        <f aca="false">S22</f>
        <v>Национальный режим не предоставляется – запрет</v>
      </c>
      <c r="F22" s="25" t="str">
        <f aca="false">U22</f>
        <v>шт.</v>
      </c>
      <c r="G22" s="28" t="n">
        <f aca="false">V22</f>
        <v>1</v>
      </c>
      <c r="H22" s="29" t="s">
        <v>24</v>
      </c>
      <c r="I22" s="30" t="s">
        <v>24</v>
      </c>
      <c r="J22" s="30"/>
      <c r="K22" s="31" t="n">
        <f aca="false">Y22</f>
        <v>890</v>
      </c>
      <c r="L22" s="32" t="n">
        <v>0</v>
      </c>
      <c r="M22" s="33" t="n">
        <f aca="false">G22*L22</f>
        <v>0</v>
      </c>
      <c r="N22" s="34"/>
      <c r="Q22" s="25" t="s">
        <v>50</v>
      </c>
      <c r="R22" s="35" t="s">
        <v>51</v>
      </c>
      <c r="S22" s="36" t="s">
        <v>27</v>
      </c>
      <c r="T22" s="37" t="s">
        <v>47</v>
      </c>
      <c r="U22" s="38" t="s">
        <v>29</v>
      </c>
      <c r="V22" s="38" t="n">
        <v>1</v>
      </c>
      <c r="W22" s="39" t="s">
        <v>30</v>
      </c>
      <c r="X22" s="39" t="s">
        <v>31</v>
      </c>
      <c r="Y22" s="40" t="n">
        <v>890</v>
      </c>
      <c r="Z22" s="33" t="n">
        <f aca="false">V22*Y22</f>
        <v>890</v>
      </c>
    </row>
    <row r="23" s="5" customFormat="true" ht="26.85" hidden="false" customHeight="false" outlineLevel="0" collapsed="false">
      <c r="B23" s="24"/>
      <c r="C23" s="25" t="str">
        <f aca="false">Q23</f>
        <v>10.</v>
      </c>
      <c r="D23" s="26" t="str">
        <f aca="false">R23</f>
        <v>Предохранитель керамический
Eaton DMM-B-44/100 (R) или эквивалент</v>
      </c>
      <c r="E23" s="27" t="str">
        <f aca="false">S23</f>
        <v>Национальный режим не предоставляется – преимущество</v>
      </c>
      <c r="F23" s="25" t="str">
        <f aca="false">U23</f>
        <v>шт.</v>
      </c>
      <c r="G23" s="28" t="n">
        <f aca="false">V23</f>
        <v>5</v>
      </c>
      <c r="H23" s="29" t="s">
        <v>24</v>
      </c>
      <c r="I23" s="30" t="s">
        <v>24</v>
      </c>
      <c r="J23" s="30"/>
      <c r="K23" s="31" t="n">
        <f aca="false">Y23</f>
        <v>2560</v>
      </c>
      <c r="L23" s="32" t="n">
        <v>0</v>
      </c>
      <c r="M23" s="33" t="n">
        <f aca="false">G23*L23</f>
        <v>0</v>
      </c>
      <c r="N23" s="34"/>
      <c r="Q23" s="46" t="s">
        <v>52</v>
      </c>
      <c r="R23" s="35" t="s">
        <v>53</v>
      </c>
      <c r="S23" s="36" t="s">
        <v>34</v>
      </c>
      <c r="T23" s="41" t="s">
        <v>54</v>
      </c>
      <c r="U23" s="38" t="s">
        <v>29</v>
      </c>
      <c r="V23" s="38" t="n">
        <v>5</v>
      </c>
      <c r="W23" s="39" t="s">
        <v>30</v>
      </c>
      <c r="X23" s="39" t="s">
        <v>31</v>
      </c>
      <c r="Y23" s="40" t="n">
        <v>2560</v>
      </c>
      <c r="Z23" s="33" t="n">
        <f aca="false">V23*Y23</f>
        <v>12800</v>
      </c>
    </row>
    <row r="24" s="5" customFormat="true" ht="25.55" hidden="false" customHeight="false" outlineLevel="0" collapsed="false">
      <c r="B24" s="24"/>
      <c r="C24" s="25" t="str">
        <f aca="false">Q24</f>
        <v>11.</v>
      </c>
      <c r="D24" s="26" t="str">
        <f aca="false">R24</f>
        <v>Прибор мониторинга температуры трансформатора
Мирономика ТМТ2 или эквивалент</v>
      </c>
      <c r="E24" s="27" t="str">
        <f aca="false">S24</f>
        <v>Национальный режим не предоставляется – ограничение</v>
      </c>
      <c r="F24" s="25" t="str">
        <f aca="false">U24</f>
        <v>шт.</v>
      </c>
      <c r="G24" s="28" t="n">
        <f aca="false">V24</f>
        <v>1</v>
      </c>
      <c r="H24" s="29" t="s">
        <v>24</v>
      </c>
      <c r="I24" s="30" t="s">
        <v>24</v>
      </c>
      <c r="J24" s="30"/>
      <c r="K24" s="31" t="n">
        <f aca="false">Y24</f>
        <v>98700</v>
      </c>
      <c r="L24" s="32" t="n">
        <v>0</v>
      </c>
      <c r="M24" s="33" t="n">
        <f aca="false">G24*L24</f>
        <v>0</v>
      </c>
      <c r="N24" s="34"/>
      <c r="Q24" s="25" t="s">
        <v>55</v>
      </c>
      <c r="R24" s="35" t="s">
        <v>56</v>
      </c>
      <c r="S24" s="36" t="s">
        <v>38</v>
      </c>
      <c r="T24" s="42" t="s">
        <v>57</v>
      </c>
      <c r="U24" s="38" t="s">
        <v>29</v>
      </c>
      <c r="V24" s="38" t="n">
        <v>1</v>
      </c>
      <c r="W24" s="39" t="s">
        <v>30</v>
      </c>
      <c r="X24" s="39" t="s">
        <v>31</v>
      </c>
      <c r="Y24" s="40" t="n">
        <v>98700</v>
      </c>
      <c r="Z24" s="33" t="n">
        <f aca="false">V24*Y24</f>
        <v>98700</v>
      </c>
    </row>
    <row r="25" s="5" customFormat="true" ht="25.55" hidden="false" customHeight="false" outlineLevel="0" collapsed="false">
      <c r="B25" s="24"/>
      <c r="C25" s="25" t="str">
        <f aca="false">Q25</f>
        <v>12.</v>
      </c>
      <c r="D25" s="26" t="str">
        <f aca="false">R25</f>
        <v>Принтер кабельный
Supvan TP-80E РУС или эквивалент</v>
      </c>
      <c r="E25" s="27" t="str">
        <f aca="false">S25</f>
        <v>Национальный режим не предоставляется – ограничение</v>
      </c>
      <c r="F25" s="25" t="str">
        <f aca="false">U25</f>
        <v>шт.</v>
      </c>
      <c r="G25" s="28" t="n">
        <f aca="false">V25</f>
        <v>1</v>
      </c>
      <c r="H25" s="29" t="s">
        <v>24</v>
      </c>
      <c r="I25" s="30" t="s">
        <v>24</v>
      </c>
      <c r="J25" s="30"/>
      <c r="K25" s="31" t="n">
        <f aca="false">Y25</f>
        <v>96600</v>
      </c>
      <c r="L25" s="32" t="n">
        <v>0</v>
      </c>
      <c r="M25" s="33" t="n">
        <f aca="false">G25*L25</f>
        <v>0</v>
      </c>
      <c r="N25" s="34"/>
      <c r="Q25" s="46" t="s">
        <v>58</v>
      </c>
      <c r="R25" s="35" t="s">
        <v>59</v>
      </c>
      <c r="S25" s="36" t="s">
        <v>38</v>
      </c>
      <c r="T25" s="42" t="s">
        <v>60</v>
      </c>
      <c r="U25" s="43" t="s">
        <v>29</v>
      </c>
      <c r="V25" s="43" t="n">
        <v>1</v>
      </c>
      <c r="W25" s="39" t="s">
        <v>30</v>
      </c>
      <c r="X25" s="39" t="s">
        <v>31</v>
      </c>
      <c r="Y25" s="44" t="n">
        <v>96600</v>
      </c>
      <c r="Z25" s="33" t="n">
        <f aca="false">V25*Y25</f>
        <v>96600</v>
      </c>
    </row>
    <row r="26" s="5" customFormat="true" ht="25.55" hidden="false" customHeight="false" outlineLevel="0" collapsed="false">
      <c r="B26" s="24"/>
      <c r="C26" s="25" t="str">
        <f aca="false">Q26</f>
        <v>13.</v>
      </c>
      <c r="D26" s="26" t="str">
        <f aca="false">R26</f>
        <v>Припой с канифолью
REXANT 09-3103 или эквивалент</v>
      </c>
      <c r="E26" s="27" t="str">
        <f aca="false">S26</f>
        <v>Национальный режим не предоставляется – ограничение</v>
      </c>
      <c r="F26" s="25" t="str">
        <f aca="false">U26</f>
        <v>шт.</v>
      </c>
      <c r="G26" s="28" t="n">
        <f aca="false">V26</f>
        <v>7</v>
      </c>
      <c r="H26" s="29" t="s">
        <v>24</v>
      </c>
      <c r="I26" s="30" t="s">
        <v>24</v>
      </c>
      <c r="J26" s="30"/>
      <c r="K26" s="31" t="n">
        <f aca="false">Y26</f>
        <v>275</v>
      </c>
      <c r="L26" s="32" t="n">
        <v>0</v>
      </c>
      <c r="M26" s="33" t="n">
        <f aca="false">G26*L26</f>
        <v>0</v>
      </c>
      <c r="N26" s="34"/>
      <c r="Q26" s="25" t="s">
        <v>61</v>
      </c>
      <c r="R26" s="35" t="s">
        <v>62</v>
      </c>
      <c r="S26" s="36" t="s">
        <v>38</v>
      </c>
      <c r="T26" s="42" t="s">
        <v>63</v>
      </c>
      <c r="U26" s="38" t="s">
        <v>29</v>
      </c>
      <c r="V26" s="38" t="n">
        <v>7</v>
      </c>
      <c r="W26" s="39" t="s">
        <v>30</v>
      </c>
      <c r="X26" s="39" t="s">
        <v>31</v>
      </c>
      <c r="Y26" s="40" t="n">
        <v>275</v>
      </c>
      <c r="Z26" s="33" t="n">
        <f aca="false">V26*Y26</f>
        <v>1925</v>
      </c>
    </row>
    <row r="27" s="5" customFormat="true" ht="25.55" hidden="false" customHeight="false" outlineLevel="0" collapsed="false">
      <c r="B27" s="24"/>
      <c r="C27" s="25" t="str">
        <f aca="false">Q27</f>
        <v>14.</v>
      </c>
      <c r="D27" s="26" t="str">
        <f aca="false">R27</f>
        <v>Припой с канифолью
Катушка, REXANT 09-3223 или эквивалент</v>
      </c>
      <c r="E27" s="27" t="str">
        <f aca="false">S27</f>
        <v>Национальный режим не предоставляется – ограничение</v>
      </c>
      <c r="F27" s="25" t="str">
        <f aca="false">U27</f>
        <v>шт.</v>
      </c>
      <c r="G27" s="28" t="n">
        <f aca="false">V27</f>
        <v>4</v>
      </c>
      <c r="H27" s="29" t="s">
        <v>24</v>
      </c>
      <c r="I27" s="30" t="s">
        <v>24</v>
      </c>
      <c r="J27" s="30"/>
      <c r="K27" s="31" t="n">
        <f aca="false">Y27</f>
        <v>1274</v>
      </c>
      <c r="L27" s="32" t="n">
        <v>0</v>
      </c>
      <c r="M27" s="33" t="n">
        <f aca="false">G27*L27</f>
        <v>0</v>
      </c>
      <c r="N27" s="34"/>
      <c r="Q27" s="46" t="s">
        <v>64</v>
      </c>
      <c r="R27" s="35" t="s">
        <v>65</v>
      </c>
      <c r="S27" s="36" t="s">
        <v>38</v>
      </c>
      <c r="T27" s="42" t="s">
        <v>63</v>
      </c>
      <c r="U27" s="38" t="s">
        <v>29</v>
      </c>
      <c r="V27" s="38" t="n">
        <v>4</v>
      </c>
      <c r="W27" s="39" t="s">
        <v>30</v>
      </c>
      <c r="X27" s="39" t="s">
        <v>31</v>
      </c>
      <c r="Y27" s="40" t="n">
        <v>1274</v>
      </c>
      <c r="Z27" s="33" t="n">
        <f aca="false">V27*Y27</f>
        <v>5096</v>
      </c>
    </row>
    <row r="28" s="5" customFormat="true" ht="25.55" hidden="false" customHeight="false" outlineLevel="0" collapsed="false">
      <c r="B28" s="24"/>
      <c r="C28" s="25" t="str">
        <f aca="false">Q28</f>
        <v>15.</v>
      </c>
      <c r="D28" s="26" t="str">
        <f aca="false">R28</f>
        <v>Провод установочный</v>
      </c>
      <c r="E28" s="27" t="str">
        <f aca="false">S28</f>
        <v>Национальный режим не предоставляется – ограничение</v>
      </c>
      <c r="F28" s="25" t="str">
        <f aca="false">U28</f>
        <v>м</v>
      </c>
      <c r="G28" s="28" t="n">
        <f aca="false">V28</f>
        <v>400</v>
      </c>
      <c r="H28" s="29" t="s">
        <v>24</v>
      </c>
      <c r="I28" s="30" t="s">
        <v>24</v>
      </c>
      <c r="J28" s="30"/>
      <c r="K28" s="31" t="n">
        <f aca="false">Y28</f>
        <v>22</v>
      </c>
      <c r="L28" s="32" t="n">
        <v>0</v>
      </c>
      <c r="M28" s="33" t="n">
        <f aca="false">G28*L28</f>
        <v>0</v>
      </c>
      <c r="N28" s="34"/>
      <c r="Q28" s="25" t="s">
        <v>66</v>
      </c>
      <c r="R28" s="35" t="s">
        <v>67</v>
      </c>
      <c r="S28" s="36" t="s">
        <v>38</v>
      </c>
      <c r="T28" s="42" t="s">
        <v>68</v>
      </c>
      <c r="U28" s="38" t="s">
        <v>69</v>
      </c>
      <c r="V28" s="38" t="n">
        <v>400</v>
      </c>
      <c r="W28" s="39" t="s">
        <v>30</v>
      </c>
      <c r="X28" s="39" t="s">
        <v>31</v>
      </c>
      <c r="Y28" s="40" t="n">
        <v>22</v>
      </c>
      <c r="Z28" s="33" t="n">
        <f aca="false">V28*Y28</f>
        <v>8800</v>
      </c>
    </row>
    <row r="29" s="5" customFormat="true" ht="25.55" hidden="false" customHeight="false" outlineLevel="0" collapsed="false">
      <c r="B29" s="24"/>
      <c r="C29" s="25" t="str">
        <f aca="false">Q29</f>
        <v>16.</v>
      </c>
      <c r="D29" s="26" t="str">
        <f aca="false">R29</f>
        <v>Провод установочный</v>
      </c>
      <c r="E29" s="27" t="str">
        <f aca="false">S29</f>
        <v>Национальный режим не предоставляется – ограничение</v>
      </c>
      <c r="F29" s="25" t="str">
        <f aca="false">U29</f>
        <v>м</v>
      </c>
      <c r="G29" s="28" t="n">
        <f aca="false">V29</f>
        <v>400</v>
      </c>
      <c r="H29" s="29" t="s">
        <v>24</v>
      </c>
      <c r="I29" s="30" t="s">
        <v>24</v>
      </c>
      <c r="J29" s="30"/>
      <c r="K29" s="31" t="n">
        <f aca="false">Y29</f>
        <v>33.4</v>
      </c>
      <c r="L29" s="32" t="n">
        <v>0</v>
      </c>
      <c r="M29" s="33" t="n">
        <f aca="false">G29*L29</f>
        <v>0</v>
      </c>
      <c r="N29" s="34"/>
      <c r="Q29" s="46" t="s">
        <v>70</v>
      </c>
      <c r="R29" s="35" t="s">
        <v>67</v>
      </c>
      <c r="S29" s="36" t="s">
        <v>38</v>
      </c>
      <c r="T29" s="42" t="s">
        <v>68</v>
      </c>
      <c r="U29" s="38" t="s">
        <v>69</v>
      </c>
      <c r="V29" s="38" t="n">
        <v>400</v>
      </c>
      <c r="W29" s="39" t="s">
        <v>30</v>
      </c>
      <c r="X29" s="39" t="s">
        <v>31</v>
      </c>
      <c r="Y29" s="47" t="n">
        <v>33.4</v>
      </c>
      <c r="Z29" s="33" t="n">
        <f aca="false">V29*Y29</f>
        <v>13360</v>
      </c>
    </row>
    <row r="30" s="5" customFormat="true" ht="25.55" hidden="false" customHeight="false" outlineLevel="0" collapsed="false">
      <c r="B30" s="24"/>
      <c r="C30" s="25" t="str">
        <f aca="false">Q30</f>
        <v>17.</v>
      </c>
      <c r="D30" s="26" t="str">
        <f aca="false">R30</f>
        <v>Провод установочный</v>
      </c>
      <c r="E30" s="27" t="str">
        <f aca="false">S30</f>
        <v>Национальный режим не предоставляется – ограничение</v>
      </c>
      <c r="F30" s="25" t="str">
        <f aca="false">U30</f>
        <v>м.</v>
      </c>
      <c r="G30" s="28" t="n">
        <f aca="false">V30</f>
        <v>400</v>
      </c>
      <c r="H30" s="29" t="s">
        <v>24</v>
      </c>
      <c r="I30" s="30" t="s">
        <v>24</v>
      </c>
      <c r="J30" s="30"/>
      <c r="K30" s="31" t="n">
        <f aca="false">Y30</f>
        <v>27</v>
      </c>
      <c r="L30" s="32" t="n">
        <v>0</v>
      </c>
      <c r="M30" s="33" t="n">
        <f aca="false">G30*L30</f>
        <v>0</v>
      </c>
      <c r="N30" s="34"/>
      <c r="Q30" s="25" t="s">
        <v>71</v>
      </c>
      <c r="R30" s="35" t="s">
        <v>67</v>
      </c>
      <c r="S30" s="36" t="s">
        <v>38</v>
      </c>
      <c r="T30" s="42" t="s">
        <v>68</v>
      </c>
      <c r="U30" s="38" t="s">
        <v>72</v>
      </c>
      <c r="V30" s="38" t="n">
        <v>400</v>
      </c>
      <c r="W30" s="39" t="s">
        <v>30</v>
      </c>
      <c r="X30" s="39" t="s">
        <v>31</v>
      </c>
      <c r="Y30" s="40" t="n">
        <v>27</v>
      </c>
      <c r="Z30" s="33" t="n">
        <f aca="false">V30*Y30</f>
        <v>10800</v>
      </c>
    </row>
    <row r="31" s="5" customFormat="true" ht="25.55" hidden="false" customHeight="false" outlineLevel="0" collapsed="false">
      <c r="B31" s="24"/>
      <c r="C31" s="25" t="str">
        <f aca="false">Q31</f>
        <v>18.</v>
      </c>
      <c r="D31" s="26" t="str">
        <f aca="false">R31</f>
        <v>Провод установочный</v>
      </c>
      <c r="E31" s="27" t="str">
        <f aca="false">S31</f>
        <v>Национальный режим не предоставляется – ограничение</v>
      </c>
      <c r="F31" s="25" t="str">
        <f aca="false">U31</f>
        <v>м.</v>
      </c>
      <c r="G31" s="28" t="n">
        <f aca="false">V31</f>
        <v>400</v>
      </c>
      <c r="H31" s="29" t="s">
        <v>24</v>
      </c>
      <c r="I31" s="30" t="s">
        <v>24</v>
      </c>
      <c r="J31" s="30"/>
      <c r="K31" s="31" t="n">
        <f aca="false">Y31</f>
        <v>83</v>
      </c>
      <c r="L31" s="32" t="n">
        <v>0</v>
      </c>
      <c r="M31" s="33" t="n">
        <f aca="false">G31*L31</f>
        <v>0</v>
      </c>
      <c r="N31" s="34"/>
      <c r="Q31" s="46" t="s">
        <v>73</v>
      </c>
      <c r="R31" s="35" t="s">
        <v>67</v>
      </c>
      <c r="S31" s="36" t="s">
        <v>38</v>
      </c>
      <c r="T31" s="42" t="s">
        <v>68</v>
      </c>
      <c r="U31" s="38" t="s">
        <v>72</v>
      </c>
      <c r="V31" s="38" t="n">
        <v>400</v>
      </c>
      <c r="W31" s="39" t="s">
        <v>30</v>
      </c>
      <c r="X31" s="39" t="s">
        <v>31</v>
      </c>
      <c r="Y31" s="40" t="n">
        <v>83</v>
      </c>
      <c r="Z31" s="33" t="n">
        <f aca="false">V31*Y31</f>
        <v>33200</v>
      </c>
    </row>
    <row r="32" s="5" customFormat="true" ht="25.55" hidden="false" customHeight="false" outlineLevel="0" collapsed="false">
      <c r="B32" s="24"/>
      <c r="C32" s="25" t="str">
        <f aca="false">Q32</f>
        <v>19.</v>
      </c>
      <c r="D32" s="26" t="str">
        <f aca="false">R32</f>
        <v>Провод установочный</v>
      </c>
      <c r="E32" s="27" t="str">
        <f aca="false">S32</f>
        <v>Национальный режим не предоставляется – ограничение</v>
      </c>
      <c r="F32" s="25" t="str">
        <f aca="false">U32</f>
        <v>м.</v>
      </c>
      <c r="G32" s="28" t="n">
        <f aca="false">V32</f>
        <v>150</v>
      </c>
      <c r="H32" s="29" t="s">
        <v>24</v>
      </c>
      <c r="I32" s="30" t="s">
        <v>24</v>
      </c>
      <c r="J32" s="30"/>
      <c r="K32" s="31" t="n">
        <f aca="false">Y32</f>
        <v>7.7</v>
      </c>
      <c r="L32" s="32" t="n">
        <v>0</v>
      </c>
      <c r="M32" s="33" t="n">
        <f aca="false">G32*L32</f>
        <v>0</v>
      </c>
      <c r="N32" s="34"/>
      <c r="Q32" s="25" t="s">
        <v>74</v>
      </c>
      <c r="R32" s="35" t="s">
        <v>67</v>
      </c>
      <c r="S32" s="36" t="s">
        <v>38</v>
      </c>
      <c r="T32" s="42" t="s">
        <v>68</v>
      </c>
      <c r="U32" s="38" t="s">
        <v>72</v>
      </c>
      <c r="V32" s="38" t="n">
        <v>150</v>
      </c>
      <c r="W32" s="39" t="s">
        <v>30</v>
      </c>
      <c r="X32" s="39" t="s">
        <v>31</v>
      </c>
      <c r="Y32" s="40" t="n">
        <v>7.7</v>
      </c>
      <c r="Z32" s="33" t="n">
        <f aca="false">V32*Y32</f>
        <v>1155</v>
      </c>
    </row>
    <row r="33" s="5" customFormat="true" ht="25.55" hidden="false" customHeight="false" outlineLevel="0" collapsed="false">
      <c r="B33" s="24"/>
      <c r="C33" s="25" t="str">
        <f aca="false">Q33</f>
        <v>20.</v>
      </c>
      <c r="D33" s="26" t="str">
        <f aca="false">R33</f>
        <v>Провод установочный</v>
      </c>
      <c r="E33" s="27" t="str">
        <f aca="false">S33</f>
        <v>Национальный режим не предоставляется – ограничение</v>
      </c>
      <c r="F33" s="25" t="str">
        <f aca="false">U33</f>
        <v>м.</v>
      </c>
      <c r="G33" s="28" t="n">
        <f aca="false">V33</f>
        <v>400</v>
      </c>
      <c r="H33" s="29" t="s">
        <v>24</v>
      </c>
      <c r="I33" s="30" t="s">
        <v>24</v>
      </c>
      <c r="J33" s="30"/>
      <c r="K33" s="31" t="n">
        <f aca="false">Y33</f>
        <v>24.1</v>
      </c>
      <c r="L33" s="32" t="n">
        <v>0</v>
      </c>
      <c r="M33" s="33" t="n">
        <f aca="false">G33*L33</f>
        <v>0</v>
      </c>
      <c r="N33" s="34"/>
      <c r="Q33" s="46" t="s">
        <v>75</v>
      </c>
      <c r="R33" s="35" t="s">
        <v>67</v>
      </c>
      <c r="S33" s="36" t="s">
        <v>38</v>
      </c>
      <c r="T33" s="42" t="s">
        <v>68</v>
      </c>
      <c r="U33" s="38" t="s">
        <v>72</v>
      </c>
      <c r="V33" s="38" t="n">
        <v>400</v>
      </c>
      <c r="W33" s="39" t="s">
        <v>30</v>
      </c>
      <c r="X33" s="39" t="s">
        <v>31</v>
      </c>
      <c r="Y33" s="40" t="n">
        <v>24.1</v>
      </c>
      <c r="Z33" s="33" t="n">
        <f aca="false">V33*Y33</f>
        <v>9640</v>
      </c>
    </row>
    <row r="34" s="5" customFormat="true" ht="25.55" hidden="false" customHeight="false" outlineLevel="0" collapsed="false">
      <c r="B34" s="24"/>
      <c r="C34" s="25" t="str">
        <f aca="false">Q34</f>
        <v>21.</v>
      </c>
      <c r="D34" s="26" t="str">
        <f aca="false">R34</f>
        <v>Провод ПГВА</v>
      </c>
      <c r="E34" s="27" t="str">
        <f aca="false">S34</f>
        <v>Национальный режим не предоставляется – ограничение</v>
      </c>
      <c r="F34" s="25" t="str">
        <f aca="false">U34</f>
        <v>м.</v>
      </c>
      <c r="G34" s="28" t="n">
        <f aca="false">V34</f>
        <v>100</v>
      </c>
      <c r="H34" s="29" t="s">
        <v>24</v>
      </c>
      <c r="I34" s="30" t="s">
        <v>24</v>
      </c>
      <c r="J34" s="30"/>
      <c r="K34" s="31" t="n">
        <f aca="false">Y34</f>
        <v>11.5</v>
      </c>
      <c r="L34" s="32" t="n">
        <v>0</v>
      </c>
      <c r="M34" s="33" t="n">
        <f aca="false">G34*L34</f>
        <v>0</v>
      </c>
      <c r="N34" s="34"/>
      <c r="Q34" s="25" t="s">
        <v>76</v>
      </c>
      <c r="R34" s="35" t="s">
        <v>77</v>
      </c>
      <c r="S34" s="36" t="s">
        <v>38</v>
      </c>
      <c r="T34" s="42" t="s">
        <v>68</v>
      </c>
      <c r="U34" s="38" t="s">
        <v>72</v>
      </c>
      <c r="V34" s="38" t="n">
        <v>100</v>
      </c>
      <c r="W34" s="39" t="s">
        <v>30</v>
      </c>
      <c r="X34" s="39" t="s">
        <v>31</v>
      </c>
      <c r="Y34" s="40" t="n">
        <v>11.5</v>
      </c>
      <c r="Z34" s="33" t="n">
        <f aca="false">V34*Y34</f>
        <v>1150</v>
      </c>
    </row>
    <row r="35" s="5" customFormat="true" ht="25.55" hidden="false" customHeight="false" outlineLevel="0" collapsed="false">
      <c r="B35" s="24"/>
      <c r="C35" s="25" t="str">
        <f aca="false">Q35</f>
        <v>22.</v>
      </c>
      <c r="D35" s="26" t="str">
        <f aca="false">R35</f>
        <v>Прокладка фторопластовая
</v>
      </c>
      <c r="E35" s="27" t="str">
        <f aca="false">S35</f>
        <v>Национальный режим не предоставляется – ограничение</v>
      </c>
      <c r="F35" s="25" t="str">
        <f aca="false">U35</f>
        <v>шт.</v>
      </c>
      <c r="G35" s="28" t="n">
        <f aca="false">V35</f>
        <v>20</v>
      </c>
      <c r="H35" s="29" t="s">
        <v>24</v>
      </c>
      <c r="I35" s="30" t="s">
        <v>24</v>
      </c>
      <c r="J35" s="30"/>
      <c r="K35" s="31" t="n">
        <f aca="false">Y35</f>
        <v>8</v>
      </c>
      <c r="L35" s="32" t="n">
        <v>0</v>
      </c>
      <c r="M35" s="33" t="n">
        <f aca="false">G35*L35</f>
        <v>0</v>
      </c>
      <c r="N35" s="34"/>
      <c r="Q35" s="46" t="s">
        <v>78</v>
      </c>
      <c r="R35" s="35" t="s">
        <v>79</v>
      </c>
      <c r="S35" s="36" t="s">
        <v>38</v>
      </c>
      <c r="T35" s="42" t="s">
        <v>80</v>
      </c>
      <c r="U35" s="38" t="s">
        <v>29</v>
      </c>
      <c r="V35" s="38" t="n">
        <v>20</v>
      </c>
      <c r="W35" s="39" t="s">
        <v>30</v>
      </c>
      <c r="X35" s="39" t="s">
        <v>31</v>
      </c>
      <c r="Y35" s="40" t="n">
        <v>8</v>
      </c>
      <c r="Z35" s="33" t="n">
        <f aca="false">V35*Y35</f>
        <v>160</v>
      </c>
    </row>
    <row r="36" s="5" customFormat="true" ht="25.55" hidden="false" customHeight="false" outlineLevel="0" collapsed="false">
      <c r="B36" s="24"/>
      <c r="C36" s="25" t="str">
        <f aca="false">Q36</f>
        <v>23.</v>
      </c>
      <c r="D36" s="26" t="str">
        <f aca="false">R36</f>
        <v>Прокладка фторопластовая
</v>
      </c>
      <c r="E36" s="27" t="str">
        <f aca="false">S36</f>
        <v>Национальный режим не предоставляется – ограничение</v>
      </c>
      <c r="F36" s="25" t="str">
        <f aca="false">U36</f>
        <v>шт.</v>
      </c>
      <c r="G36" s="28" t="n">
        <f aca="false">V36</f>
        <v>50</v>
      </c>
      <c r="H36" s="29" t="s">
        <v>24</v>
      </c>
      <c r="I36" s="30" t="s">
        <v>24</v>
      </c>
      <c r="J36" s="30"/>
      <c r="K36" s="31" t="n">
        <f aca="false">Y36</f>
        <v>11</v>
      </c>
      <c r="L36" s="32" t="n">
        <v>0</v>
      </c>
      <c r="M36" s="33" t="n">
        <f aca="false">G36*L36</f>
        <v>0</v>
      </c>
      <c r="N36" s="34"/>
      <c r="Q36" s="25" t="s">
        <v>81</v>
      </c>
      <c r="R36" s="35" t="s">
        <v>79</v>
      </c>
      <c r="S36" s="36" t="s">
        <v>38</v>
      </c>
      <c r="T36" s="42" t="s">
        <v>80</v>
      </c>
      <c r="U36" s="38" t="s">
        <v>29</v>
      </c>
      <c r="V36" s="38" t="n">
        <v>50</v>
      </c>
      <c r="W36" s="39" t="s">
        <v>30</v>
      </c>
      <c r="X36" s="39" t="s">
        <v>31</v>
      </c>
      <c r="Y36" s="40" t="n">
        <v>11</v>
      </c>
      <c r="Z36" s="33" t="n">
        <f aca="false">V36*Y36</f>
        <v>550</v>
      </c>
    </row>
    <row r="37" s="5" customFormat="true" ht="25.55" hidden="false" customHeight="false" outlineLevel="0" collapsed="false">
      <c r="B37" s="24"/>
      <c r="C37" s="25" t="str">
        <f aca="false">Q37</f>
        <v>24.</v>
      </c>
      <c r="D37" s="26" t="str">
        <f aca="false">R37</f>
        <v>Пылесос аккумуляторный
Oberhof Kompaktheit SW-15 или эквивалент</v>
      </c>
      <c r="E37" s="27" t="str">
        <f aca="false">S37</f>
        <v>Национальный режим не предоставляется – преимущество</v>
      </c>
      <c r="F37" s="25" t="str">
        <f aca="false">U37</f>
        <v>шт.</v>
      </c>
      <c r="G37" s="28" t="n">
        <f aca="false">V37</f>
        <v>4</v>
      </c>
      <c r="H37" s="29" t="s">
        <v>24</v>
      </c>
      <c r="I37" s="30" t="s">
        <v>24</v>
      </c>
      <c r="J37" s="30"/>
      <c r="K37" s="31" t="n">
        <f aca="false">Y37</f>
        <v>13200</v>
      </c>
      <c r="L37" s="32" t="n">
        <v>0</v>
      </c>
      <c r="M37" s="33" t="n">
        <f aca="false">G37*L37</f>
        <v>0</v>
      </c>
      <c r="N37" s="34"/>
      <c r="Q37" s="46" t="s">
        <v>82</v>
      </c>
      <c r="R37" s="35" t="s">
        <v>83</v>
      </c>
      <c r="S37" s="36" t="s">
        <v>34</v>
      </c>
      <c r="T37" s="41" t="s">
        <v>84</v>
      </c>
      <c r="U37" s="38" t="s">
        <v>29</v>
      </c>
      <c r="V37" s="38" t="n">
        <v>4</v>
      </c>
      <c r="W37" s="39" t="s">
        <v>30</v>
      </c>
      <c r="X37" s="39" t="s">
        <v>31</v>
      </c>
      <c r="Y37" s="40" t="n">
        <v>13200</v>
      </c>
      <c r="Z37" s="33" t="n">
        <f aca="false">V37*Y37</f>
        <v>52800</v>
      </c>
    </row>
    <row r="38" s="5" customFormat="true" ht="25.55" hidden="false" customHeight="false" outlineLevel="0" collapsed="false">
      <c r="B38" s="24"/>
      <c r="C38" s="25" t="str">
        <f aca="false">Q38</f>
        <v>25.</v>
      </c>
      <c r="D38" s="26" t="str">
        <f aca="false">R38</f>
        <v>Пылесос строительный
Интерскол ПУ-30/1400РЭ или эквивалент</v>
      </c>
      <c r="E38" s="27" t="str">
        <f aca="false">S38</f>
        <v>Национальный режим не предоставляется – преимущество</v>
      </c>
      <c r="F38" s="25" t="str">
        <f aca="false">U38</f>
        <v>шт.</v>
      </c>
      <c r="G38" s="28" t="n">
        <f aca="false">V38</f>
        <v>1</v>
      </c>
      <c r="H38" s="29" t="s">
        <v>24</v>
      </c>
      <c r="I38" s="30" t="s">
        <v>24</v>
      </c>
      <c r="J38" s="30"/>
      <c r="K38" s="31" t="n">
        <f aca="false">Y38</f>
        <v>30900</v>
      </c>
      <c r="L38" s="32" t="n">
        <v>0</v>
      </c>
      <c r="M38" s="33" t="n">
        <f aca="false">G38*L38</f>
        <v>0</v>
      </c>
      <c r="N38" s="34"/>
      <c r="Q38" s="25" t="s">
        <v>85</v>
      </c>
      <c r="R38" s="35" t="s">
        <v>86</v>
      </c>
      <c r="S38" s="36" t="s">
        <v>34</v>
      </c>
      <c r="T38" s="41" t="s">
        <v>84</v>
      </c>
      <c r="U38" s="38" t="s">
        <v>29</v>
      </c>
      <c r="V38" s="38" t="n">
        <v>1</v>
      </c>
      <c r="W38" s="39" t="s">
        <v>30</v>
      </c>
      <c r="X38" s="39" t="s">
        <v>31</v>
      </c>
      <c r="Y38" s="40" t="n">
        <v>30900</v>
      </c>
      <c r="Z38" s="33" t="n">
        <f aca="false">V38*Y38</f>
        <v>30900</v>
      </c>
    </row>
    <row r="39" s="5" customFormat="true" ht="25.55" hidden="false" customHeight="false" outlineLevel="0" collapsed="false">
      <c r="B39" s="24"/>
      <c r="C39" s="25" t="str">
        <f aca="false">Q39</f>
        <v>26.</v>
      </c>
      <c r="D39" s="26" t="str">
        <f aca="false">R39</f>
        <v>Разъем для тестирования
ETI ESC-PSD/P или эквивалент</v>
      </c>
      <c r="E39" s="27" t="str">
        <f aca="false">S39</f>
        <v>Национальный режим не предоставляется – преимущество</v>
      </c>
      <c r="F39" s="25" t="str">
        <f aca="false">U39</f>
        <v>шт.</v>
      </c>
      <c r="G39" s="28" t="n">
        <f aca="false">V39</f>
        <v>200</v>
      </c>
      <c r="H39" s="29" t="s">
        <v>24</v>
      </c>
      <c r="I39" s="30" t="s">
        <v>24</v>
      </c>
      <c r="J39" s="30"/>
      <c r="K39" s="31" t="n">
        <f aca="false">Y39</f>
        <v>170</v>
      </c>
      <c r="L39" s="32" t="n">
        <v>0</v>
      </c>
      <c r="M39" s="33" t="n">
        <f aca="false">G39*L39</f>
        <v>0</v>
      </c>
      <c r="N39" s="34"/>
      <c r="Q39" s="46" t="s">
        <v>87</v>
      </c>
      <c r="R39" s="35" t="s">
        <v>88</v>
      </c>
      <c r="S39" s="36" t="s">
        <v>34</v>
      </c>
      <c r="T39" s="41" t="s">
        <v>89</v>
      </c>
      <c r="U39" s="38" t="s">
        <v>29</v>
      </c>
      <c r="V39" s="38" t="n">
        <v>200</v>
      </c>
      <c r="W39" s="39" t="s">
        <v>30</v>
      </c>
      <c r="X39" s="39" t="s">
        <v>31</v>
      </c>
      <c r="Y39" s="40" t="n">
        <v>170</v>
      </c>
      <c r="Z39" s="33" t="n">
        <f aca="false">V39*Y39</f>
        <v>34000</v>
      </c>
    </row>
    <row r="40" s="5" customFormat="true" ht="25.55" hidden="false" customHeight="false" outlineLevel="0" collapsed="false">
      <c r="B40" s="24"/>
      <c r="C40" s="25" t="str">
        <f aca="false">Q40</f>
        <v>27.</v>
      </c>
      <c r="D40" s="26" t="str">
        <f aca="false">R40</f>
        <v>Разъем
Giraffe GF-RJ45 или эквивалент</v>
      </c>
      <c r="E40" s="27" t="str">
        <f aca="false">S40</f>
        <v>Национальный режим не предоставляется – преимущество</v>
      </c>
      <c r="F40" s="25" t="str">
        <f aca="false">U40</f>
        <v>шт.</v>
      </c>
      <c r="G40" s="28" t="n">
        <f aca="false">V40</f>
        <v>700</v>
      </c>
      <c r="H40" s="29" t="s">
        <v>24</v>
      </c>
      <c r="I40" s="30" t="s">
        <v>24</v>
      </c>
      <c r="J40" s="30"/>
      <c r="K40" s="31" t="n">
        <f aca="false">Y40</f>
        <v>6.91</v>
      </c>
      <c r="L40" s="32" t="n">
        <v>0</v>
      </c>
      <c r="M40" s="33" t="n">
        <f aca="false">G40*L40</f>
        <v>0</v>
      </c>
      <c r="N40" s="34"/>
      <c r="Q40" s="25" t="s">
        <v>90</v>
      </c>
      <c r="R40" s="35" t="s">
        <v>91</v>
      </c>
      <c r="S40" s="36" t="s">
        <v>34</v>
      </c>
      <c r="T40" s="41" t="s">
        <v>89</v>
      </c>
      <c r="U40" s="38" t="s">
        <v>29</v>
      </c>
      <c r="V40" s="38" t="n">
        <v>700</v>
      </c>
      <c r="W40" s="39" t="s">
        <v>30</v>
      </c>
      <c r="X40" s="39" t="s">
        <v>31</v>
      </c>
      <c r="Y40" s="40" t="n">
        <v>6.91</v>
      </c>
      <c r="Z40" s="33" t="n">
        <f aca="false">V40*Y40</f>
        <v>4837</v>
      </c>
    </row>
    <row r="41" s="5" customFormat="true" ht="25.55" hidden="false" customHeight="false" outlineLevel="0" collapsed="false">
      <c r="B41" s="24"/>
      <c r="C41" s="25" t="str">
        <f aca="false">Q41</f>
        <v>28.</v>
      </c>
      <c r="D41" s="26" t="str">
        <f aca="false">R41</f>
        <v>Разъем
FQ14-2ZPJ-8 или эквивалент</v>
      </c>
      <c r="E41" s="27" t="str">
        <f aca="false">S41</f>
        <v>Национальный режим не предоставляется – преимущество</v>
      </c>
      <c r="F41" s="25" t="str">
        <f aca="false">U41</f>
        <v>шт.</v>
      </c>
      <c r="G41" s="28" t="n">
        <f aca="false">V41</f>
        <v>10</v>
      </c>
      <c r="H41" s="29" t="s">
        <v>24</v>
      </c>
      <c r="I41" s="30" t="s">
        <v>24</v>
      </c>
      <c r="J41" s="30"/>
      <c r="K41" s="31" t="n">
        <f aca="false">Y41</f>
        <v>515</v>
      </c>
      <c r="L41" s="32" t="n">
        <v>0</v>
      </c>
      <c r="M41" s="33" t="n">
        <f aca="false">G41*L41</f>
        <v>0</v>
      </c>
      <c r="N41" s="34"/>
      <c r="Q41" s="46" t="s">
        <v>92</v>
      </c>
      <c r="R41" s="35" t="s">
        <v>93</v>
      </c>
      <c r="S41" s="36" t="s">
        <v>34</v>
      </c>
      <c r="T41" s="41" t="s">
        <v>89</v>
      </c>
      <c r="U41" s="38" t="s">
        <v>29</v>
      </c>
      <c r="V41" s="38" t="n">
        <v>10</v>
      </c>
      <c r="W41" s="39" t="s">
        <v>30</v>
      </c>
      <c r="X41" s="39" t="s">
        <v>31</v>
      </c>
      <c r="Y41" s="40" t="n">
        <v>515</v>
      </c>
      <c r="Z41" s="33" t="n">
        <f aca="false">V41*Y41</f>
        <v>5150</v>
      </c>
    </row>
    <row r="42" s="5" customFormat="true" ht="25.55" hidden="false" customHeight="false" outlineLevel="0" collapsed="false">
      <c r="B42" s="24"/>
      <c r="C42" s="25" t="str">
        <f aca="false">Q42</f>
        <v>29.</v>
      </c>
      <c r="D42" s="26" t="str">
        <f aca="false">R42</f>
        <v>Разъем
FQ14-2TK-8 или эквивалент</v>
      </c>
      <c r="E42" s="27" t="str">
        <f aca="false">S42</f>
        <v>Национальный режим не предоставляется – преимущество</v>
      </c>
      <c r="F42" s="25" t="str">
        <f aca="false">U42</f>
        <v>шт.</v>
      </c>
      <c r="G42" s="28" t="n">
        <f aca="false">V42</f>
        <v>5</v>
      </c>
      <c r="H42" s="29" t="s">
        <v>24</v>
      </c>
      <c r="I42" s="30" t="s">
        <v>24</v>
      </c>
      <c r="J42" s="30"/>
      <c r="K42" s="31" t="n">
        <f aca="false">Y42</f>
        <v>570</v>
      </c>
      <c r="L42" s="32" t="n">
        <v>0</v>
      </c>
      <c r="M42" s="33" t="n">
        <f aca="false">G42*L42</f>
        <v>0</v>
      </c>
      <c r="N42" s="34"/>
      <c r="Q42" s="25" t="s">
        <v>94</v>
      </c>
      <c r="R42" s="35" t="s">
        <v>95</v>
      </c>
      <c r="S42" s="36" t="s">
        <v>34</v>
      </c>
      <c r="T42" s="41" t="s">
        <v>89</v>
      </c>
      <c r="U42" s="38" t="s">
        <v>29</v>
      </c>
      <c r="V42" s="38" t="n">
        <v>5</v>
      </c>
      <c r="W42" s="39" t="s">
        <v>30</v>
      </c>
      <c r="X42" s="39" t="s">
        <v>31</v>
      </c>
      <c r="Y42" s="40" t="n">
        <v>570</v>
      </c>
      <c r="Z42" s="33" t="n">
        <f aca="false">V42*Y42</f>
        <v>2850</v>
      </c>
    </row>
    <row r="43" s="5" customFormat="true" ht="25.55" hidden="false" customHeight="false" outlineLevel="0" collapsed="false">
      <c r="B43" s="24"/>
      <c r="C43" s="25" t="str">
        <f aca="false">Q43</f>
        <v>30.</v>
      </c>
      <c r="D43" s="26" t="str">
        <f aca="false">R43</f>
        <v>Реле контроля трехфазного напряжения
Меандр ЕЛ-11М-15 AC400В УХЛ4 или эквивалент</v>
      </c>
      <c r="E43" s="27" t="str">
        <f aca="false">S43</f>
        <v>Национальный режим не предоставляется – преимущество</v>
      </c>
      <c r="F43" s="25" t="str">
        <f aca="false">U43</f>
        <v>шт.</v>
      </c>
      <c r="G43" s="28" t="n">
        <f aca="false">V43</f>
        <v>10</v>
      </c>
      <c r="H43" s="29" t="s">
        <v>24</v>
      </c>
      <c r="I43" s="30" t="s">
        <v>24</v>
      </c>
      <c r="J43" s="30"/>
      <c r="K43" s="31" t="n">
        <f aca="false">Y43</f>
        <v>1500</v>
      </c>
      <c r="L43" s="32" t="n">
        <v>0</v>
      </c>
      <c r="M43" s="33" t="n">
        <f aca="false">G43*L43</f>
        <v>0</v>
      </c>
      <c r="N43" s="34"/>
      <c r="Q43" s="46" t="s">
        <v>96</v>
      </c>
      <c r="R43" s="35" t="s">
        <v>97</v>
      </c>
      <c r="S43" s="36" t="s">
        <v>34</v>
      </c>
      <c r="T43" s="41" t="s">
        <v>98</v>
      </c>
      <c r="U43" s="38" t="s">
        <v>29</v>
      </c>
      <c r="V43" s="38" t="n">
        <v>10</v>
      </c>
      <c r="W43" s="39" t="s">
        <v>30</v>
      </c>
      <c r="X43" s="39" t="s">
        <v>31</v>
      </c>
      <c r="Y43" s="40" t="n">
        <v>1500</v>
      </c>
      <c r="Z43" s="33" t="n">
        <f aca="false">V43*Y43</f>
        <v>15000</v>
      </c>
    </row>
    <row r="44" s="5" customFormat="true" ht="38.35" hidden="false" customHeight="false" outlineLevel="0" collapsed="false">
      <c r="B44" s="24"/>
      <c r="C44" s="25" t="str">
        <f aca="false">Q44</f>
        <v>31.</v>
      </c>
      <c r="D44" s="26" t="str">
        <f aca="false">R44</f>
        <v>Реле промежуточное
KEAZ OptiRel G RP55-32-230-12-CO/TIL или эквивалент</v>
      </c>
      <c r="E44" s="27" t="str">
        <f aca="false">S44</f>
        <v>Национальный режим не предоставляется – преимущество</v>
      </c>
      <c r="F44" s="25" t="str">
        <f aca="false">U44</f>
        <v>шт.</v>
      </c>
      <c r="G44" s="28" t="n">
        <f aca="false">V44</f>
        <v>30</v>
      </c>
      <c r="H44" s="29" t="s">
        <v>24</v>
      </c>
      <c r="I44" s="30" t="s">
        <v>24</v>
      </c>
      <c r="J44" s="30"/>
      <c r="K44" s="31" t="n">
        <f aca="false">Y44</f>
        <v>1570</v>
      </c>
      <c r="L44" s="32" t="n">
        <v>0</v>
      </c>
      <c r="M44" s="33" t="n">
        <f aca="false">G44*L44</f>
        <v>0</v>
      </c>
      <c r="N44" s="34"/>
      <c r="Q44" s="25" t="s">
        <v>99</v>
      </c>
      <c r="R44" s="35" t="s">
        <v>100</v>
      </c>
      <c r="S44" s="36" t="s">
        <v>34</v>
      </c>
      <c r="T44" s="41" t="s">
        <v>98</v>
      </c>
      <c r="U44" s="38" t="s">
        <v>29</v>
      </c>
      <c r="V44" s="38" t="n">
        <v>30</v>
      </c>
      <c r="W44" s="39" t="s">
        <v>30</v>
      </c>
      <c r="X44" s="39" t="s">
        <v>31</v>
      </c>
      <c r="Y44" s="48" t="n">
        <v>1570</v>
      </c>
      <c r="Z44" s="33" t="n">
        <f aca="false">V44*Y44</f>
        <v>47100</v>
      </c>
    </row>
    <row r="45" s="5" customFormat="true" ht="38.35" hidden="false" customHeight="false" outlineLevel="0" collapsed="false">
      <c r="B45" s="24"/>
      <c r="C45" s="25" t="str">
        <f aca="false">Q45</f>
        <v>32.</v>
      </c>
      <c r="D45" s="26" t="str">
        <f aca="false">R45</f>
        <v>Реле промежуточное
KEAZ OptiRel G RP55-34-220D-6-CO/TI или эквивалент</v>
      </c>
      <c r="E45" s="27" t="str">
        <f aca="false">S45</f>
        <v>Национальный режим не предоставляется – преимущество</v>
      </c>
      <c r="F45" s="25" t="str">
        <f aca="false">U45</f>
        <v>шт.</v>
      </c>
      <c r="G45" s="28" t="n">
        <f aca="false">V45</f>
        <v>30</v>
      </c>
      <c r="H45" s="29" t="s">
        <v>24</v>
      </c>
      <c r="I45" s="30" t="s">
        <v>24</v>
      </c>
      <c r="J45" s="30"/>
      <c r="K45" s="31" t="n">
        <f aca="false">Y45</f>
        <v>2030</v>
      </c>
      <c r="L45" s="32" t="n">
        <v>0</v>
      </c>
      <c r="M45" s="33" t="n">
        <f aca="false">G45*L45</f>
        <v>0</v>
      </c>
      <c r="N45" s="34"/>
      <c r="Q45" s="46" t="s">
        <v>101</v>
      </c>
      <c r="R45" s="35" t="s">
        <v>102</v>
      </c>
      <c r="S45" s="36" t="s">
        <v>34</v>
      </c>
      <c r="T45" s="41" t="s">
        <v>98</v>
      </c>
      <c r="U45" s="38" t="s">
        <v>29</v>
      </c>
      <c r="V45" s="38" t="n">
        <v>30</v>
      </c>
      <c r="W45" s="39" t="s">
        <v>30</v>
      </c>
      <c r="X45" s="39" t="s">
        <v>31</v>
      </c>
      <c r="Y45" s="40" t="n">
        <v>2030</v>
      </c>
      <c r="Z45" s="33" t="n">
        <f aca="false">V45*Y45</f>
        <v>60900</v>
      </c>
    </row>
    <row r="46" s="5" customFormat="true" ht="25.55" hidden="false" customHeight="false" outlineLevel="0" collapsed="false">
      <c r="B46" s="24"/>
      <c r="C46" s="25" t="str">
        <f aca="false">Q46</f>
        <v>33.</v>
      </c>
      <c r="D46" s="26" t="str">
        <f aca="false">R46</f>
        <v>Риббон (красящая лента)
VELL TP-R100EB или эквивалент</v>
      </c>
      <c r="E46" s="27" t="str">
        <f aca="false">S46</f>
        <v>Национальный режим не предоставляется – преимущество</v>
      </c>
      <c r="F46" s="25" t="str">
        <f aca="false">U46</f>
        <v>шт.</v>
      </c>
      <c r="G46" s="28" t="n">
        <f aca="false">V46</f>
        <v>4</v>
      </c>
      <c r="H46" s="29" t="s">
        <v>24</v>
      </c>
      <c r="I46" s="30" t="s">
        <v>24</v>
      </c>
      <c r="J46" s="30"/>
      <c r="K46" s="31" t="n">
        <f aca="false">Y46</f>
        <v>1770</v>
      </c>
      <c r="L46" s="32" t="n">
        <v>0</v>
      </c>
      <c r="M46" s="33" t="n">
        <f aca="false">G46*L46</f>
        <v>0</v>
      </c>
      <c r="N46" s="34"/>
      <c r="Q46" s="25" t="s">
        <v>103</v>
      </c>
      <c r="R46" s="35" t="s">
        <v>104</v>
      </c>
      <c r="S46" s="36" t="s">
        <v>34</v>
      </c>
      <c r="T46" s="41" t="s">
        <v>105</v>
      </c>
      <c r="U46" s="38" t="s">
        <v>29</v>
      </c>
      <c r="V46" s="38" t="n">
        <v>4</v>
      </c>
      <c r="W46" s="39" t="s">
        <v>30</v>
      </c>
      <c r="X46" s="39" t="s">
        <v>31</v>
      </c>
      <c r="Y46" s="40" t="n">
        <v>1770</v>
      </c>
      <c r="Z46" s="33" t="n">
        <f aca="false">V46*Y46</f>
        <v>7080</v>
      </c>
    </row>
    <row r="47" s="5" customFormat="true" ht="38.35" hidden="false" customHeight="false" outlineLevel="0" collapsed="false">
      <c r="B47" s="24"/>
      <c r="C47" s="25" t="str">
        <f aca="false">Q47</f>
        <v>34.</v>
      </c>
      <c r="D47" s="26" t="str">
        <f aca="false">R47</f>
        <v>Розетка для реле
KEAZ RP55 OptiRel G RR94-92-230-12-V или эквивалент</v>
      </c>
      <c r="E47" s="27" t="str">
        <f aca="false">S47</f>
        <v>Национальный режим не предоставляется – преимущество</v>
      </c>
      <c r="F47" s="25" t="str">
        <f aca="false">U47</f>
        <v>шт.</v>
      </c>
      <c r="G47" s="28" t="n">
        <f aca="false">V47</f>
        <v>30</v>
      </c>
      <c r="H47" s="29" t="s">
        <v>24</v>
      </c>
      <c r="I47" s="30" t="s">
        <v>24</v>
      </c>
      <c r="J47" s="30"/>
      <c r="K47" s="31" t="n">
        <f aca="false">Y47</f>
        <v>1105</v>
      </c>
      <c r="L47" s="32" t="n">
        <v>0</v>
      </c>
      <c r="M47" s="33" t="n">
        <f aca="false">G47*L47</f>
        <v>0</v>
      </c>
      <c r="N47" s="34"/>
      <c r="Q47" s="46" t="s">
        <v>106</v>
      </c>
      <c r="R47" s="35" t="s">
        <v>107</v>
      </c>
      <c r="S47" s="36" t="s">
        <v>34</v>
      </c>
      <c r="T47" s="41" t="s">
        <v>108</v>
      </c>
      <c r="U47" s="38" t="s">
        <v>29</v>
      </c>
      <c r="V47" s="38" t="n">
        <v>30</v>
      </c>
      <c r="W47" s="39" t="s">
        <v>30</v>
      </c>
      <c r="X47" s="39" t="s">
        <v>31</v>
      </c>
      <c r="Y47" s="40" t="n">
        <v>1105</v>
      </c>
      <c r="Z47" s="33" t="n">
        <f aca="false">V47*Y47</f>
        <v>33150</v>
      </c>
    </row>
    <row r="48" s="5" customFormat="true" ht="38.35" hidden="false" customHeight="false" outlineLevel="0" collapsed="false">
      <c r="B48" s="24"/>
      <c r="C48" s="25" t="str">
        <f aca="false">Q48</f>
        <v>35.</v>
      </c>
      <c r="D48" s="26" t="str">
        <f aca="false">R48</f>
        <v>Розетка для реле
KEAZ RP55 OptiRel G RR94-94-230-7-V или эквивалент</v>
      </c>
      <c r="E48" s="27" t="str">
        <f aca="false">S48</f>
        <v>Национальный режим не предоставляется – преимущество</v>
      </c>
      <c r="F48" s="25" t="str">
        <f aca="false">U48</f>
        <v>шт.</v>
      </c>
      <c r="G48" s="28" t="n">
        <f aca="false">V48</f>
        <v>30</v>
      </c>
      <c r="H48" s="29" t="s">
        <v>24</v>
      </c>
      <c r="I48" s="30" t="s">
        <v>24</v>
      </c>
      <c r="J48" s="30"/>
      <c r="K48" s="31" t="n">
        <f aca="false">Y48</f>
        <v>877</v>
      </c>
      <c r="L48" s="32" t="n">
        <v>0</v>
      </c>
      <c r="M48" s="33" t="n">
        <f aca="false">G48*L48</f>
        <v>0</v>
      </c>
      <c r="N48" s="34"/>
      <c r="Q48" s="25" t="s">
        <v>109</v>
      </c>
      <c r="R48" s="35" t="s">
        <v>110</v>
      </c>
      <c r="S48" s="36" t="s">
        <v>34</v>
      </c>
      <c r="T48" s="41" t="s">
        <v>108</v>
      </c>
      <c r="U48" s="38" t="s">
        <v>29</v>
      </c>
      <c r="V48" s="38" t="n">
        <v>30</v>
      </c>
      <c r="W48" s="39" t="s">
        <v>30</v>
      </c>
      <c r="X48" s="39" t="s">
        <v>31</v>
      </c>
      <c r="Y48" s="49" t="n">
        <v>877</v>
      </c>
      <c r="Z48" s="33" t="n">
        <f aca="false">V48*Y48</f>
        <v>26310</v>
      </c>
    </row>
    <row r="49" s="5" customFormat="true" ht="25.55" hidden="false" customHeight="false" outlineLevel="0" collapsed="false">
      <c r="B49" s="24"/>
      <c r="C49" s="25" t="str">
        <f aca="false">Q49</f>
        <v>36.</v>
      </c>
      <c r="D49" s="26" t="str">
        <f aca="false">R49</f>
        <v>Рюкзак для ноутбука
RIVACASE 8461 black или эквивалент</v>
      </c>
      <c r="E49" s="27" t="str">
        <f aca="false">S49</f>
        <v>Национальный режим не предоставляется – запрет</v>
      </c>
      <c r="F49" s="25" t="str">
        <f aca="false">U49</f>
        <v>шт.</v>
      </c>
      <c r="G49" s="28" t="n">
        <f aca="false">V49</f>
        <v>6</v>
      </c>
      <c r="H49" s="29" t="s">
        <v>24</v>
      </c>
      <c r="I49" s="30" t="s">
        <v>24</v>
      </c>
      <c r="J49" s="30"/>
      <c r="K49" s="31" t="n">
        <f aca="false">Y49</f>
        <v>9030</v>
      </c>
      <c r="L49" s="32" t="n">
        <v>0</v>
      </c>
      <c r="M49" s="33" t="n">
        <f aca="false">G49*L49</f>
        <v>0</v>
      </c>
      <c r="N49" s="34"/>
      <c r="Q49" s="46" t="s">
        <v>111</v>
      </c>
      <c r="R49" s="35" t="s">
        <v>112</v>
      </c>
      <c r="S49" s="36" t="s">
        <v>27</v>
      </c>
      <c r="T49" s="37" t="s">
        <v>113</v>
      </c>
      <c r="U49" s="38" t="s">
        <v>29</v>
      </c>
      <c r="V49" s="38" t="n">
        <v>6</v>
      </c>
      <c r="W49" s="39" t="s">
        <v>30</v>
      </c>
      <c r="X49" s="39" t="s">
        <v>31</v>
      </c>
      <c r="Y49" s="40" t="n">
        <v>9030</v>
      </c>
      <c r="Z49" s="33" t="n">
        <f aca="false">V49*Y49</f>
        <v>54180</v>
      </c>
    </row>
    <row r="50" s="5" customFormat="true" ht="38.35" hidden="false" customHeight="false" outlineLevel="0" collapsed="false">
      <c r="B50" s="24"/>
      <c r="C50" s="25" t="str">
        <f aca="false">Q50</f>
        <v>37.</v>
      </c>
      <c r="D50" s="26" t="str">
        <f aca="false">R50</f>
        <v>Сверло ступенчатое по металлу
Extreme COBALT 4-40 мм Россомаха 705005 или эквивалент</v>
      </c>
      <c r="E50" s="27" t="str">
        <f aca="false">S50</f>
        <v>Национальный режим не предоставляется – запрет</v>
      </c>
      <c r="F50" s="25" t="str">
        <f aca="false">U50</f>
        <v>шт.</v>
      </c>
      <c r="G50" s="28" t="n">
        <f aca="false">V50</f>
        <v>1</v>
      </c>
      <c r="H50" s="29" t="s">
        <v>24</v>
      </c>
      <c r="I50" s="30" t="s">
        <v>24</v>
      </c>
      <c r="J50" s="30"/>
      <c r="K50" s="31" t="n">
        <f aca="false">Y50</f>
        <v>5367</v>
      </c>
      <c r="L50" s="32" t="n">
        <v>0</v>
      </c>
      <c r="M50" s="33" t="n">
        <f aca="false">G50*L50</f>
        <v>0</v>
      </c>
      <c r="N50" s="34"/>
      <c r="Q50" s="25" t="s">
        <v>114</v>
      </c>
      <c r="R50" s="35" t="s">
        <v>115</v>
      </c>
      <c r="S50" s="36" t="s">
        <v>27</v>
      </c>
      <c r="T50" s="37" t="s">
        <v>116</v>
      </c>
      <c r="U50" s="38" t="s">
        <v>29</v>
      </c>
      <c r="V50" s="38" t="n">
        <v>1</v>
      </c>
      <c r="W50" s="39" t="s">
        <v>30</v>
      </c>
      <c r="X50" s="39" t="s">
        <v>31</v>
      </c>
      <c r="Y50" s="40" t="n">
        <v>5367</v>
      </c>
      <c r="Z50" s="33" t="n">
        <f aca="false">V50*Y50</f>
        <v>5367</v>
      </c>
    </row>
    <row r="51" s="5" customFormat="true" ht="25.55" hidden="false" customHeight="false" outlineLevel="0" collapsed="false">
      <c r="B51" s="24"/>
      <c r="C51" s="25" t="str">
        <f aca="false">Q51</f>
        <v>38.</v>
      </c>
      <c r="D51" s="26" t="str">
        <f aca="false">R51</f>
        <v>Смазка проникающая многоцелевая
LAVR LV-40 Ln1453 или эквивалент</v>
      </c>
      <c r="E51" s="27" t="str">
        <f aca="false">S51</f>
        <v>Национальный режим не предоставляется – преимущество</v>
      </c>
      <c r="F51" s="25" t="str">
        <f aca="false">U51</f>
        <v>шт.</v>
      </c>
      <c r="G51" s="28" t="n">
        <f aca="false">V51</f>
        <v>17</v>
      </c>
      <c r="H51" s="29" t="s">
        <v>24</v>
      </c>
      <c r="I51" s="30" t="s">
        <v>24</v>
      </c>
      <c r="J51" s="30"/>
      <c r="K51" s="31" t="n">
        <f aca="false">Y51</f>
        <v>725</v>
      </c>
      <c r="L51" s="32" t="n">
        <v>0</v>
      </c>
      <c r="M51" s="33" t="n">
        <f aca="false">G51*L51</f>
        <v>0</v>
      </c>
      <c r="N51" s="34"/>
      <c r="Q51" s="46" t="s">
        <v>117</v>
      </c>
      <c r="R51" s="35" t="s">
        <v>118</v>
      </c>
      <c r="S51" s="36" t="s">
        <v>34</v>
      </c>
      <c r="T51" s="41" t="s">
        <v>119</v>
      </c>
      <c r="U51" s="38" t="s">
        <v>29</v>
      </c>
      <c r="V51" s="38" t="n">
        <v>17</v>
      </c>
      <c r="W51" s="39" t="s">
        <v>30</v>
      </c>
      <c r="X51" s="39" t="s">
        <v>31</v>
      </c>
      <c r="Y51" s="40" t="n">
        <v>725</v>
      </c>
      <c r="Z51" s="33" t="n">
        <f aca="false">V51*Y51</f>
        <v>12325</v>
      </c>
    </row>
    <row r="52" s="5" customFormat="true" ht="25.55" hidden="false" customHeight="false" outlineLevel="0" collapsed="false">
      <c r="B52" s="24"/>
      <c r="C52" s="25" t="str">
        <f aca="false">Q52</f>
        <v>39.</v>
      </c>
      <c r="D52" s="26" t="str">
        <f aca="false">R52</f>
        <v>Смазка силиконовая
LAVR SERVICE Ln3501 или эквивалент</v>
      </c>
      <c r="E52" s="27" t="str">
        <f aca="false">S52</f>
        <v>Национальный режим не предоставляется – преимущество</v>
      </c>
      <c r="F52" s="25" t="str">
        <f aca="false">U52</f>
        <v>шт.</v>
      </c>
      <c r="G52" s="28" t="n">
        <f aca="false">V52</f>
        <v>9</v>
      </c>
      <c r="H52" s="29" t="s">
        <v>24</v>
      </c>
      <c r="I52" s="30" t="s">
        <v>24</v>
      </c>
      <c r="J52" s="30"/>
      <c r="K52" s="31" t="n">
        <f aca="false">Y52</f>
        <v>860</v>
      </c>
      <c r="L52" s="32" t="n">
        <v>0</v>
      </c>
      <c r="M52" s="33" t="n">
        <f aca="false">G52*L52</f>
        <v>0</v>
      </c>
      <c r="N52" s="34"/>
      <c r="Q52" s="25" t="s">
        <v>120</v>
      </c>
      <c r="R52" s="35" t="s">
        <v>121</v>
      </c>
      <c r="S52" s="36" t="s">
        <v>34</v>
      </c>
      <c r="T52" s="41" t="s">
        <v>119</v>
      </c>
      <c r="U52" s="38" t="s">
        <v>29</v>
      </c>
      <c r="V52" s="38" t="n">
        <v>9</v>
      </c>
      <c r="W52" s="39" t="s">
        <v>30</v>
      </c>
      <c r="X52" s="39" t="s">
        <v>31</v>
      </c>
      <c r="Y52" s="40" t="n">
        <v>860</v>
      </c>
      <c r="Z52" s="33" t="n">
        <f aca="false">V52*Y52</f>
        <v>7740</v>
      </c>
    </row>
    <row r="53" s="5" customFormat="true" ht="25.55" hidden="false" customHeight="false" outlineLevel="0" collapsed="false">
      <c r="B53" s="24"/>
      <c r="C53" s="25" t="str">
        <f aca="false">Q53</f>
        <v>40.</v>
      </c>
      <c r="D53" s="26" t="str">
        <f aca="false">R53</f>
        <v>Спирт изопропиловый абсолютированный
Selkor или эквивалент</v>
      </c>
      <c r="E53" s="27" t="str">
        <f aca="false">S53</f>
        <v>Национальный режим не предоставляется – ограничение</v>
      </c>
      <c r="F53" s="25" t="str">
        <f aca="false">U53</f>
        <v>шт.</v>
      </c>
      <c r="G53" s="28" t="n">
        <f aca="false">V53</f>
        <v>4</v>
      </c>
      <c r="H53" s="29" t="s">
        <v>24</v>
      </c>
      <c r="I53" s="30" t="s">
        <v>24</v>
      </c>
      <c r="J53" s="30"/>
      <c r="K53" s="31" t="n">
        <f aca="false">Y53</f>
        <v>640</v>
      </c>
      <c r="L53" s="32" t="n">
        <v>0</v>
      </c>
      <c r="M53" s="33" t="n">
        <f aca="false">G53*L53</f>
        <v>0</v>
      </c>
      <c r="N53" s="34"/>
      <c r="Q53" s="46" t="s">
        <v>122</v>
      </c>
      <c r="R53" s="35" t="s">
        <v>123</v>
      </c>
      <c r="S53" s="36" t="s">
        <v>38</v>
      </c>
      <c r="T53" s="42" t="s">
        <v>124</v>
      </c>
      <c r="U53" s="38" t="s">
        <v>29</v>
      </c>
      <c r="V53" s="38" t="n">
        <v>4</v>
      </c>
      <c r="W53" s="39" t="s">
        <v>30</v>
      </c>
      <c r="X53" s="39" t="s">
        <v>31</v>
      </c>
      <c r="Y53" s="40" t="n">
        <v>640</v>
      </c>
      <c r="Z53" s="33" t="n">
        <f aca="false">V53*Y53</f>
        <v>2560</v>
      </c>
    </row>
    <row r="54" s="5" customFormat="true" ht="25.55" hidden="false" customHeight="false" outlineLevel="0" collapsed="false">
      <c r="B54" s="24"/>
      <c r="C54" s="25" t="str">
        <f aca="false">Q54</f>
        <v>41.</v>
      </c>
      <c r="D54" s="26" t="str">
        <f aca="false">R54</f>
        <v>Стеллаж
ФУРАМА СТФЛ201080-5 или эквивалент</v>
      </c>
      <c r="E54" s="27" t="str">
        <f aca="false">S54</f>
        <v>Национальный режим не предоставляется – ограничение</v>
      </c>
      <c r="F54" s="25" t="str">
        <f aca="false">U54</f>
        <v>шт.</v>
      </c>
      <c r="G54" s="28" t="n">
        <f aca="false">V54</f>
        <v>1</v>
      </c>
      <c r="H54" s="29" t="s">
        <v>24</v>
      </c>
      <c r="I54" s="30" t="s">
        <v>24</v>
      </c>
      <c r="J54" s="30"/>
      <c r="K54" s="31" t="n">
        <f aca="false">Y54</f>
        <v>20801</v>
      </c>
      <c r="L54" s="32" t="n">
        <v>0</v>
      </c>
      <c r="M54" s="33" t="n">
        <f aca="false">G54*L54</f>
        <v>0</v>
      </c>
      <c r="N54" s="34"/>
      <c r="Q54" s="25" t="s">
        <v>125</v>
      </c>
      <c r="R54" s="35" t="s">
        <v>126</v>
      </c>
      <c r="S54" s="36" t="s">
        <v>38</v>
      </c>
      <c r="T54" s="42" t="s">
        <v>127</v>
      </c>
      <c r="U54" s="38" t="s">
        <v>29</v>
      </c>
      <c r="V54" s="38" t="n">
        <v>1</v>
      </c>
      <c r="W54" s="39" t="s">
        <v>30</v>
      </c>
      <c r="X54" s="39" t="s">
        <v>31</v>
      </c>
      <c r="Y54" s="40" t="n">
        <v>20801</v>
      </c>
      <c r="Z54" s="33" t="n">
        <f aca="false">V54*Y54</f>
        <v>20801</v>
      </c>
    </row>
    <row r="55" s="5" customFormat="true" ht="38.35" hidden="false" customHeight="false" outlineLevel="0" collapsed="false">
      <c r="B55" s="24"/>
      <c r="C55" s="25" t="str">
        <f aca="false">Q55</f>
        <v>42.</v>
      </c>
      <c r="D55" s="26" t="str">
        <f aca="false">R55</f>
        <v>Стеллаж
IRONMEBEL optimus hook pro СГРФОЦ2000х1500х500х5 или эквивалент</v>
      </c>
      <c r="E55" s="27" t="str">
        <f aca="false">S55</f>
        <v>Национальный режим не предоставляется – ограничение</v>
      </c>
      <c r="F55" s="25" t="str">
        <f aca="false">U55</f>
        <v>шт.</v>
      </c>
      <c r="G55" s="28" t="n">
        <f aca="false">V55</f>
        <v>1</v>
      </c>
      <c r="H55" s="29" t="s">
        <v>24</v>
      </c>
      <c r="I55" s="30" t="s">
        <v>24</v>
      </c>
      <c r="J55" s="30"/>
      <c r="K55" s="31" t="n">
        <f aca="false">Y55</f>
        <v>37900</v>
      </c>
      <c r="L55" s="32" t="n">
        <v>0</v>
      </c>
      <c r="M55" s="33" t="n">
        <f aca="false">G55*L55</f>
        <v>0</v>
      </c>
      <c r="N55" s="34"/>
      <c r="Q55" s="46" t="s">
        <v>128</v>
      </c>
      <c r="R55" s="35" t="s">
        <v>129</v>
      </c>
      <c r="S55" s="36" t="s">
        <v>38</v>
      </c>
      <c r="T55" s="42" t="s">
        <v>127</v>
      </c>
      <c r="U55" s="38" t="s">
        <v>29</v>
      </c>
      <c r="V55" s="38" t="n">
        <v>1</v>
      </c>
      <c r="W55" s="39" t="s">
        <v>30</v>
      </c>
      <c r="X55" s="39" t="s">
        <v>31</v>
      </c>
      <c r="Y55" s="40" t="n">
        <v>37900</v>
      </c>
      <c r="Z55" s="33" t="n">
        <f aca="false">V55*Y55</f>
        <v>37900</v>
      </c>
    </row>
    <row r="56" s="5" customFormat="true" ht="25.55" hidden="false" customHeight="false" outlineLevel="0" collapsed="false">
      <c r="B56" s="24"/>
      <c r="C56" s="25" t="str">
        <f aca="false">Q56</f>
        <v>43.</v>
      </c>
      <c r="D56" s="26" t="str">
        <f aca="false">R56</f>
        <v>Стержни клеевые прозрачные
КВТ ТПК-11 или эквивалент</v>
      </c>
      <c r="E56" s="27" t="str">
        <f aca="false">S56</f>
        <v>Национальный режим не предоставляется – ограничение</v>
      </c>
      <c r="F56" s="25" t="str">
        <f aca="false">U56</f>
        <v>шт.</v>
      </c>
      <c r="G56" s="28" t="n">
        <f aca="false">V56</f>
        <v>168</v>
      </c>
      <c r="H56" s="29" t="s">
        <v>24</v>
      </c>
      <c r="I56" s="30" t="s">
        <v>24</v>
      </c>
      <c r="J56" s="30"/>
      <c r="K56" s="31" t="n">
        <f aca="false">Y56</f>
        <v>32.42</v>
      </c>
      <c r="L56" s="32" t="n">
        <v>0</v>
      </c>
      <c r="M56" s="33" t="n">
        <f aca="false">G56*L56</f>
        <v>0</v>
      </c>
      <c r="N56" s="34"/>
      <c r="Q56" s="25" t="s">
        <v>130</v>
      </c>
      <c r="R56" s="35" t="s">
        <v>131</v>
      </c>
      <c r="S56" s="36" t="s">
        <v>38</v>
      </c>
      <c r="T56" s="42" t="s">
        <v>132</v>
      </c>
      <c r="U56" s="38" t="s">
        <v>29</v>
      </c>
      <c r="V56" s="38" t="n">
        <v>168</v>
      </c>
      <c r="W56" s="39" t="s">
        <v>30</v>
      </c>
      <c r="X56" s="39" t="s">
        <v>31</v>
      </c>
      <c r="Y56" s="40" t="n">
        <v>32.42</v>
      </c>
      <c r="Z56" s="33" t="n">
        <f aca="false">V56*Y56</f>
        <v>5446.56</v>
      </c>
    </row>
    <row r="57" s="5" customFormat="true" ht="25.55" hidden="false" customHeight="false" outlineLevel="0" collapsed="false">
      <c r="B57" s="24"/>
      <c r="C57" s="25" t="str">
        <f aca="false">Q57</f>
        <v>44.</v>
      </c>
      <c r="D57" s="26" t="str">
        <f aca="false">R57</f>
        <v>Стойка подкатная
СПМ или эквивалент</v>
      </c>
      <c r="E57" s="27" t="str">
        <f aca="false">S57</f>
        <v>Национальный режим не предоставляется – ограничение</v>
      </c>
      <c r="F57" s="25" t="str">
        <f aca="false">U57</f>
        <v>шт.</v>
      </c>
      <c r="G57" s="28" t="n">
        <f aca="false">V57</f>
        <v>4</v>
      </c>
      <c r="H57" s="29" t="s">
        <v>24</v>
      </c>
      <c r="I57" s="30" t="s">
        <v>24</v>
      </c>
      <c r="J57" s="30"/>
      <c r="K57" s="31" t="n">
        <f aca="false">Y57</f>
        <v>26908.11</v>
      </c>
      <c r="L57" s="32" t="n">
        <v>0</v>
      </c>
      <c r="M57" s="33" t="n">
        <f aca="false">G57*L57</f>
        <v>0</v>
      </c>
      <c r="N57" s="34"/>
      <c r="Q57" s="46" t="s">
        <v>133</v>
      </c>
      <c r="R57" s="35" t="s">
        <v>134</v>
      </c>
      <c r="S57" s="36" t="s">
        <v>38</v>
      </c>
      <c r="T57" s="42" t="s">
        <v>135</v>
      </c>
      <c r="U57" s="38" t="s">
        <v>29</v>
      </c>
      <c r="V57" s="38" t="n">
        <v>4</v>
      </c>
      <c r="W57" s="39" t="s">
        <v>30</v>
      </c>
      <c r="X57" s="39" t="s">
        <v>31</v>
      </c>
      <c r="Y57" s="49" t="n">
        <v>26908.11</v>
      </c>
      <c r="Z57" s="33" t="n">
        <f aca="false">V57*Y57</f>
        <v>107632.44</v>
      </c>
    </row>
    <row r="58" s="5" customFormat="true" ht="25.55" hidden="false" customHeight="false" outlineLevel="0" collapsed="false">
      <c r="B58" s="24"/>
      <c r="C58" s="25" t="str">
        <f aca="false">Q58</f>
        <v>45.</v>
      </c>
      <c r="D58" s="26" t="str">
        <f aca="false">R58</f>
        <v>Стяжка (хомут)
FORTISFLEX_x0001_  КСВ-О или эквивалент</v>
      </c>
      <c r="E58" s="27" t="str">
        <f aca="false">S58</f>
        <v>Национальный режим не предоставляется – ограничение</v>
      </c>
      <c r="F58" s="25" t="str">
        <f aca="false">U58</f>
        <v>шт.</v>
      </c>
      <c r="G58" s="28" t="n">
        <f aca="false">V58</f>
        <v>3000</v>
      </c>
      <c r="H58" s="29" t="s">
        <v>24</v>
      </c>
      <c r="I58" s="30" t="s">
        <v>24</v>
      </c>
      <c r="J58" s="30"/>
      <c r="K58" s="31" t="n">
        <f aca="false">Y58</f>
        <v>0.5</v>
      </c>
      <c r="L58" s="32" t="n">
        <v>0</v>
      </c>
      <c r="M58" s="33" t="n">
        <f aca="false">G58*L58</f>
        <v>0</v>
      </c>
      <c r="N58" s="34"/>
      <c r="Q58" s="25" t="s">
        <v>136</v>
      </c>
      <c r="R58" s="35" t="s">
        <v>137</v>
      </c>
      <c r="S58" s="36" t="s">
        <v>38</v>
      </c>
      <c r="T58" s="42" t="s">
        <v>138</v>
      </c>
      <c r="U58" s="38" t="s">
        <v>29</v>
      </c>
      <c r="V58" s="38" t="n">
        <v>3000</v>
      </c>
      <c r="W58" s="39" t="s">
        <v>30</v>
      </c>
      <c r="X58" s="39" t="s">
        <v>31</v>
      </c>
      <c r="Y58" s="49" t="n">
        <v>0.5</v>
      </c>
      <c r="Z58" s="33" t="n">
        <f aca="false">V58*Y58</f>
        <v>1500</v>
      </c>
    </row>
    <row r="59" s="5" customFormat="true" ht="25.55" hidden="false" customHeight="false" outlineLevel="0" collapsed="false">
      <c r="B59" s="24"/>
      <c r="C59" s="25" t="str">
        <f aca="false">Q59</f>
        <v>46.</v>
      </c>
      <c r="D59" s="26" t="str">
        <f aca="false">R59</f>
        <v>Стяжка (хомут)
КВТ  КСО или эквивалент</v>
      </c>
      <c r="E59" s="27" t="str">
        <f aca="false">S59</f>
        <v>Национальный режим не предоставляется – ограничение</v>
      </c>
      <c r="F59" s="25" t="str">
        <f aca="false">U59</f>
        <v>шт.</v>
      </c>
      <c r="G59" s="28" t="n">
        <f aca="false">V59</f>
        <v>600</v>
      </c>
      <c r="H59" s="29" t="s">
        <v>24</v>
      </c>
      <c r="I59" s="30" t="s">
        <v>24</v>
      </c>
      <c r="J59" s="30"/>
      <c r="K59" s="31" t="n">
        <f aca="false">Y59</f>
        <v>2.15</v>
      </c>
      <c r="L59" s="32" t="n">
        <v>0</v>
      </c>
      <c r="M59" s="33" t="n">
        <f aca="false">G59*L59</f>
        <v>0</v>
      </c>
      <c r="N59" s="34"/>
      <c r="Q59" s="46" t="s">
        <v>139</v>
      </c>
      <c r="R59" s="35" t="s">
        <v>140</v>
      </c>
      <c r="S59" s="36" t="s">
        <v>38</v>
      </c>
      <c r="T59" s="42" t="s">
        <v>138</v>
      </c>
      <c r="U59" s="38" t="s">
        <v>29</v>
      </c>
      <c r="V59" s="38" t="n">
        <v>600</v>
      </c>
      <c r="W59" s="39" t="s">
        <v>30</v>
      </c>
      <c r="X59" s="39" t="s">
        <v>31</v>
      </c>
      <c r="Y59" s="49" t="n">
        <v>2.15</v>
      </c>
      <c r="Z59" s="33" t="n">
        <f aca="false">V59*Y59</f>
        <v>1290</v>
      </c>
    </row>
    <row r="60" s="5" customFormat="true" ht="25.55" hidden="false" customHeight="false" outlineLevel="0" collapsed="false">
      <c r="B60" s="24"/>
      <c r="C60" s="25" t="str">
        <f aca="false">Q60</f>
        <v>47.</v>
      </c>
      <c r="D60" s="26" t="str">
        <f aca="false">R60</f>
        <v>Стяжка (хомут)
КВТ КСС или эквивалент</v>
      </c>
      <c r="E60" s="27" t="str">
        <f aca="false">S60</f>
        <v>Национальный режим не предоставляется – ограничение</v>
      </c>
      <c r="F60" s="25" t="str">
        <f aca="false">U60</f>
        <v>шт.</v>
      </c>
      <c r="G60" s="28" t="n">
        <f aca="false">V60</f>
        <v>3200</v>
      </c>
      <c r="H60" s="29" t="s">
        <v>24</v>
      </c>
      <c r="I60" s="30" t="s">
        <v>24</v>
      </c>
      <c r="J60" s="30"/>
      <c r="K60" s="31" t="n">
        <f aca="false">Y60</f>
        <v>0.64</v>
      </c>
      <c r="L60" s="32" t="n">
        <v>0</v>
      </c>
      <c r="M60" s="33" t="n">
        <f aca="false">G60*L60</f>
        <v>0</v>
      </c>
      <c r="N60" s="34"/>
      <c r="Q60" s="25" t="s">
        <v>141</v>
      </c>
      <c r="R60" s="35" t="s">
        <v>142</v>
      </c>
      <c r="S60" s="36" t="s">
        <v>38</v>
      </c>
      <c r="T60" s="42" t="s">
        <v>138</v>
      </c>
      <c r="U60" s="38" t="s">
        <v>29</v>
      </c>
      <c r="V60" s="38" t="n">
        <v>3200</v>
      </c>
      <c r="W60" s="39" t="s">
        <v>30</v>
      </c>
      <c r="X60" s="39" t="s">
        <v>31</v>
      </c>
      <c r="Y60" s="40" t="n">
        <v>0.64</v>
      </c>
      <c r="Z60" s="33" t="n">
        <f aca="false">V60*Y60</f>
        <v>2048</v>
      </c>
    </row>
    <row r="61" s="5" customFormat="true" ht="25.55" hidden="false" customHeight="false" outlineLevel="0" collapsed="false">
      <c r="B61" s="24"/>
      <c r="C61" s="25" t="str">
        <f aca="false">Q61</f>
        <v>48.</v>
      </c>
      <c r="D61" s="26" t="str">
        <f aca="false">R61</f>
        <v>Стяжка (хомут)
КВТ КСС или эквивалент</v>
      </c>
      <c r="E61" s="27" t="str">
        <f aca="false">S61</f>
        <v>Национальный режим не предоставляется – ограничение</v>
      </c>
      <c r="F61" s="25" t="str">
        <f aca="false">U61</f>
        <v>шт.</v>
      </c>
      <c r="G61" s="28" t="n">
        <f aca="false">V61</f>
        <v>3500</v>
      </c>
      <c r="H61" s="29" t="s">
        <v>24</v>
      </c>
      <c r="I61" s="30" t="s">
        <v>24</v>
      </c>
      <c r="J61" s="30"/>
      <c r="K61" s="31" t="n">
        <f aca="false">Y61</f>
        <v>0.95</v>
      </c>
      <c r="L61" s="32" t="n">
        <v>0</v>
      </c>
      <c r="M61" s="33" t="n">
        <f aca="false">G61*L61</f>
        <v>0</v>
      </c>
      <c r="N61" s="34"/>
      <c r="Q61" s="46" t="s">
        <v>143</v>
      </c>
      <c r="R61" s="35" t="s">
        <v>142</v>
      </c>
      <c r="S61" s="36" t="s">
        <v>38</v>
      </c>
      <c r="T61" s="42" t="s">
        <v>138</v>
      </c>
      <c r="U61" s="38" t="s">
        <v>29</v>
      </c>
      <c r="V61" s="38" t="n">
        <v>3500</v>
      </c>
      <c r="W61" s="39" t="s">
        <v>30</v>
      </c>
      <c r="X61" s="39" t="s">
        <v>31</v>
      </c>
      <c r="Y61" s="40" t="n">
        <v>0.95</v>
      </c>
      <c r="Z61" s="33" t="n">
        <f aca="false">V61*Y61</f>
        <v>3325</v>
      </c>
    </row>
    <row r="62" s="5" customFormat="true" ht="25.55" hidden="false" customHeight="false" outlineLevel="0" collapsed="false">
      <c r="B62" s="24"/>
      <c r="C62" s="25" t="str">
        <f aca="false">Q62</f>
        <v>49.</v>
      </c>
      <c r="D62" s="26" t="str">
        <f aca="false">R62</f>
        <v>Стяжка (хомут)
КВТ КСС или эквивалент</v>
      </c>
      <c r="E62" s="27" t="str">
        <f aca="false">S62</f>
        <v>Национальный режим не предоставляется – ограничение</v>
      </c>
      <c r="F62" s="25" t="str">
        <f aca="false">U62</f>
        <v>шт.</v>
      </c>
      <c r="G62" s="28" t="n">
        <f aca="false">V62</f>
        <v>2700</v>
      </c>
      <c r="H62" s="29" t="s">
        <v>24</v>
      </c>
      <c r="I62" s="30" t="s">
        <v>24</v>
      </c>
      <c r="J62" s="30"/>
      <c r="K62" s="31" t="n">
        <f aca="false">Y62</f>
        <v>2</v>
      </c>
      <c r="L62" s="32" t="n">
        <v>0</v>
      </c>
      <c r="M62" s="33" t="n">
        <f aca="false">G62*L62</f>
        <v>0</v>
      </c>
      <c r="N62" s="34"/>
      <c r="Q62" s="25" t="s">
        <v>144</v>
      </c>
      <c r="R62" s="35" t="s">
        <v>142</v>
      </c>
      <c r="S62" s="36" t="s">
        <v>38</v>
      </c>
      <c r="T62" s="42" t="s">
        <v>138</v>
      </c>
      <c r="U62" s="38" t="s">
        <v>29</v>
      </c>
      <c r="V62" s="38" t="n">
        <v>2700</v>
      </c>
      <c r="W62" s="39" t="s">
        <v>30</v>
      </c>
      <c r="X62" s="39" t="s">
        <v>31</v>
      </c>
      <c r="Y62" s="40" t="n">
        <v>2</v>
      </c>
      <c r="Z62" s="33" t="n">
        <f aca="false">V62*Y62</f>
        <v>5400</v>
      </c>
    </row>
    <row r="63" s="5" customFormat="true" ht="25.55" hidden="false" customHeight="false" outlineLevel="0" collapsed="false">
      <c r="B63" s="24"/>
      <c r="C63" s="25" t="str">
        <f aca="false">Q63</f>
        <v>50.</v>
      </c>
      <c r="D63" s="26" t="str">
        <f aca="false">R63</f>
        <v>Стяжка (хомут)
КВТ КСС или эквивалент</v>
      </c>
      <c r="E63" s="27" t="str">
        <f aca="false">S63</f>
        <v>Национальный режим не предоставляется – ограничение</v>
      </c>
      <c r="F63" s="25" t="str">
        <f aca="false">U63</f>
        <v>шт.</v>
      </c>
      <c r="G63" s="28" t="n">
        <f aca="false">V63</f>
        <v>1200</v>
      </c>
      <c r="H63" s="29" t="s">
        <v>24</v>
      </c>
      <c r="I63" s="30" t="s">
        <v>24</v>
      </c>
      <c r="J63" s="30"/>
      <c r="K63" s="31" t="n">
        <f aca="false">Y63</f>
        <v>4.1</v>
      </c>
      <c r="L63" s="32" t="n">
        <v>0</v>
      </c>
      <c r="M63" s="33" t="n">
        <f aca="false">G63*L63</f>
        <v>0</v>
      </c>
      <c r="N63" s="34"/>
      <c r="Q63" s="46" t="s">
        <v>145</v>
      </c>
      <c r="R63" s="35" t="s">
        <v>142</v>
      </c>
      <c r="S63" s="36" t="s">
        <v>38</v>
      </c>
      <c r="T63" s="42" t="s">
        <v>138</v>
      </c>
      <c r="U63" s="38" t="s">
        <v>29</v>
      </c>
      <c r="V63" s="38" t="n">
        <v>1200</v>
      </c>
      <c r="W63" s="39" t="s">
        <v>30</v>
      </c>
      <c r="X63" s="39" t="s">
        <v>31</v>
      </c>
      <c r="Y63" s="40" t="n">
        <v>4.1</v>
      </c>
      <c r="Z63" s="33" t="n">
        <f aca="false">V63*Y63</f>
        <v>4920</v>
      </c>
    </row>
    <row r="64" s="5" customFormat="true" ht="25.55" hidden="false" customHeight="false" outlineLevel="0" collapsed="false">
      <c r="B64" s="24"/>
      <c r="C64" s="25" t="str">
        <f aca="false">Q64</f>
        <v>51.</v>
      </c>
      <c r="D64" s="26" t="str">
        <f aca="false">R64</f>
        <v>Стяжка (хомут)
TDM Electric или эквивалент</v>
      </c>
      <c r="E64" s="27" t="str">
        <f aca="false">S64</f>
        <v>Национальный режим не предоставляется – ограничение</v>
      </c>
      <c r="F64" s="25" t="str">
        <f aca="false">U64</f>
        <v>шт.</v>
      </c>
      <c r="G64" s="28" t="n">
        <f aca="false">V64</f>
        <v>2600</v>
      </c>
      <c r="H64" s="29" t="s">
        <v>24</v>
      </c>
      <c r="I64" s="30" t="s">
        <v>24</v>
      </c>
      <c r="J64" s="30"/>
      <c r="K64" s="31" t="n">
        <f aca="false">Y64</f>
        <v>1.1</v>
      </c>
      <c r="L64" s="32" t="n">
        <v>0</v>
      </c>
      <c r="M64" s="33" t="n">
        <f aca="false">G64*L64</f>
        <v>0</v>
      </c>
      <c r="N64" s="34"/>
      <c r="Q64" s="25" t="s">
        <v>146</v>
      </c>
      <c r="R64" s="35" t="s">
        <v>147</v>
      </c>
      <c r="S64" s="36" t="s">
        <v>38</v>
      </c>
      <c r="T64" s="42" t="s">
        <v>138</v>
      </c>
      <c r="U64" s="38" t="s">
        <v>29</v>
      </c>
      <c r="V64" s="38" t="n">
        <v>2600</v>
      </c>
      <c r="W64" s="39" t="s">
        <v>30</v>
      </c>
      <c r="X64" s="39" t="s">
        <v>31</v>
      </c>
      <c r="Y64" s="49" t="n">
        <v>1.1</v>
      </c>
      <c r="Z64" s="33" t="n">
        <f aca="false">V64*Y64</f>
        <v>2860</v>
      </c>
    </row>
    <row r="65" s="5" customFormat="true" ht="25.55" hidden="false" customHeight="false" outlineLevel="0" collapsed="false">
      <c r="B65" s="24"/>
      <c r="C65" s="25" t="str">
        <f aca="false">Q65</f>
        <v>52.</v>
      </c>
      <c r="D65" s="26" t="str">
        <f aca="false">R65</f>
        <v>Термопаста
Arctic Cooling MX-4 или эквивалент</v>
      </c>
      <c r="E65" s="27" t="str">
        <f aca="false">S65</f>
        <v>Национальный режим не предоставляется – ограничение</v>
      </c>
      <c r="F65" s="25" t="str">
        <f aca="false">U65</f>
        <v>шт.</v>
      </c>
      <c r="G65" s="28" t="n">
        <f aca="false">V65</f>
        <v>5</v>
      </c>
      <c r="H65" s="29" t="s">
        <v>24</v>
      </c>
      <c r="I65" s="30" t="s">
        <v>24</v>
      </c>
      <c r="J65" s="30"/>
      <c r="K65" s="31" t="n">
        <f aca="false">Y65</f>
        <v>1420</v>
      </c>
      <c r="L65" s="32" t="n">
        <v>0</v>
      </c>
      <c r="M65" s="33" t="n">
        <f aca="false">G65*L65</f>
        <v>0</v>
      </c>
      <c r="N65" s="34"/>
      <c r="Q65" s="46" t="s">
        <v>148</v>
      </c>
      <c r="R65" s="35" t="s">
        <v>149</v>
      </c>
      <c r="S65" s="36" t="s">
        <v>38</v>
      </c>
      <c r="T65" s="42" t="s">
        <v>150</v>
      </c>
      <c r="U65" s="38" t="s">
        <v>29</v>
      </c>
      <c r="V65" s="38" t="n">
        <v>5</v>
      </c>
      <c r="W65" s="39" t="s">
        <v>30</v>
      </c>
      <c r="X65" s="39" t="s">
        <v>31</v>
      </c>
      <c r="Y65" s="40" t="n">
        <v>1420</v>
      </c>
      <c r="Z65" s="33" t="n">
        <f aca="false">V65*Y65</f>
        <v>7100</v>
      </c>
    </row>
    <row r="66" s="5" customFormat="true" ht="25.55" hidden="false" customHeight="false" outlineLevel="0" collapsed="false">
      <c r="B66" s="24"/>
      <c r="C66" s="25" t="str">
        <f aca="false">Q66</f>
        <v>53.</v>
      </c>
      <c r="D66" s="26" t="str">
        <f aca="false">R66</f>
        <v>Термопреобразователь сопротивления
Эталон ТСП 9203-28 У2 или эквивалент</v>
      </c>
      <c r="E66" s="27" t="str">
        <f aca="false">S66</f>
        <v>Национальный режим не предоставляется – ограничение</v>
      </c>
      <c r="F66" s="25" t="str">
        <f aca="false">U66</f>
        <v>шт.</v>
      </c>
      <c r="G66" s="28" t="n">
        <f aca="false">V66</f>
        <v>42</v>
      </c>
      <c r="H66" s="29" t="s">
        <v>24</v>
      </c>
      <c r="I66" s="30" t="s">
        <v>24</v>
      </c>
      <c r="J66" s="30"/>
      <c r="K66" s="31" t="n">
        <f aca="false">Y66</f>
        <v>5800</v>
      </c>
      <c r="L66" s="32" t="n">
        <v>0</v>
      </c>
      <c r="M66" s="33" t="n">
        <f aca="false">G66*L66</f>
        <v>0</v>
      </c>
      <c r="N66" s="34"/>
      <c r="Q66" s="25" t="s">
        <v>151</v>
      </c>
      <c r="R66" s="35" t="s">
        <v>152</v>
      </c>
      <c r="S66" s="36" t="s">
        <v>38</v>
      </c>
      <c r="T66" s="42" t="s">
        <v>153</v>
      </c>
      <c r="U66" s="38" t="s">
        <v>29</v>
      </c>
      <c r="V66" s="38" t="n">
        <v>42</v>
      </c>
      <c r="W66" s="39" t="s">
        <v>30</v>
      </c>
      <c r="X66" s="39" t="s">
        <v>31</v>
      </c>
      <c r="Y66" s="40" t="n">
        <v>5800</v>
      </c>
      <c r="Z66" s="33" t="n">
        <f aca="false">V66*Y66</f>
        <v>243600</v>
      </c>
    </row>
    <row r="67" s="5" customFormat="true" ht="38.35" hidden="false" customHeight="false" outlineLevel="0" collapsed="false">
      <c r="B67" s="24"/>
      <c r="C67" s="25" t="str">
        <f aca="false">Q67</f>
        <v>54.</v>
      </c>
      <c r="D67" s="26" t="str">
        <f aca="false">R67</f>
        <v>Тестер кабеля сетевой
5Bites UTP/FTP/STP RJ45, TEL RJ11/12 LY-CT003 (или эквивалент)</v>
      </c>
      <c r="E67" s="27" t="str">
        <f aca="false">S67</f>
        <v>Национальный режим не предоставляется – ограничение</v>
      </c>
      <c r="F67" s="25" t="str">
        <f aca="false">U67</f>
        <v>шт.</v>
      </c>
      <c r="G67" s="28" t="n">
        <f aca="false">V67</f>
        <v>4</v>
      </c>
      <c r="H67" s="29" t="s">
        <v>24</v>
      </c>
      <c r="I67" s="30" t="s">
        <v>24</v>
      </c>
      <c r="J67" s="30"/>
      <c r="K67" s="31" t="n">
        <f aca="false">Y67</f>
        <v>1100</v>
      </c>
      <c r="L67" s="32" t="n">
        <v>0</v>
      </c>
      <c r="M67" s="33" t="n">
        <f aca="false">G67*L67</f>
        <v>0</v>
      </c>
      <c r="N67" s="34"/>
      <c r="Q67" s="46" t="s">
        <v>154</v>
      </c>
      <c r="R67" s="35" t="s">
        <v>155</v>
      </c>
      <c r="S67" s="36" t="s">
        <v>38</v>
      </c>
      <c r="T67" s="42" t="s">
        <v>156</v>
      </c>
      <c r="U67" s="38" t="s">
        <v>29</v>
      </c>
      <c r="V67" s="38" t="n">
        <v>4</v>
      </c>
      <c r="W67" s="39" t="s">
        <v>30</v>
      </c>
      <c r="X67" s="39" t="s">
        <v>31</v>
      </c>
      <c r="Y67" s="40" t="n">
        <v>1100</v>
      </c>
      <c r="Z67" s="33" t="n">
        <f aca="false">V67*Y67</f>
        <v>4400</v>
      </c>
    </row>
    <row r="68" s="5" customFormat="true" ht="25.55" hidden="false" customHeight="false" outlineLevel="0" collapsed="false">
      <c r="B68" s="24"/>
      <c r="C68" s="25" t="str">
        <f aca="false">Q68</f>
        <v>55.</v>
      </c>
      <c r="D68" s="26" t="str">
        <f aca="false">R68</f>
        <v>Трубка маркировочная термоусаживаемая
Термомарк МТ-2К – 2,4/1,2W или эквивалент</v>
      </c>
      <c r="E68" s="27" t="str">
        <f aca="false">S68</f>
        <v>Национальный режим не предоставляется – преимущество</v>
      </c>
      <c r="F68" s="25" t="str">
        <f aca="false">U68</f>
        <v>шт.</v>
      </c>
      <c r="G68" s="28" t="n">
        <f aca="false">V68</f>
        <v>3</v>
      </c>
      <c r="H68" s="29" t="s">
        <v>24</v>
      </c>
      <c r="I68" s="30" t="s">
        <v>24</v>
      </c>
      <c r="J68" s="30"/>
      <c r="K68" s="31" t="n">
        <f aca="false">Y68</f>
        <v>5300</v>
      </c>
      <c r="L68" s="32" t="n">
        <v>0</v>
      </c>
      <c r="M68" s="33" t="n">
        <f aca="false">G68*L68</f>
        <v>0</v>
      </c>
      <c r="N68" s="34"/>
      <c r="Q68" s="25" t="s">
        <v>157</v>
      </c>
      <c r="R68" s="35" t="s">
        <v>158</v>
      </c>
      <c r="S68" s="36" t="s">
        <v>34</v>
      </c>
      <c r="T68" s="41" t="s">
        <v>159</v>
      </c>
      <c r="U68" s="38" t="s">
        <v>29</v>
      </c>
      <c r="V68" s="38" t="n">
        <v>3</v>
      </c>
      <c r="W68" s="39" t="s">
        <v>30</v>
      </c>
      <c r="X68" s="39" t="s">
        <v>31</v>
      </c>
      <c r="Y68" s="40" t="n">
        <v>5300</v>
      </c>
      <c r="Z68" s="33" t="n">
        <f aca="false">V68*Y68</f>
        <v>15900</v>
      </c>
    </row>
    <row r="69" s="5" customFormat="true" ht="25.55" hidden="false" customHeight="false" outlineLevel="0" collapsed="false">
      <c r="B69" s="24"/>
      <c r="C69" s="25" t="str">
        <f aca="false">Q69</f>
        <v>56.</v>
      </c>
      <c r="D69" s="26" t="str">
        <f aca="false">R69</f>
        <v>Трубка маркировочная термоусаживаемая
Термомарк МТ-2К – 4,8/2,4 или эквивалент</v>
      </c>
      <c r="E69" s="27" t="str">
        <f aca="false">S69</f>
        <v>Национальный режим не предоставляется – преимущество</v>
      </c>
      <c r="F69" s="25" t="str">
        <f aca="false">U69</f>
        <v>шт.</v>
      </c>
      <c r="G69" s="28" t="n">
        <f aca="false">V69</f>
        <v>9</v>
      </c>
      <c r="H69" s="29" t="s">
        <v>24</v>
      </c>
      <c r="I69" s="30" t="s">
        <v>24</v>
      </c>
      <c r="J69" s="30"/>
      <c r="K69" s="31" t="n">
        <f aca="false">Y69</f>
        <v>3300</v>
      </c>
      <c r="L69" s="32" t="n">
        <v>0</v>
      </c>
      <c r="M69" s="33" t="n">
        <f aca="false">G69*L69</f>
        <v>0</v>
      </c>
      <c r="N69" s="34"/>
      <c r="Q69" s="46" t="s">
        <v>160</v>
      </c>
      <c r="R69" s="35" t="s">
        <v>161</v>
      </c>
      <c r="S69" s="36" t="s">
        <v>34</v>
      </c>
      <c r="T69" s="41" t="s">
        <v>159</v>
      </c>
      <c r="U69" s="38" t="s">
        <v>29</v>
      </c>
      <c r="V69" s="38" t="n">
        <v>9</v>
      </c>
      <c r="W69" s="39" t="s">
        <v>30</v>
      </c>
      <c r="X69" s="39" t="s">
        <v>31</v>
      </c>
      <c r="Y69" s="40" t="n">
        <v>3300</v>
      </c>
      <c r="Z69" s="33" t="n">
        <f aca="false">V69*Y69</f>
        <v>29700</v>
      </c>
    </row>
    <row r="70" s="5" customFormat="true" ht="25.55" hidden="false" customHeight="false" outlineLevel="0" collapsed="false">
      <c r="B70" s="24"/>
      <c r="C70" s="25" t="str">
        <f aca="false">Q70</f>
        <v>57.</v>
      </c>
      <c r="D70" s="26" t="str">
        <f aca="false">R70</f>
        <v>Трубка маркировочная термоусаживаемая
Термомарк МТ-2К – 6,4/3,2W или эквивалент</v>
      </c>
      <c r="E70" s="27" t="str">
        <f aca="false">S70</f>
        <v>Национальный режим не предоставляется – преимущество</v>
      </c>
      <c r="F70" s="25" t="str">
        <f aca="false">U70</f>
        <v>шт.</v>
      </c>
      <c r="G70" s="28" t="n">
        <f aca="false">V70</f>
        <v>9</v>
      </c>
      <c r="H70" s="29" t="s">
        <v>24</v>
      </c>
      <c r="I70" s="30" t="s">
        <v>24</v>
      </c>
      <c r="J70" s="30"/>
      <c r="K70" s="31" t="n">
        <f aca="false">Y70</f>
        <v>4200</v>
      </c>
      <c r="L70" s="32" t="n">
        <v>0</v>
      </c>
      <c r="M70" s="33" t="n">
        <f aca="false">G70*L70</f>
        <v>0</v>
      </c>
      <c r="N70" s="34"/>
      <c r="Q70" s="25" t="s">
        <v>162</v>
      </c>
      <c r="R70" s="35" t="s">
        <v>163</v>
      </c>
      <c r="S70" s="36" t="s">
        <v>34</v>
      </c>
      <c r="T70" s="41" t="s">
        <v>159</v>
      </c>
      <c r="U70" s="38" t="s">
        <v>29</v>
      </c>
      <c r="V70" s="38" t="n">
        <v>9</v>
      </c>
      <c r="W70" s="39" t="s">
        <v>30</v>
      </c>
      <c r="X70" s="39" t="s">
        <v>31</v>
      </c>
      <c r="Y70" s="40" t="n">
        <v>4200</v>
      </c>
      <c r="Z70" s="33" t="n">
        <f aca="false">V70*Y70</f>
        <v>37800</v>
      </c>
    </row>
    <row r="71" s="5" customFormat="true" ht="25.55" hidden="false" customHeight="false" outlineLevel="0" collapsed="false">
      <c r="B71" s="24"/>
      <c r="C71" s="25" t="str">
        <f aca="false">Q71</f>
        <v>58.</v>
      </c>
      <c r="D71" s="26" t="str">
        <f aca="false">R71</f>
        <v>Термоусаживаемая трубка
TDM ТУТнг 6/3 или эквивалент</v>
      </c>
      <c r="E71" s="27" t="str">
        <f aca="false">S71</f>
        <v>Национальный режим не предоставляется – преимущество</v>
      </c>
      <c r="F71" s="25" t="str">
        <f aca="false">U71</f>
        <v>шт.</v>
      </c>
      <c r="G71" s="28" t="n">
        <f aca="false">V71</f>
        <v>4</v>
      </c>
      <c r="H71" s="29" t="s">
        <v>24</v>
      </c>
      <c r="I71" s="30" t="s">
        <v>24</v>
      </c>
      <c r="J71" s="30"/>
      <c r="K71" s="31" t="n">
        <f aca="false">Y71</f>
        <v>1090</v>
      </c>
      <c r="L71" s="32" t="n">
        <v>0</v>
      </c>
      <c r="M71" s="33" t="n">
        <f aca="false">G71*L71</f>
        <v>0</v>
      </c>
      <c r="N71" s="34"/>
      <c r="Q71" s="46" t="s">
        <v>164</v>
      </c>
      <c r="R71" s="35" t="s">
        <v>165</v>
      </c>
      <c r="S71" s="36" t="s">
        <v>34</v>
      </c>
      <c r="T71" s="41" t="s">
        <v>159</v>
      </c>
      <c r="U71" s="38" t="s">
        <v>29</v>
      </c>
      <c r="V71" s="38" t="n">
        <v>4</v>
      </c>
      <c r="W71" s="39" t="s">
        <v>30</v>
      </c>
      <c r="X71" s="39" t="s">
        <v>31</v>
      </c>
      <c r="Y71" s="40" t="n">
        <v>1090</v>
      </c>
      <c r="Z71" s="33" t="n">
        <f aca="false">V71*Y71</f>
        <v>4360</v>
      </c>
    </row>
    <row r="72" s="5" customFormat="true" ht="25.55" hidden="false" customHeight="false" outlineLevel="0" collapsed="false">
      <c r="B72" s="24"/>
      <c r="C72" s="25" t="str">
        <f aca="false">Q72</f>
        <v>59.</v>
      </c>
      <c r="D72" s="26" t="str">
        <f aca="false">R72</f>
        <v>Термоусаживаемая трубка
TDM ТУТнг 20/10 или эквивалент</v>
      </c>
      <c r="E72" s="27" t="str">
        <f aca="false">S72</f>
        <v>Национальный режим не предоставляется – преимущество</v>
      </c>
      <c r="F72" s="25" t="str">
        <f aca="false">U72</f>
        <v>шт.</v>
      </c>
      <c r="G72" s="28" t="n">
        <f aca="false">V72</f>
        <v>4</v>
      </c>
      <c r="H72" s="29" t="s">
        <v>24</v>
      </c>
      <c r="I72" s="30" t="s">
        <v>24</v>
      </c>
      <c r="J72" s="30"/>
      <c r="K72" s="31" t="n">
        <f aca="false">Y72</f>
        <v>1900</v>
      </c>
      <c r="L72" s="32" t="n">
        <v>0</v>
      </c>
      <c r="M72" s="33" t="n">
        <f aca="false">G72*L72</f>
        <v>0</v>
      </c>
      <c r="N72" s="34"/>
      <c r="Q72" s="25" t="s">
        <v>166</v>
      </c>
      <c r="R72" s="35" t="s">
        <v>167</v>
      </c>
      <c r="S72" s="36" t="s">
        <v>34</v>
      </c>
      <c r="T72" s="41" t="s">
        <v>159</v>
      </c>
      <c r="U72" s="38" t="s">
        <v>29</v>
      </c>
      <c r="V72" s="38" t="n">
        <v>4</v>
      </c>
      <c r="W72" s="39" t="s">
        <v>30</v>
      </c>
      <c r="X72" s="39" t="s">
        <v>31</v>
      </c>
      <c r="Y72" s="40" t="n">
        <v>1900</v>
      </c>
      <c r="Z72" s="33" t="n">
        <f aca="false">V72*Y72</f>
        <v>7600</v>
      </c>
    </row>
    <row r="73" s="5" customFormat="true" ht="25.55" hidden="false" customHeight="false" outlineLevel="0" collapsed="false">
      <c r="B73" s="24"/>
      <c r="C73" s="25" t="str">
        <f aca="false">Q73</f>
        <v>60.</v>
      </c>
      <c r="D73" s="26" t="str">
        <f aca="false">R73</f>
        <v>Термоусадочная клеевая трубка КВТ ТТК 3:1-6/2 или эквивалент</v>
      </c>
      <c r="E73" s="27" t="str">
        <f aca="false">S73</f>
        <v>Национальный режим не предоставляется – преимущество</v>
      </c>
      <c r="F73" s="25" t="str">
        <f aca="false">U73</f>
        <v>шт.</v>
      </c>
      <c r="G73" s="28" t="n">
        <f aca="false">V73</f>
        <v>20</v>
      </c>
      <c r="H73" s="29" t="s">
        <v>24</v>
      </c>
      <c r="I73" s="30" t="s">
        <v>24</v>
      </c>
      <c r="J73" s="30"/>
      <c r="K73" s="31" t="n">
        <f aca="false">Y73</f>
        <v>935</v>
      </c>
      <c r="L73" s="32" t="n">
        <v>0</v>
      </c>
      <c r="M73" s="33" t="n">
        <f aca="false">G73*L73</f>
        <v>0</v>
      </c>
      <c r="N73" s="34"/>
      <c r="Q73" s="46" t="s">
        <v>168</v>
      </c>
      <c r="R73" s="35" t="s">
        <v>169</v>
      </c>
      <c r="S73" s="36" t="s">
        <v>34</v>
      </c>
      <c r="T73" s="41" t="s">
        <v>159</v>
      </c>
      <c r="U73" s="38" t="s">
        <v>29</v>
      </c>
      <c r="V73" s="38" t="n">
        <v>20</v>
      </c>
      <c r="W73" s="39" t="s">
        <v>30</v>
      </c>
      <c r="X73" s="39" t="s">
        <v>31</v>
      </c>
      <c r="Y73" s="40" t="n">
        <v>935</v>
      </c>
      <c r="Z73" s="33" t="n">
        <f aca="false">V73*Y73</f>
        <v>18700</v>
      </c>
    </row>
    <row r="74" s="5" customFormat="true" ht="25.55" hidden="false" customHeight="false" outlineLevel="0" collapsed="false">
      <c r="B74" s="24"/>
      <c r="C74" s="25" t="str">
        <f aca="false">Q74</f>
        <v>61.</v>
      </c>
      <c r="D74" s="26" t="str">
        <f aca="false">R74</f>
        <v>Термоусадочная клеевая трубка КВТ ТТК 3:1-12/4 или эквивалент</v>
      </c>
      <c r="E74" s="27" t="str">
        <f aca="false">S74</f>
        <v>Национальный режим не предоставляется – преимущество</v>
      </c>
      <c r="F74" s="25" t="str">
        <f aca="false">U74</f>
        <v>шт.</v>
      </c>
      <c r="G74" s="28" t="n">
        <f aca="false">V74</f>
        <v>20</v>
      </c>
      <c r="H74" s="29" t="s">
        <v>24</v>
      </c>
      <c r="I74" s="30" t="s">
        <v>24</v>
      </c>
      <c r="J74" s="30"/>
      <c r="K74" s="31" t="n">
        <f aca="false">Y74</f>
        <v>2280</v>
      </c>
      <c r="L74" s="32" t="n">
        <v>0</v>
      </c>
      <c r="M74" s="33" t="n">
        <f aca="false">G74*L74</f>
        <v>0</v>
      </c>
      <c r="N74" s="34"/>
      <c r="Q74" s="25" t="s">
        <v>170</v>
      </c>
      <c r="R74" s="35" t="s">
        <v>171</v>
      </c>
      <c r="S74" s="36" t="s">
        <v>34</v>
      </c>
      <c r="T74" s="41" t="s">
        <v>159</v>
      </c>
      <c r="U74" s="38" t="s">
        <v>29</v>
      </c>
      <c r="V74" s="38" t="n">
        <v>20</v>
      </c>
      <c r="W74" s="39" t="s">
        <v>30</v>
      </c>
      <c r="X74" s="39" t="s">
        <v>31</v>
      </c>
      <c r="Y74" s="40" t="n">
        <v>2280</v>
      </c>
      <c r="Z74" s="33" t="n">
        <f aca="false">V74*Y74</f>
        <v>45600</v>
      </c>
    </row>
    <row r="75" s="5" customFormat="true" ht="25.55" hidden="false" customHeight="false" outlineLevel="0" collapsed="false">
      <c r="B75" s="24"/>
      <c r="C75" s="25" t="str">
        <f aca="false">Q75</f>
        <v>62.</v>
      </c>
      <c r="D75" s="26" t="str">
        <f aca="false">R75</f>
        <v>Трубка термоусадочная клеевая КВТ ТТК(3:1)-25/8 или эквивалент</v>
      </c>
      <c r="E75" s="27" t="str">
        <f aca="false">S75</f>
        <v>Национальный режим не предоставляется – преимущество</v>
      </c>
      <c r="F75" s="25" t="str">
        <f aca="false">U75</f>
        <v>шт.</v>
      </c>
      <c r="G75" s="28" t="n">
        <f aca="false">V75</f>
        <v>5</v>
      </c>
      <c r="H75" s="29" t="s">
        <v>24</v>
      </c>
      <c r="I75" s="30" t="s">
        <v>24</v>
      </c>
      <c r="J75" s="30"/>
      <c r="K75" s="31" t="n">
        <f aca="false">Y75</f>
        <v>5300</v>
      </c>
      <c r="L75" s="32" t="n">
        <v>0</v>
      </c>
      <c r="M75" s="33" t="n">
        <f aca="false">G75*L75</f>
        <v>0</v>
      </c>
      <c r="N75" s="34"/>
      <c r="Q75" s="46" t="s">
        <v>172</v>
      </c>
      <c r="R75" s="35" t="s">
        <v>173</v>
      </c>
      <c r="S75" s="36" t="s">
        <v>34</v>
      </c>
      <c r="T75" s="41" t="s">
        <v>159</v>
      </c>
      <c r="U75" s="38" t="s">
        <v>29</v>
      </c>
      <c r="V75" s="38" t="n">
        <v>5</v>
      </c>
      <c r="W75" s="39" t="s">
        <v>30</v>
      </c>
      <c r="X75" s="39" t="s">
        <v>31</v>
      </c>
      <c r="Y75" s="40" t="n">
        <v>5300</v>
      </c>
      <c r="Z75" s="33" t="n">
        <f aca="false">V75*Y75</f>
        <v>26500</v>
      </c>
    </row>
    <row r="76" s="5" customFormat="true" ht="25.55" hidden="false" customHeight="false" outlineLevel="0" collapsed="false">
      <c r="B76" s="24"/>
      <c r="C76" s="25" t="str">
        <f aca="false">Q76</f>
        <v>63.</v>
      </c>
      <c r="D76" s="26" t="str">
        <f aca="false">R76</f>
        <v>Удлинитель сетевой на катушке с термозащитой
IEK WKP15-16-04-10 или эквивалент</v>
      </c>
      <c r="E76" s="27" t="str">
        <f aca="false">S76</f>
        <v>Национальный режим не предоставляется – преимущество</v>
      </c>
      <c r="F76" s="25" t="str">
        <f aca="false">U76</f>
        <v>шт.</v>
      </c>
      <c r="G76" s="28" t="n">
        <f aca="false">V76</f>
        <v>2</v>
      </c>
      <c r="H76" s="29" t="s">
        <v>24</v>
      </c>
      <c r="I76" s="30" t="s">
        <v>24</v>
      </c>
      <c r="J76" s="30"/>
      <c r="K76" s="31" t="n">
        <f aca="false">Y76</f>
        <v>4300</v>
      </c>
      <c r="L76" s="32" t="n">
        <v>0</v>
      </c>
      <c r="M76" s="33" t="n">
        <f aca="false">G76*L76</f>
        <v>0</v>
      </c>
      <c r="N76" s="34"/>
      <c r="Q76" s="25" t="s">
        <v>174</v>
      </c>
      <c r="R76" s="35" t="s">
        <v>175</v>
      </c>
      <c r="S76" s="36" t="s">
        <v>34</v>
      </c>
      <c r="T76" s="50" t="s">
        <v>176</v>
      </c>
      <c r="U76" s="38" t="s">
        <v>29</v>
      </c>
      <c r="V76" s="38" t="n">
        <v>2</v>
      </c>
      <c r="W76" s="39" t="s">
        <v>30</v>
      </c>
      <c r="X76" s="39" t="s">
        <v>31</v>
      </c>
      <c r="Y76" s="40" t="n">
        <v>4300</v>
      </c>
      <c r="Z76" s="33" t="n">
        <f aca="false">V76*Y76</f>
        <v>8600</v>
      </c>
    </row>
    <row r="77" s="5" customFormat="true" ht="25.55" hidden="false" customHeight="false" outlineLevel="0" collapsed="false">
      <c r="B77" s="24"/>
      <c r="C77" s="25" t="str">
        <f aca="false">Q77</f>
        <v>64.</v>
      </c>
      <c r="D77" s="26" t="str">
        <f aca="false">R77</f>
        <v>Удлинитель
UNIVersal s-303а или эквивалент</v>
      </c>
      <c r="E77" s="27" t="str">
        <f aca="false">S77</f>
        <v>Национальный режим не предоставляется – преимущество</v>
      </c>
      <c r="F77" s="25" t="str">
        <f aca="false">U77</f>
        <v>шт.</v>
      </c>
      <c r="G77" s="28" t="n">
        <f aca="false">V77</f>
        <v>3</v>
      </c>
      <c r="H77" s="29" t="s">
        <v>24</v>
      </c>
      <c r="I77" s="30" t="s">
        <v>24</v>
      </c>
      <c r="J77" s="30"/>
      <c r="K77" s="31" t="n">
        <f aca="false">Y77</f>
        <v>1260</v>
      </c>
      <c r="L77" s="32" t="n">
        <v>0</v>
      </c>
      <c r="M77" s="33" t="n">
        <f aca="false">G77*L77</f>
        <v>0</v>
      </c>
      <c r="N77" s="34"/>
      <c r="Q77" s="46" t="s">
        <v>177</v>
      </c>
      <c r="R77" s="35" t="s">
        <v>178</v>
      </c>
      <c r="S77" s="36" t="s">
        <v>34</v>
      </c>
      <c r="T77" s="50" t="s">
        <v>176</v>
      </c>
      <c r="U77" s="38" t="s">
        <v>29</v>
      </c>
      <c r="V77" s="51" t="n">
        <v>3</v>
      </c>
      <c r="W77" s="39" t="s">
        <v>30</v>
      </c>
      <c r="X77" s="39" t="s">
        <v>31</v>
      </c>
      <c r="Y77" s="40" t="n">
        <v>1260</v>
      </c>
      <c r="Z77" s="33" t="n">
        <f aca="false">V77*Y77</f>
        <v>3780</v>
      </c>
    </row>
    <row r="78" s="5" customFormat="true" ht="25.55" hidden="false" customHeight="false" outlineLevel="0" collapsed="false">
      <c r="B78" s="24"/>
      <c r="C78" s="25" t="str">
        <f aca="false">Q78</f>
        <v>65.</v>
      </c>
      <c r="D78" s="26" t="str">
        <f aca="false">R78</f>
        <v>Устройство зарядное
Nitecore i4 18650/16340 или эквивалент</v>
      </c>
      <c r="E78" s="27" t="str">
        <f aca="false">S78</f>
        <v>Национальный режим не предоставляется – запрет</v>
      </c>
      <c r="F78" s="25" t="str">
        <f aca="false">U78</f>
        <v>шт.</v>
      </c>
      <c r="G78" s="28" t="n">
        <f aca="false">V78</f>
        <v>3</v>
      </c>
      <c r="H78" s="29" t="s">
        <v>24</v>
      </c>
      <c r="I78" s="30" t="s">
        <v>24</v>
      </c>
      <c r="J78" s="30"/>
      <c r="K78" s="31" t="n">
        <f aca="false">Y78</f>
        <v>4250</v>
      </c>
      <c r="L78" s="32" t="n">
        <v>0</v>
      </c>
      <c r="M78" s="33" t="n">
        <f aca="false">G78*L78</f>
        <v>0</v>
      </c>
      <c r="N78" s="34"/>
      <c r="Q78" s="25" t="s">
        <v>179</v>
      </c>
      <c r="R78" s="35" t="s">
        <v>180</v>
      </c>
      <c r="S78" s="36" t="s">
        <v>27</v>
      </c>
      <c r="T78" s="37" t="s">
        <v>181</v>
      </c>
      <c r="U78" s="38" t="s">
        <v>29</v>
      </c>
      <c r="V78" s="38" t="n">
        <v>3</v>
      </c>
      <c r="W78" s="39" t="s">
        <v>30</v>
      </c>
      <c r="X78" s="39" t="s">
        <v>31</v>
      </c>
      <c r="Y78" s="40" t="n">
        <v>4250</v>
      </c>
      <c r="Z78" s="33" t="n">
        <f aca="false">V78*Y78</f>
        <v>12750</v>
      </c>
    </row>
    <row r="79" s="5" customFormat="true" ht="25.55" hidden="false" customHeight="false" outlineLevel="0" collapsed="false">
      <c r="B79" s="24"/>
      <c r="C79" s="25" t="str">
        <f aca="false">Q79</f>
        <v>66.</v>
      </c>
      <c r="D79" s="26" t="str">
        <f aca="false">R79</f>
        <v>Устройство зарядное
МЕГЕОН 77901K11 или эквивалент</v>
      </c>
      <c r="E79" s="27" t="str">
        <f aca="false">S79</f>
        <v>Национальный режим не предоставляется – запрет</v>
      </c>
      <c r="F79" s="25" t="str">
        <f aca="false">U79</f>
        <v>шт.</v>
      </c>
      <c r="G79" s="28" t="n">
        <f aca="false">V79</f>
        <v>3</v>
      </c>
      <c r="H79" s="29" t="s">
        <v>24</v>
      </c>
      <c r="I79" s="30" t="s">
        <v>24</v>
      </c>
      <c r="J79" s="30"/>
      <c r="K79" s="31" t="n">
        <f aca="false">Y79</f>
        <v>2500</v>
      </c>
      <c r="L79" s="32" t="n">
        <v>0</v>
      </c>
      <c r="M79" s="33" t="n">
        <f aca="false">G79*L79</f>
        <v>0</v>
      </c>
      <c r="N79" s="34"/>
      <c r="Q79" s="46" t="s">
        <v>182</v>
      </c>
      <c r="R79" s="35" t="s">
        <v>183</v>
      </c>
      <c r="S79" s="36" t="s">
        <v>27</v>
      </c>
      <c r="T79" s="37" t="s">
        <v>181</v>
      </c>
      <c r="U79" s="38" t="s">
        <v>29</v>
      </c>
      <c r="V79" s="38" t="n">
        <v>3</v>
      </c>
      <c r="W79" s="39" t="s">
        <v>30</v>
      </c>
      <c r="X79" s="39" t="s">
        <v>31</v>
      </c>
      <c r="Y79" s="40" t="n">
        <v>2500</v>
      </c>
      <c r="Z79" s="33" t="n">
        <f aca="false">V79*Y79</f>
        <v>7500</v>
      </c>
    </row>
    <row r="80" s="5" customFormat="true" ht="38.35" hidden="false" customHeight="false" outlineLevel="0" collapsed="false">
      <c r="B80" s="24"/>
      <c r="C80" s="25" t="str">
        <f aca="false">Q80</f>
        <v>67.</v>
      </c>
      <c r="D80" s="26" t="str">
        <f aca="false">R80</f>
        <v>Устройство контроля изоляции сети постоянного тока переносное
СЕНСОР-ПМ или эквивалент</v>
      </c>
      <c r="E80" s="27" t="str">
        <f aca="false">S80</f>
        <v>Национальный режим не предоставляется – ограничение</v>
      </c>
      <c r="F80" s="25" t="str">
        <f aca="false">U80</f>
        <v>шт.</v>
      </c>
      <c r="G80" s="28" t="n">
        <f aca="false">V80</f>
        <v>1</v>
      </c>
      <c r="H80" s="29" t="s">
        <v>24</v>
      </c>
      <c r="I80" s="30" t="s">
        <v>24</v>
      </c>
      <c r="J80" s="30"/>
      <c r="K80" s="31" t="n">
        <f aca="false">Y80</f>
        <v>99970</v>
      </c>
      <c r="L80" s="32" t="n">
        <v>0</v>
      </c>
      <c r="M80" s="33" t="n">
        <f aca="false">G80*L80</f>
        <v>0</v>
      </c>
      <c r="N80" s="34"/>
      <c r="Q80" s="25" t="s">
        <v>184</v>
      </c>
      <c r="R80" s="35" t="s">
        <v>185</v>
      </c>
      <c r="S80" s="36" t="s">
        <v>38</v>
      </c>
      <c r="T80" s="42" t="s">
        <v>186</v>
      </c>
      <c r="U80" s="38" t="s">
        <v>29</v>
      </c>
      <c r="V80" s="38" t="n">
        <v>1</v>
      </c>
      <c r="W80" s="39" t="s">
        <v>30</v>
      </c>
      <c r="X80" s="39" t="s">
        <v>31</v>
      </c>
      <c r="Y80" s="40" t="n">
        <v>99970</v>
      </c>
      <c r="Z80" s="33" t="n">
        <f aca="false">V80*Y80</f>
        <v>99970</v>
      </c>
    </row>
    <row r="81" s="5" customFormat="true" ht="25.55" hidden="false" customHeight="false" outlineLevel="0" collapsed="false">
      <c r="B81" s="24"/>
      <c r="C81" s="25" t="str">
        <f aca="false">Q81</f>
        <v>68.</v>
      </c>
      <c r="D81" s="26" t="str">
        <f aca="false">R81</f>
        <v>Фиксатор реле
KEAZ OptiRel G 55-H5 или эквивалент</v>
      </c>
      <c r="E81" s="27" t="str">
        <f aca="false">S81</f>
        <v>Национальный режим не предоставляется – преимущество</v>
      </c>
      <c r="F81" s="25" t="str">
        <f aca="false">U81</f>
        <v>шт.</v>
      </c>
      <c r="G81" s="28" t="n">
        <f aca="false">V81</f>
        <v>60</v>
      </c>
      <c r="H81" s="29" t="s">
        <v>24</v>
      </c>
      <c r="I81" s="30" t="s">
        <v>24</v>
      </c>
      <c r="J81" s="30"/>
      <c r="K81" s="31" t="n">
        <f aca="false">Y81</f>
        <v>68</v>
      </c>
      <c r="L81" s="32" t="n">
        <v>0</v>
      </c>
      <c r="M81" s="33" t="n">
        <f aca="false">G81*L81</f>
        <v>0</v>
      </c>
      <c r="N81" s="34"/>
      <c r="Q81" s="46" t="s">
        <v>187</v>
      </c>
      <c r="R81" s="35" t="s">
        <v>188</v>
      </c>
      <c r="S81" s="36" t="s">
        <v>34</v>
      </c>
      <c r="T81" s="41" t="s">
        <v>108</v>
      </c>
      <c r="U81" s="38" t="s">
        <v>29</v>
      </c>
      <c r="V81" s="38" t="n">
        <v>60</v>
      </c>
      <c r="W81" s="39" t="s">
        <v>30</v>
      </c>
      <c r="X81" s="39" t="s">
        <v>31</v>
      </c>
      <c r="Y81" s="40" t="n">
        <v>68</v>
      </c>
      <c r="Z81" s="33" t="n">
        <f aca="false">V81*Y81</f>
        <v>4080</v>
      </c>
    </row>
    <row r="82" s="5" customFormat="true" ht="25.55" hidden="false" customHeight="false" outlineLevel="0" collapsed="false">
      <c r="B82" s="24"/>
      <c r="C82" s="25" t="str">
        <f aca="false">Q82</f>
        <v>69.</v>
      </c>
      <c r="D82" s="26" t="str">
        <f aca="false">R82</f>
        <v>Фильтр-влагоотделитель</v>
      </c>
      <c r="E82" s="27" t="str">
        <f aca="false">S82</f>
        <v>Национальный режим не предоставляется – ограничение</v>
      </c>
      <c r="F82" s="25" t="str">
        <f aca="false">U82</f>
        <v>шт.</v>
      </c>
      <c r="G82" s="28" t="n">
        <f aca="false">V82</f>
        <v>4</v>
      </c>
      <c r="H82" s="29" t="s">
        <v>24</v>
      </c>
      <c r="I82" s="30" t="s">
        <v>24</v>
      </c>
      <c r="J82" s="30"/>
      <c r="K82" s="31" t="n">
        <f aca="false">Y82</f>
        <v>515</v>
      </c>
      <c r="L82" s="32" t="n">
        <v>0</v>
      </c>
      <c r="M82" s="33" t="n">
        <f aca="false">G82*L82</f>
        <v>0</v>
      </c>
      <c r="N82" s="34"/>
      <c r="Q82" s="25" t="s">
        <v>189</v>
      </c>
      <c r="R82" s="35" t="s">
        <v>190</v>
      </c>
      <c r="S82" s="36" t="s">
        <v>38</v>
      </c>
      <c r="T82" s="42" t="s">
        <v>191</v>
      </c>
      <c r="U82" s="38" t="s">
        <v>29</v>
      </c>
      <c r="V82" s="38" t="n">
        <v>4</v>
      </c>
      <c r="W82" s="39" t="s">
        <v>30</v>
      </c>
      <c r="X82" s="39" t="s">
        <v>31</v>
      </c>
      <c r="Y82" s="40" t="n">
        <v>515</v>
      </c>
      <c r="Z82" s="33" t="n">
        <f aca="false">V82*Y82</f>
        <v>2060</v>
      </c>
    </row>
    <row r="83" s="5" customFormat="true" ht="25.55" hidden="false" customHeight="false" outlineLevel="0" collapsed="false">
      <c r="B83" s="24"/>
      <c r="C83" s="25" t="str">
        <f aca="false">Q83</f>
        <v>70.</v>
      </c>
      <c r="D83" s="26" t="str">
        <f aca="false">R83</f>
        <v>Фильтр сетевой
Cablexpert или эквивалент</v>
      </c>
      <c r="E83" s="27" t="str">
        <f aca="false">S83</f>
        <v>Национальный режим не предоставляется – преимущество</v>
      </c>
      <c r="F83" s="25" t="str">
        <f aca="false">U83</f>
        <v>шт.</v>
      </c>
      <c r="G83" s="28" t="n">
        <f aca="false">V83</f>
        <v>6</v>
      </c>
      <c r="H83" s="29" t="s">
        <v>24</v>
      </c>
      <c r="I83" s="30" t="s">
        <v>24</v>
      </c>
      <c r="J83" s="30"/>
      <c r="K83" s="31" t="n">
        <f aca="false">Y83</f>
        <v>1700</v>
      </c>
      <c r="L83" s="32" t="n">
        <v>0</v>
      </c>
      <c r="M83" s="33" t="n">
        <f aca="false">G83*L83</f>
        <v>0</v>
      </c>
      <c r="N83" s="34"/>
      <c r="Q83" s="46" t="s">
        <v>192</v>
      </c>
      <c r="R83" s="35" t="s">
        <v>193</v>
      </c>
      <c r="S83" s="36" t="s">
        <v>34</v>
      </c>
      <c r="T83" s="41" t="s">
        <v>176</v>
      </c>
      <c r="U83" s="38" t="s">
        <v>29</v>
      </c>
      <c r="V83" s="38" t="n">
        <v>6</v>
      </c>
      <c r="W83" s="39" t="s">
        <v>30</v>
      </c>
      <c r="X83" s="39" t="s">
        <v>31</v>
      </c>
      <c r="Y83" s="40" t="n">
        <v>1700</v>
      </c>
      <c r="Z83" s="33" t="n">
        <f aca="false">V83*Y83</f>
        <v>10200</v>
      </c>
    </row>
    <row r="84" s="5" customFormat="true" ht="25.55" hidden="false" customHeight="false" outlineLevel="0" collapsed="false">
      <c r="B84" s="24"/>
      <c r="C84" s="25" t="str">
        <f aca="false">Q84</f>
        <v>71.</v>
      </c>
      <c r="D84" s="26" t="str">
        <f aca="false">R84</f>
        <v>Флюс для пайки алюминия
Ф-64 Connector или эквивалент</v>
      </c>
      <c r="E84" s="27" t="str">
        <f aca="false">S84</f>
        <v>Национальный режим не предоставляется – ограничение</v>
      </c>
      <c r="F84" s="25" t="str">
        <f aca="false">U84</f>
        <v>шт.</v>
      </c>
      <c r="G84" s="28" t="n">
        <f aca="false">V84</f>
        <v>3</v>
      </c>
      <c r="H84" s="29" t="s">
        <v>24</v>
      </c>
      <c r="I84" s="30" t="s">
        <v>24</v>
      </c>
      <c r="J84" s="30"/>
      <c r="K84" s="31" t="n">
        <f aca="false">Y84</f>
        <v>193</v>
      </c>
      <c r="L84" s="32" t="n">
        <v>0</v>
      </c>
      <c r="M84" s="33" t="n">
        <f aca="false">G84*L84</f>
        <v>0</v>
      </c>
      <c r="N84" s="34"/>
      <c r="Q84" s="25" t="s">
        <v>194</v>
      </c>
      <c r="R84" s="35" t="s">
        <v>195</v>
      </c>
      <c r="S84" s="36" t="s">
        <v>38</v>
      </c>
      <c r="T84" s="42" t="s">
        <v>196</v>
      </c>
      <c r="U84" s="38" t="s">
        <v>29</v>
      </c>
      <c r="V84" s="38" t="n">
        <v>3</v>
      </c>
      <c r="W84" s="39" t="s">
        <v>30</v>
      </c>
      <c r="X84" s="39" t="s">
        <v>31</v>
      </c>
      <c r="Y84" s="40" t="n">
        <v>193</v>
      </c>
      <c r="Z84" s="33" t="n">
        <f aca="false">V84*Y84</f>
        <v>579</v>
      </c>
    </row>
    <row r="85" s="5" customFormat="true" ht="25.55" hidden="false" customHeight="false" outlineLevel="0" collapsed="false">
      <c r="B85" s="24"/>
      <c r="C85" s="25" t="str">
        <f aca="false">Q85</f>
        <v>72.</v>
      </c>
      <c r="D85" s="26" t="str">
        <f aca="false">R85</f>
        <v>Флюс с кисточкой
Connector LTI-120KIS-20 или эквивалент</v>
      </c>
      <c r="E85" s="27" t="str">
        <f aca="false">S85</f>
        <v>Национальный режим не предоставляется – ограничение</v>
      </c>
      <c r="F85" s="25" t="str">
        <f aca="false">U85</f>
        <v>шт.</v>
      </c>
      <c r="G85" s="28" t="n">
        <f aca="false">V85</f>
        <v>15</v>
      </c>
      <c r="H85" s="29" t="s">
        <v>24</v>
      </c>
      <c r="I85" s="30" t="s">
        <v>24</v>
      </c>
      <c r="J85" s="30"/>
      <c r="K85" s="31" t="n">
        <f aca="false">Y85</f>
        <v>178</v>
      </c>
      <c r="L85" s="32" t="n">
        <v>0</v>
      </c>
      <c r="M85" s="33" t="n">
        <f aca="false">G85*L85</f>
        <v>0</v>
      </c>
      <c r="N85" s="34"/>
      <c r="Q85" s="46" t="s">
        <v>197</v>
      </c>
      <c r="R85" s="35" t="s">
        <v>198</v>
      </c>
      <c r="S85" s="36" t="s">
        <v>38</v>
      </c>
      <c r="T85" s="42" t="s">
        <v>196</v>
      </c>
      <c r="U85" s="38" t="s">
        <v>29</v>
      </c>
      <c r="V85" s="38" t="n">
        <v>15</v>
      </c>
      <c r="W85" s="39" t="s">
        <v>30</v>
      </c>
      <c r="X85" s="39" t="s">
        <v>31</v>
      </c>
      <c r="Y85" s="40" t="n">
        <v>178</v>
      </c>
      <c r="Z85" s="33" t="n">
        <f aca="false">V85*Y85</f>
        <v>2670</v>
      </c>
    </row>
    <row r="86" s="5" customFormat="true" ht="25.55" hidden="false" customHeight="false" outlineLevel="0" collapsed="false">
      <c r="B86" s="24"/>
      <c r="C86" s="25" t="str">
        <f aca="false">Q86</f>
        <v>73.</v>
      </c>
      <c r="D86" s="26" t="str">
        <f aca="false">R86</f>
        <v>Флюс паяльная кислота
ЗУБР 55491-030 или эквивалент</v>
      </c>
      <c r="E86" s="27" t="str">
        <f aca="false">S86</f>
        <v>Национальный режим не предоставляется – ограничение</v>
      </c>
      <c r="F86" s="25" t="str">
        <f aca="false">U86</f>
        <v>шт.</v>
      </c>
      <c r="G86" s="28" t="n">
        <f aca="false">V86</f>
        <v>6</v>
      </c>
      <c r="H86" s="29" t="s">
        <v>24</v>
      </c>
      <c r="I86" s="30" t="s">
        <v>24</v>
      </c>
      <c r="J86" s="30"/>
      <c r="K86" s="31" t="n">
        <f aca="false">Y86</f>
        <v>83</v>
      </c>
      <c r="L86" s="32" t="n">
        <v>0</v>
      </c>
      <c r="M86" s="33" t="n">
        <f aca="false">G86*L86</f>
        <v>0</v>
      </c>
      <c r="N86" s="34"/>
      <c r="Q86" s="25" t="s">
        <v>199</v>
      </c>
      <c r="R86" s="35" t="s">
        <v>200</v>
      </c>
      <c r="S86" s="36" t="s">
        <v>38</v>
      </c>
      <c r="T86" s="42" t="s">
        <v>196</v>
      </c>
      <c r="U86" s="38" t="s">
        <v>29</v>
      </c>
      <c r="V86" s="38" t="n">
        <v>6</v>
      </c>
      <c r="W86" s="39" t="s">
        <v>30</v>
      </c>
      <c r="X86" s="39" t="s">
        <v>31</v>
      </c>
      <c r="Y86" s="40" t="n">
        <v>83</v>
      </c>
      <c r="Z86" s="33" t="n">
        <f aca="false">V86*Y86</f>
        <v>498</v>
      </c>
    </row>
    <row r="87" s="5" customFormat="true" ht="25.55" hidden="false" customHeight="false" outlineLevel="0" collapsed="false">
      <c r="B87" s="24"/>
      <c r="C87" s="25" t="str">
        <f aca="false">Q87</f>
        <v>74.</v>
      </c>
      <c r="D87" s="26" t="str">
        <f aca="false">R87</f>
        <v>Флюс-гель безотмывочный
Rusflux MR-850-CS или эквивалент</v>
      </c>
      <c r="E87" s="27" t="str">
        <f aca="false">S87</f>
        <v>Национальный режим не предоставляется – ограничение</v>
      </c>
      <c r="F87" s="25" t="str">
        <f aca="false">U87</f>
        <v>шт.</v>
      </c>
      <c r="G87" s="28" t="n">
        <f aca="false">V87</f>
        <v>4</v>
      </c>
      <c r="H87" s="29" t="s">
        <v>24</v>
      </c>
      <c r="I87" s="30" t="s">
        <v>24</v>
      </c>
      <c r="J87" s="30"/>
      <c r="K87" s="31" t="n">
        <f aca="false">Y87</f>
        <v>675</v>
      </c>
      <c r="L87" s="32" t="n">
        <v>0</v>
      </c>
      <c r="M87" s="33" t="n">
        <f aca="false">G87*L87</f>
        <v>0</v>
      </c>
      <c r="N87" s="34"/>
      <c r="Q87" s="46" t="s">
        <v>201</v>
      </c>
      <c r="R87" s="35" t="s">
        <v>202</v>
      </c>
      <c r="S87" s="36" t="s">
        <v>38</v>
      </c>
      <c r="T87" s="42" t="s">
        <v>196</v>
      </c>
      <c r="U87" s="38" t="s">
        <v>29</v>
      </c>
      <c r="V87" s="38" t="n">
        <v>4</v>
      </c>
      <c r="W87" s="39" t="s">
        <v>30</v>
      </c>
      <c r="X87" s="39" t="s">
        <v>31</v>
      </c>
      <c r="Y87" s="40" t="n">
        <v>675</v>
      </c>
      <c r="Z87" s="33" t="n">
        <f aca="false">V87*Y87</f>
        <v>2700</v>
      </c>
    </row>
    <row r="88" s="5" customFormat="true" ht="25.55" hidden="false" customHeight="false" outlineLevel="0" collapsed="false">
      <c r="B88" s="24"/>
      <c r="C88" s="25" t="str">
        <f aca="false">Q88</f>
        <v>75.</v>
      </c>
      <c r="D88" s="26" t="str">
        <f aca="false">R88</f>
        <v>Фонарь налобный светодиодный
Fenix HL16 или эквивалент</v>
      </c>
      <c r="E88" s="27" t="str">
        <f aca="false">S88</f>
        <v>Национальный режим не предоставляется – преимущество</v>
      </c>
      <c r="F88" s="25" t="str">
        <f aca="false">U88</f>
        <v>шт.</v>
      </c>
      <c r="G88" s="28" t="n">
        <f aca="false">V88</f>
        <v>2</v>
      </c>
      <c r="H88" s="29" t="s">
        <v>24</v>
      </c>
      <c r="I88" s="30" t="s">
        <v>24</v>
      </c>
      <c r="J88" s="30"/>
      <c r="K88" s="31" t="n">
        <f aca="false">Y88</f>
        <v>4850</v>
      </c>
      <c r="L88" s="32" t="n">
        <v>0</v>
      </c>
      <c r="M88" s="33" t="n">
        <f aca="false">G88*L88</f>
        <v>0</v>
      </c>
      <c r="N88" s="34"/>
      <c r="Q88" s="25" t="s">
        <v>203</v>
      </c>
      <c r="R88" s="35" t="s">
        <v>204</v>
      </c>
      <c r="S88" s="36" t="s">
        <v>34</v>
      </c>
      <c r="T88" s="41" t="s">
        <v>205</v>
      </c>
      <c r="U88" s="38" t="s">
        <v>29</v>
      </c>
      <c r="V88" s="38" t="n">
        <v>2</v>
      </c>
      <c r="W88" s="39" t="s">
        <v>30</v>
      </c>
      <c r="X88" s="39" t="s">
        <v>31</v>
      </c>
      <c r="Y88" s="40" t="n">
        <v>4850</v>
      </c>
      <c r="Z88" s="33" t="n">
        <f aca="false">V88*Y88</f>
        <v>9700</v>
      </c>
    </row>
    <row r="89" s="5" customFormat="true" ht="25.55" hidden="false" customHeight="false" outlineLevel="0" collapsed="false">
      <c r="B89" s="24"/>
      <c r="C89" s="25" t="str">
        <f aca="false">Q89</f>
        <v>76.</v>
      </c>
      <c r="D89" s="26" t="str">
        <f aca="false">R89</f>
        <v>Щетка-сметка
 РемоКолор или эквивалент</v>
      </c>
      <c r="E89" s="27" t="str">
        <f aca="false">S89</f>
        <v>Национальный режим не предоставляется – преимущество</v>
      </c>
      <c r="F89" s="25" t="str">
        <f aca="false">U89</f>
        <v>шт.</v>
      </c>
      <c r="G89" s="28" t="n">
        <f aca="false">V89</f>
        <v>8</v>
      </c>
      <c r="H89" s="29" t="s">
        <v>24</v>
      </c>
      <c r="I89" s="30" t="s">
        <v>24</v>
      </c>
      <c r="J89" s="30"/>
      <c r="K89" s="31" t="n">
        <f aca="false">Y89</f>
        <v>160</v>
      </c>
      <c r="L89" s="32" t="n">
        <v>0</v>
      </c>
      <c r="M89" s="33" t="n">
        <f aca="false">G89*L89</f>
        <v>0</v>
      </c>
      <c r="N89" s="34"/>
      <c r="Q89" s="46" t="s">
        <v>206</v>
      </c>
      <c r="R89" s="35" t="s">
        <v>207</v>
      </c>
      <c r="S89" s="36" t="s">
        <v>34</v>
      </c>
      <c r="T89" s="41" t="s">
        <v>208</v>
      </c>
      <c r="U89" s="38" t="s">
        <v>29</v>
      </c>
      <c r="V89" s="38" t="n">
        <v>8</v>
      </c>
      <c r="W89" s="39" t="s">
        <v>30</v>
      </c>
      <c r="X89" s="39" t="s">
        <v>31</v>
      </c>
      <c r="Y89" s="40" t="n">
        <v>160</v>
      </c>
      <c r="Z89" s="33" t="n">
        <f aca="false">V89*Y89</f>
        <v>1280</v>
      </c>
    </row>
    <row r="90" s="5" customFormat="true" ht="25.55" hidden="false" customHeight="false" outlineLevel="0" collapsed="false">
      <c r="B90" s="24"/>
      <c r="C90" s="25" t="str">
        <f aca="false">Q90</f>
        <v>77.</v>
      </c>
      <c r="D90" s="26" t="str">
        <f aca="false">R90</f>
        <v>Шкаф инструментальный
ТС 1995-023000 или эквивалент</v>
      </c>
      <c r="E90" s="27" t="str">
        <f aca="false">S90</f>
        <v>Национальный режим не предоставляется – ограничение</v>
      </c>
      <c r="F90" s="25" t="str">
        <f aca="false">U90</f>
        <v>шт.</v>
      </c>
      <c r="G90" s="28" t="n">
        <f aca="false">V90</f>
        <v>3</v>
      </c>
      <c r="H90" s="29" t="s">
        <v>24</v>
      </c>
      <c r="I90" s="30" t="s">
        <v>24</v>
      </c>
      <c r="J90" s="30"/>
      <c r="K90" s="31" t="n">
        <f aca="false">Y90</f>
        <v>39500</v>
      </c>
      <c r="L90" s="32" t="n">
        <v>0</v>
      </c>
      <c r="M90" s="33" t="n">
        <f aca="false">G90*L90</f>
        <v>0</v>
      </c>
      <c r="N90" s="34"/>
      <c r="Q90" s="25" t="s">
        <v>209</v>
      </c>
      <c r="R90" s="35" t="s">
        <v>210</v>
      </c>
      <c r="S90" s="36" t="s">
        <v>38</v>
      </c>
      <c r="T90" s="42" t="s">
        <v>135</v>
      </c>
      <c r="U90" s="38" t="s">
        <v>29</v>
      </c>
      <c r="V90" s="38" t="n">
        <v>3</v>
      </c>
      <c r="W90" s="39" t="s">
        <v>30</v>
      </c>
      <c r="X90" s="39" t="s">
        <v>31</v>
      </c>
      <c r="Y90" s="40" t="n">
        <v>39500</v>
      </c>
      <c r="Z90" s="33" t="n">
        <f aca="false">V90*Y90</f>
        <v>118500</v>
      </c>
    </row>
    <row r="91" s="5" customFormat="true" ht="25.55" hidden="false" customHeight="false" outlineLevel="0" collapsed="false">
      <c r="B91" s="24"/>
      <c r="C91" s="25" t="str">
        <f aca="false">Q91</f>
        <v>78.</v>
      </c>
      <c r="D91" s="26" t="str">
        <f aca="false">R91</f>
        <v>Элемент питания
GP 1604AXNEW-CR1 или эквивалент</v>
      </c>
      <c r="E91" s="27" t="str">
        <f aca="false">S91</f>
        <v>Национальный режим не предоставляется – преимущество</v>
      </c>
      <c r="F91" s="25" t="str">
        <f aca="false">U91</f>
        <v>шт.</v>
      </c>
      <c r="G91" s="28" t="n">
        <f aca="false">V91</f>
        <v>43</v>
      </c>
      <c r="H91" s="29" t="s">
        <v>24</v>
      </c>
      <c r="I91" s="30" t="s">
        <v>24</v>
      </c>
      <c r="J91" s="30"/>
      <c r="K91" s="31" t="n">
        <f aca="false">Y91</f>
        <v>385</v>
      </c>
      <c r="L91" s="32" t="n">
        <v>0</v>
      </c>
      <c r="M91" s="33" t="n">
        <f aca="false">G91*L91</f>
        <v>0</v>
      </c>
      <c r="N91" s="34"/>
      <c r="Q91" s="46" t="s">
        <v>211</v>
      </c>
      <c r="R91" s="35" t="s">
        <v>212</v>
      </c>
      <c r="S91" s="36" t="s">
        <v>34</v>
      </c>
      <c r="T91" s="41" t="s">
        <v>213</v>
      </c>
      <c r="U91" s="38" t="s">
        <v>29</v>
      </c>
      <c r="V91" s="38" t="n">
        <v>43</v>
      </c>
      <c r="W91" s="39" t="s">
        <v>30</v>
      </c>
      <c r="X91" s="39" t="s">
        <v>31</v>
      </c>
      <c r="Y91" s="40" t="n">
        <v>385</v>
      </c>
      <c r="Z91" s="33" t="n">
        <f aca="false">V91*Y91</f>
        <v>16555</v>
      </c>
    </row>
    <row r="92" s="5" customFormat="true" ht="25.55" hidden="false" customHeight="false" outlineLevel="0" collapsed="false">
      <c r="B92" s="24"/>
      <c r="C92" s="25" t="str">
        <f aca="false">Q92</f>
        <v>79.</v>
      </c>
      <c r="D92" s="26" t="str">
        <f aca="false">R92</f>
        <v>Элемент питания
GP 14A-2CR2 или эквивалент</v>
      </c>
      <c r="E92" s="27" t="str">
        <f aca="false">S92</f>
        <v>Национальный режим не предоставляется – преимущество</v>
      </c>
      <c r="F92" s="25" t="str">
        <f aca="false">U92</f>
        <v>шт.</v>
      </c>
      <c r="G92" s="28" t="n">
        <f aca="false">V92</f>
        <v>24</v>
      </c>
      <c r="H92" s="29" t="s">
        <v>24</v>
      </c>
      <c r="I92" s="30" t="s">
        <v>24</v>
      </c>
      <c r="J92" s="30"/>
      <c r="K92" s="31" t="n">
        <f aca="false">Y92</f>
        <v>350</v>
      </c>
      <c r="L92" s="32" t="n">
        <v>0</v>
      </c>
      <c r="M92" s="33" t="n">
        <f aca="false">G92*L92</f>
        <v>0</v>
      </c>
      <c r="N92" s="34"/>
      <c r="Q92" s="25" t="s">
        <v>214</v>
      </c>
      <c r="R92" s="35" t="s">
        <v>215</v>
      </c>
      <c r="S92" s="36" t="s">
        <v>34</v>
      </c>
      <c r="T92" s="41" t="s">
        <v>213</v>
      </c>
      <c r="U92" s="38" t="s">
        <v>29</v>
      </c>
      <c r="V92" s="38" t="n">
        <v>24</v>
      </c>
      <c r="W92" s="39" t="s">
        <v>30</v>
      </c>
      <c r="X92" s="39" t="s">
        <v>31</v>
      </c>
      <c r="Y92" s="40" t="n">
        <v>350</v>
      </c>
      <c r="Z92" s="33" t="n">
        <f aca="false">V92*Y92</f>
        <v>8400</v>
      </c>
    </row>
    <row r="93" s="5" customFormat="true" ht="25.55" hidden="false" customHeight="false" outlineLevel="0" collapsed="false">
      <c r="B93" s="24"/>
      <c r="C93" s="25" t="str">
        <f aca="false">Q93</f>
        <v>80.</v>
      </c>
      <c r="D93" s="26" t="str">
        <f aca="false">R93</f>
        <v>Элемент питания
GP 24A-2CRVS20 или эквивалент</v>
      </c>
      <c r="E93" s="27" t="str">
        <f aca="false">S93</f>
        <v>Национальный режим не предоставляется – преимущество</v>
      </c>
      <c r="F93" s="25" t="str">
        <f aca="false">U93</f>
        <v>шт.</v>
      </c>
      <c r="G93" s="28" t="n">
        <f aca="false">V93</f>
        <v>180</v>
      </c>
      <c r="H93" s="29" t="s">
        <v>24</v>
      </c>
      <c r="I93" s="30" t="s">
        <v>24</v>
      </c>
      <c r="J93" s="30"/>
      <c r="K93" s="31" t="n">
        <f aca="false">Y93</f>
        <v>60</v>
      </c>
      <c r="L93" s="32" t="n">
        <v>0</v>
      </c>
      <c r="M93" s="33" t="n">
        <f aca="false">G93*L93</f>
        <v>0</v>
      </c>
      <c r="N93" s="34"/>
      <c r="Q93" s="46" t="s">
        <v>216</v>
      </c>
      <c r="R93" s="35" t="s">
        <v>217</v>
      </c>
      <c r="S93" s="36" t="s">
        <v>34</v>
      </c>
      <c r="T93" s="41" t="s">
        <v>213</v>
      </c>
      <c r="U93" s="38" t="s">
        <v>29</v>
      </c>
      <c r="V93" s="38" t="n">
        <v>180</v>
      </c>
      <c r="W93" s="39" t="s">
        <v>30</v>
      </c>
      <c r="X93" s="39" t="s">
        <v>31</v>
      </c>
      <c r="Y93" s="40" t="n">
        <v>60</v>
      </c>
      <c r="Z93" s="33" t="n">
        <f aca="false">V93*Y93</f>
        <v>10800</v>
      </c>
    </row>
    <row r="94" s="5" customFormat="true" ht="25.55" hidden="false" customHeight="false" outlineLevel="0" collapsed="false">
      <c r="B94" s="24"/>
      <c r="C94" s="25" t="str">
        <f aca="false">Q94</f>
        <v>81.</v>
      </c>
      <c r="D94" s="26" t="str">
        <f aca="false">R94</f>
        <v>Элемент питания
GP 15A-2CRVS20 или эквивалент</v>
      </c>
      <c r="E94" s="27" t="str">
        <f aca="false">S94</f>
        <v>Национальный режим не предоставляется – преимущество</v>
      </c>
      <c r="F94" s="25" t="str">
        <f aca="false">U94</f>
        <v>шт.</v>
      </c>
      <c r="G94" s="28" t="n">
        <f aca="false">V94</f>
        <v>140</v>
      </c>
      <c r="H94" s="29" t="s">
        <v>24</v>
      </c>
      <c r="I94" s="30" t="s">
        <v>24</v>
      </c>
      <c r="J94" s="30"/>
      <c r="K94" s="31" t="n">
        <f aca="false">Y94</f>
        <v>55</v>
      </c>
      <c r="L94" s="32" t="n">
        <v>0</v>
      </c>
      <c r="M94" s="33" t="n">
        <f aca="false">G94*L94</f>
        <v>0</v>
      </c>
      <c r="N94" s="34"/>
      <c r="Q94" s="25" t="s">
        <v>218</v>
      </c>
      <c r="R94" s="35" t="s">
        <v>219</v>
      </c>
      <c r="S94" s="36" t="s">
        <v>34</v>
      </c>
      <c r="T94" s="41" t="s">
        <v>213</v>
      </c>
      <c r="U94" s="38" t="s">
        <v>29</v>
      </c>
      <c r="V94" s="38" t="n">
        <v>140</v>
      </c>
      <c r="W94" s="39" t="s">
        <v>30</v>
      </c>
      <c r="X94" s="39" t="s">
        <v>31</v>
      </c>
      <c r="Y94" s="40" t="n">
        <v>55</v>
      </c>
      <c r="Z94" s="33" t="n">
        <f aca="false">V94*Y94</f>
        <v>7700</v>
      </c>
    </row>
    <row r="95" s="5" customFormat="true" ht="25.55" hidden="false" customHeight="false" outlineLevel="0" collapsed="false">
      <c r="B95" s="24"/>
      <c r="C95" s="25" t="str">
        <f aca="false">Q95</f>
        <v>82.</v>
      </c>
      <c r="D95" s="26" t="str">
        <f aca="false">R95</f>
        <v>Элемент питания Robiton PROFI CR14250 1/2AA PK1 14634 или эквивалент</v>
      </c>
      <c r="E95" s="27" t="str">
        <f aca="false">S95</f>
        <v>Национальный режим не предоставляется – преимущество</v>
      </c>
      <c r="F95" s="25" t="str">
        <f aca="false">U95</f>
        <v>шт.</v>
      </c>
      <c r="G95" s="28" t="n">
        <f aca="false">V95</f>
        <v>16</v>
      </c>
      <c r="H95" s="29" t="s">
        <v>24</v>
      </c>
      <c r="I95" s="30" t="s">
        <v>24</v>
      </c>
      <c r="J95" s="30"/>
      <c r="K95" s="31" t="n">
        <f aca="false">Y95</f>
        <v>605</v>
      </c>
      <c r="L95" s="32" t="n">
        <v>0</v>
      </c>
      <c r="M95" s="33" t="n">
        <f aca="false">G95*L95</f>
        <v>0</v>
      </c>
      <c r="N95" s="34"/>
      <c r="Q95" s="46" t="s">
        <v>220</v>
      </c>
      <c r="R95" s="35" t="s">
        <v>221</v>
      </c>
      <c r="S95" s="36" t="s">
        <v>34</v>
      </c>
      <c r="T95" s="41" t="s">
        <v>213</v>
      </c>
      <c r="U95" s="38" t="s">
        <v>29</v>
      </c>
      <c r="V95" s="38" t="n">
        <v>16</v>
      </c>
      <c r="W95" s="39" t="s">
        <v>30</v>
      </c>
      <c r="X95" s="39" t="s">
        <v>31</v>
      </c>
      <c r="Y95" s="40" t="n">
        <v>605</v>
      </c>
      <c r="Z95" s="33" t="n">
        <f aca="false">V95*Y95</f>
        <v>9680</v>
      </c>
    </row>
    <row r="96" s="5" customFormat="true" ht="25.55" hidden="false" customHeight="false" outlineLevel="0" collapsed="false">
      <c r="B96" s="24"/>
      <c r="C96" s="25" t="str">
        <f aca="false">Q96</f>
        <v>83.</v>
      </c>
      <c r="D96" s="26" t="str">
        <f aca="false">R96</f>
        <v>Датчик горючих газов газоанализатора Ventis MX4 (НКПР/CH4)</v>
      </c>
      <c r="E96" s="27" t="str">
        <f aca="false">S96</f>
        <v>Национальный режим не предоставляется – ограничение</v>
      </c>
      <c r="F96" s="25" t="str">
        <f aca="false">U96</f>
        <v>шт.</v>
      </c>
      <c r="G96" s="28" t="n">
        <f aca="false">V96</f>
        <v>1</v>
      </c>
      <c r="H96" s="29" t="s">
        <v>24</v>
      </c>
      <c r="I96" s="30" t="s">
        <v>24</v>
      </c>
      <c r="J96" s="30"/>
      <c r="K96" s="31" t="n">
        <f aca="false">Y96</f>
        <v>96000</v>
      </c>
      <c r="L96" s="32" t="n">
        <v>0</v>
      </c>
      <c r="M96" s="33" t="n">
        <f aca="false">G96*L96</f>
        <v>0</v>
      </c>
      <c r="N96" s="34"/>
      <c r="Q96" s="25" t="s">
        <v>222</v>
      </c>
      <c r="R96" s="35" t="s">
        <v>223</v>
      </c>
      <c r="S96" s="36" t="s">
        <v>38</v>
      </c>
      <c r="T96" s="52" t="s">
        <v>224</v>
      </c>
      <c r="U96" s="38" t="s">
        <v>29</v>
      </c>
      <c r="V96" s="38" t="n">
        <v>1</v>
      </c>
      <c r="W96" s="39" t="s">
        <v>30</v>
      </c>
      <c r="X96" s="39" t="s">
        <v>31</v>
      </c>
      <c r="Y96" s="53" t="n">
        <v>96000</v>
      </c>
      <c r="Z96" s="33" t="n">
        <f aca="false">V96*Y96</f>
        <v>96000</v>
      </c>
    </row>
    <row r="97" s="5" customFormat="true" ht="25.55" hidden="false" customHeight="false" outlineLevel="0" collapsed="false">
      <c r="B97" s="24"/>
      <c r="C97" s="25" t="str">
        <f aca="false">Q97</f>
        <v>84.</v>
      </c>
      <c r="D97" s="26" t="str">
        <f aca="false">R97</f>
        <v>Датчик кислорода (O2) газоанализатора Ventis MX4</v>
      </c>
      <c r="E97" s="27" t="str">
        <f aca="false">S97</f>
        <v>Национальный режим не предоставляется – ограничение</v>
      </c>
      <c r="F97" s="25" t="str">
        <f aca="false">U97</f>
        <v>шт.</v>
      </c>
      <c r="G97" s="28" t="n">
        <f aca="false">V97</f>
        <v>1</v>
      </c>
      <c r="H97" s="29" t="s">
        <v>24</v>
      </c>
      <c r="I97" s="30" t="s">
        <v>24</v>
      </c>
      <c r="J97" s="30"/>
      <c r="K97" s="31" t="n">
        <f aca="false">Y97</f>
        <v>98000</v>
      </c>
      <c r="L97" s="32" t="n">
        <v>0</v>
      </c>
      <c r="M97" s="33" t="n">
        <f aca="false">G97*L97</f>
        <v>0</v>
      </c>
      <c r="N97" s="34"/>
      <c r="Q97" s="46" t="s">
        <v>225</v>
      </c>
      <c r="R97" s="35" t="s">
        <v>226</v>
      </c>
      <c r="S97" s="36" t="s">
        <v>38</v>
      </c>
      <c r="T97" s="52" t="s">
        <v>224</v>
      </c>
      <c r="U97" s="38" t="s">
        <v>29</v>
      </c>
      <c r="V97" s="38" t="n">
        <v>1</v>
      </c>
      <c r="W97" s="39" t="s">
        <v>30</v>
      </c>
      <c r="X97" s="39" t="s">
        <v>31</v>
      </c>
      <c r="Y97" s="53" t="n">
        <v>98000</v>
      </c>
      <c r="Z97" s="33" t="n">
        <f aca="false">V97*Y97</f>
        <v>98000</v>
      </c>
    </row>
    <row r="98" s="5" customFormat="true" ht="25.55" hidden="false" customHeight="false" outlineLevel="0" collapsed="false">
      <c r="B98" s="24"/>
      <c r="C98" s="25" t="str">
        <f aca="false">Q98</f>
        <v>85.</v>
      </c>
      <c r="D98" s="26" t="str">
        <f aca="false">R98</f>
        <v>Датчик угарного газа (CO) газоанализатора Ventis MX4</v>
      </c>
      <c r="E98" s="27" t="str">
        <f aca="false">S98</f>
        <v>Национальный режим не предоставляется – ограничение</v>
      </c>
      <c r="F98" s="25" t="str">
        <f aca="false">U98</f>
        <v>шт.</v>
      </c>
      <c r="G98" s="28" t="n">
        <f aca="false">V98</f>
        <v>1</v>
      </c>
      <c r="H98" s="29" t="s">
        <v>24</v>
      </c>
      <c r="I98" s="30" t="s">
        <v>24</v>
      </c>
      <c r="J98" s="30"/>
      <c r="K98" s="31" t="n">
        <f aca="false">Y98</f>
        <v>99000</v>
      </c>
      <c r="L98" s="32" t="n">
        <v>0</v>
      </c>
      <c r="M98" s="33" t="n">
        <f aca="false">G98*L98</f>
        <v>0</v>
      </c>
      <c r="N98" s="34"/>
      <c r="Q98" s="25" t="s">
        <v>227</v>
      </c>
      <c r="R98" s="35" t="s">
        <v>228</v>
      </c>
      <c r="S98" s="36" t="s">
        <v>38</v>
      </c>
      <c r="T98" s="54" t="s">
        <v>224</v>
      </c>
      <c r="U98" s="38" t="s">
        <v>29</v>
      </c>
      <c r="V98" s="38" t="n">
        <v>1</v>
      </c>
      <c r="W98" s="39" t="s">
        <v>30</v>
      </c>
      <c r="X98" s="39" t="s">
        <v>31</v>
      </c>
      <c r="Y98" s="53" t="n">
        <v>99000</v>
      </c>
      <c r="Z98" s="33" t="n">
        <f aca="false">V98*Y98</f>
        <v>99000</v>
      </c>
    </row>
    <row r="99" s="5" customFormat="true" ht="24" hidden="false" customHeight="true" outlineLevel="0" collapsed="false">
      <c r="A99" s="1"/>
      <c r="B99" s="9"/>
      <c r="C99" s="55" t="s">
        <v>229</v>
      </c>
      <c r="D99" s="55"/>
      <c r="E99" s="55"/>
      <c r="F99" s="55"/>
      <c r="G99" s="55"/>
      <c r="H99" s="55"/>
      <c r="I99" s="55"/>
      <c r="J99" s="56" t="s">
        <v>230</v>
      </c>
      <c r="K99" s="56"/>
      <c r="L99" s="56"/>
      <c r="M99" s="57" t="n">
        <f aca="false">SUM(M14:M23)</f>
        <v>0</v>
      </c>
      <c r="N99" s="11"/>
      <c r="O99" s="1"/>
      <c r="P99" s="1"/>
      <c r="Q99" s="58" t="s">
        <v>231</v>
      </c>
      <c r="R99" s="58"/>
      <c r="S99" s="58"/>
      <c r="T99" s="58"/>
      <c r="U99" s="58"/>
      <c r="V99" s="58"/>
      <c r="W99" s="59" t="s">
        <v>230</v>
      </c>
      <c r="X99" s="59"/>
      <c r="Y99" s="60"/>
      <c r="Z99" s="61" t="n">
        <f aca="false">SUM(Z14:Z98)</f>
        <v>2000000</v>
      </c>
      <c r="AA99" s="1"/>
    </row>
    <row r="100" customFormat="false" ht="24" hidden="false" customHeight="true" outlineLevel="0" collapsed="false">
      <c r="B100" s="9"/>
      <c r="C100" s="55"/>
      <c r="D100" s="55"/>
      <c r="E100" s="55"/>
      <c r="F100" s="55"/>
      <c r="G100" s="55"/>
      <c r="H100" s="55"/>
      <c r="I100" s="55"/>
      <c r="J100" s="56" t="s">
        <v>232</v>
      </c>
      <c r="K100" s="56"/>
      <c r="L100" s="62" t="n">
        <v>0.22</v>
      </c>
      <c r="M100" s="57" t="n">
        <f aca="false">L100*M99</f>
        <v>0</v>
      </c>
      <c r="N100" s="11"/>
      <c r="Q100" s="58"/>
      <c r="R100" s="58"/>
      <c r="S100" s="58"/>
      <c r="T100" s="58"/>
      <c r="U100" s="58"/>
      <c r="V100" s="58"/>
      <c r="W100" s="60" t="s">
        <v>232</v>
      </c>
      <c r="X100" s="60"/>
      <c r="Y100" s="63" t="n">
        <v>0.22</v>
      </c>
      <c r="Z100" s="61" t="n">
        <f aca="false">Y100*Z99</f>
        <v>440000</v>
      </c>
    </row>
    <row r="101" customFormat="false" ht="24" hidden="false" customHeight="true" outlineLevel="0" collapsed="false">
      <c r="B101" s="9"/>
      <c r="C101" s="55"/>
      <c r="D101" s="55"/>
      <c r="E101" s="55"/>
      <c r="F101" s="55"/>
      <c r="G101" s="55"/>
      <c r="H101" s="55"/>
      <c r="I101" s="55"/>
      <c r="J101" s="56" t="s">
        <v>233</v>
      </c>
      <c r="K101" s="56"/>
      <c r="L101" s="56"/>
      <c r="M101" s="57" t="n">
        <f aca="false">SUM(M99:M100)</f>
        <v>0</v>
      </c>
      <c r="N101" s="11"/>
      <c r="Q101" s="58"/>
      <c r="R101" s="58"/>
      <c r="S101" s="58"/>
      <c r="T101" s="58"/>
      <c r="U101" s="58"/>
      <c r="V101" s="58"/>
      <c r="W101" s="59" t="s">
        <v>233</v>
      </c>
      <c r="X101" s="59"/>
      <c r="Y101" s="60"/>
      <c r="Z101" s="61" t="n">
        <f aca="false">SUM(Z99:Z100)</f>
        <v>2440000</v>
      </c>
    </row>
    <row r="102" customFormat="false" ht="24" hidden="false" customHeight="true" outlineLevel="0" collapsed="false">
      <c r="B102" s="9"/>
      <c r="J102" s="3"/>
      <c r="K102" s="3"/>
      <c r="N102" s="11"/>
      <c r="Q102" s="64" t="s">
        <v>234</v>
      </c>
      <c r="R102" s="64"/>
      <c r="S102" s="64"/>
      <c r="T102" s="64"/>
      <c r="U102" s="64"/>
      <c r="V102" s="64"/>
      <c r="W102" s="64"/>
      <c r="X102" s="64"/>
      <c r="Y102" s="64"/>
      <c r="Z102" s="64"/>
    </row>
    <row r="103" customFormat="false" ht="15.75" hidden="false" customHeight="true" outlineLevel="0" collapsed="false">
      <c r="B103" s="9"/>
      <c r="C103" s="15"/>
      <c r="D103" s="15"/>
      <c r="E103" s="15"/>
      <c r="F103" s="65"/>
      <c r="G103" s="66"/>
      <c r="H103" s="65"/>
      <c r="I103" s="66"/>
      <c r="J103" s="67"/>
      <c r="K103" s="67"/>
      <c r="N103" s="11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customFormat="false" ht="15.75" hidden="false" customHeight="false" outlineLevel="0" collapsed="false">
      <c r="B104" s="9"/>
      <c r="C104" s="68" t="s">
        <v>235</v>
      </c>
      <c r="D104" s="68"/>
      <c r="E104" s="68"/>
      <c r="F104" s="65"/>
      <c r="G104" s="69" t="s">
        <v>236</v>
      </c>
      <c r="H104" s="65" t="s">
        <v>237</v>
      </c>
      <c r="I104" s="68" t="s">
        <v>238</v>
      </c>
      <c r="J104" s="69"/>
      <c r="K104" s="69"/>
      <c r="N104" s="11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customFormat="false" ht="16.5" hidden="false" customHeight="true" outlineLevel="0" collapsed="false"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customFormat="false" ht="15.75" hidden="false" customHeight="true" outlineLevel="0" collapsed="false">
      <c r="Q106" s="73"/>
      <c r="R106" s="74"/>
      <c r="S106" s="74"/>
      <c r="T106" s="74"/>
      <c r="U106" s="74"/>
      <c r="V106" s="74"/>
      <c r="W106" s="74"/>
      <c r="X106" s="74"/>
      <c r="Y106" s="74"/>
      <c r="Z106" s="74"/>
    </row>
    <row r="107" customFormat="false" ht="84.75" hidden="false" customHeight="true" outlineLevel="0" collapsed="false">
      <c r="B107" s="75" t="s">
        <v>239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customFormat="false" ht="24.75" hidden="false" customHeight="true" outlineLevel="0" collapsed="false"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customFormat="false" ht="24.75" hidden="false" customHeight="true" outlineLevel="0" collapsed="false"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6"/>
    </row>
    <row r="110" customFormat="false" ht="24.75" hidden="false" customHeight="true" outlineLevel="0" collapsed="false"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6"/>
    </row>
    <row r="111" customFormat="false" ht="24.75" hidden="false" customHeight="true" outlineLevel="0" collapsed="false"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6"/>
    </row>
    <row r="112" customFormat="false" ht="24.75" hidden="false" customHeight="true" outlineLevel="0" collapsed="false"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6"/>
    </row>
    <row r="113" customFormat="false" ht="24.75" hidden="false" customHeight="true" outlineLevel="0" collapsed="false"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6"/>
    </row>
    <row r="114" customFormat="false" ht="24.75" hidden="false" customHeight="true" outlineLevel="0" collapsed="false"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6"/>
    </row>
    <row r="115" customFormat="false" ht="24.75" hidden="false" customHeight="true" outlineLevel="0" collapsed="false"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6"/>
    </row>
    <row r="116" customFormat="false" ht="24.75" hidden="false" customHeight="true" outlineLevel="0" collapsed="false"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6"/>
    </row>
    <row r="117" customFormat="false" ht="24.75" hidden="false" customHeight="true" outlineLevel="0" collapsed="false"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customFormat="false" ht="24.75" hidden="false" customHeight="true" outlineLevel="0" collapsed="false"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customFormat="false" ht="24.75" hidden="false" customHeight="true" outlineLevel="0" collapsed="false"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</sheetData>
  <mergeCells count="17">
    <mergeCell ref="C6:M6"/>
    <mergeCell ref="Q6:Z6"/>
    <mergeCell ref="C8:D8"/>
    <mergeCell ref="F8:G8"/>
    <mergeCell ref="C9:D9"/>
    <mergeCell ref="F9:G9"/>
    <mergeCell ref="C10:D10"/>
    <mergeCell ref="F10:G10"/>
    <mergeCell ref="C99:I101"/>
    <mergeCell ref="J99:L99"/>
    <mergeCell ref="Q99:V101"/>
    <mergeCell ref="J100:K100"/>
    <mergeCell ref="J101:L101"/>
    <mergeCell ref="Q102:Z105"/>
    <mergeCell ref="C103:E103"/>
    <mergeCell ref="C104:E104"/>
    <mergeCell ref="B107:N112"/>
  </mergeCells>
  <dataValidations count="3">
    <dataValidation allowBlank="true" errorStyle="stop" operator="between" showDropDown="false" showErrorMessage="true" showInputMessage="true" sqref="W14:W98" type="list">
      <formula1>Справочники!$A$7:$A$9</formula1>
      <formula2>0</formula2>
    </dataValidation>
    <dataValidation allowBlank="true" errorStyle="stop" operator="between" showDropDown="false" showErrorMessage="true" showInputMessage="true" sqref="X14:X98" type="list">
      <formula1>Справочники!$A$12:$A$14</formula1>
      <formula2>0</formula2>
    </dataValidation>
    <dataValidation allowBlank="true" errorStyle="stop" operator="between" showDropDown="false" showErrorMessage="true" showInputMessage="true" sqref="S14:S98" type="list">
      <formula1>Справочники!$A$1:$A$5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76" width="9"/>
  </cols>
  <sheetData>
    <row r="1" customFormat="false" ht="15.75" hidden="false" customHeight="false" outlineLevel="0" collapsed="false">
      <c r="A1" s="1" t="s">
        <v>240</v>
      </c>
    </row>
    <row r="2" customFormat="false" ht="15.75" hidden="false" customHeight="false" outlineLevel="0" collapsed="false">
      <c r="A2" s="1" t="s">
        <v>27</v>
      </c>
    </row>
    <row r="3" customFormat="false" ht="15.75" hidden="false" customHeight="false" outlineLevel="0" collapsed="false">
      <c r="A3" s="1" t="s">
        <v>38</v>
      </c>
    </row>
    <row r="4" customFormat="false" ht="15.75" hidden="false" customHeight="false" outlineLevel="0" collapsed="false">
      <c r="A4" s="1" t="s">
        <v>34</v>
      </c>
    </row>
    <row r="5" customFormat="false" ht="15.75" hidden="false" customHeight="false" outlineLevel="0" collapsed="false">
      <c r="A5" s="1" t="s">
        <v>241</v>
      </c>
    </row>
    <row r="7" customFormat="false" ht="15.75" hidden="false" customHeight="false" outlineLevel="0" collapsed="false">
      <c r="A7" s="1" t="s">
        <v>30</v>
      </c>
    </row>
    <row r="8" customFormat="false" ht="44.25" hidden="false" customHeight="true" outlineLevel="0" collapsed="false">
      <c r="A8" s="77" t="s">
        <v>242</v>
      </c>
    </row>
    <row r="9" customFormat="false" ht="15.75" hidden="false" customHeight="false" outlineLevel="0" collapsed="false">
      <c r="A9" s="1" t="s">
        <v>243</v>
      </c>
    </row>
    <row r="12" customFormat="false" ht="12.75" hidden="false" customHeight="false" outlineLevel="0" collapsed="false">
      <c r="A12" s="76" t="s">
        <v>244</v>
      </c>
    </row>
    <row r="13" customFormat="false" ht="12.75" hidden="false" customHeight="false" outlineLevel="0" collapsed="false">
      <c r="A13" s="76" t="s">
        <v>245</v>
      </c>
    </row>
    <row r="14" customFormat="false" ht="12.75" hidden="false" customHeight="false" outlineLevel="0" collapsed="false">
      <c r="A14" s="76" t="s">
        <v>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dudkinanv@corp.gidroogk.com</cp:lastModifiedBy>
  <cp:lastPrinted>2025-02-11T11:26:17Z</cp:lastPrinted>
  <dcterms:modified xsi:type="dcterms:W3CDTF">2026-09-11T13:42:36Z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