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Служба подготовки и СР\Карасова\ГКПЗ 2027\ТО\2-ТО-БПД-2027-ККГЭС\ПЗД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НМЦ'!$A$1:$Z$46</definedName>
  </definedNames>
  <calcPr calcId="162913" iterate="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24" i="1" l="1"/>
  <c r="Z23" i="1"/>
  <c r="Z22" i="1"/>
  <c r="Z21" i="1"/>
  <c r="Z20" i="1"/>
  <c r="C20" i="1"/>
  <c r="Z19" i="1"/>
  <c r="K19" i="1"/>
  <c r="G19" i="1"/>
  <c r="M19" i="1" s="1"/>
  <c r="F19" i="1"/>
  <c r="E19" i="1"/>
  <c r="D19" i="1"/>
  <c r="C19" i="1"/>
  <c r="Z18" i="1"/>
  <c r="K18" i="1"/>
  <c r="G18" i="1"/>
  <c r="M18" i="1" s="1"/>
  <c r="F18" i="1"/>
  <c r="E18" i="1"/>
  <c r="D18" i="1"/>
  <c r="C18" i="1"/>
  <c r="Z17" i="1"/>
  <c r="K17" i="1"/>
  <c r="G17" i="1"/>
  <c r="M17" i="1" s="1"/>
  <c r="F17" i="1"/>
  <c r="E17" i="1"/>
  <c r="D17" i="1"/>
  <c r="C17" i="1"/>
  <c r="Z16" i="1"/>
  <c r="K16" i="1"/>
  <c r="G16" i="1"/>
  <c r="M16" i="1" s="1"/>
  <c r="F16" i="1"/>
  <c r="E16" i="1"/>
  <c r="D16" i="1"/>
  <c r="C16" i="1"/>
  <c r="Z15" i="1"/>
  <c r="K15" i="1"/>
  <c r="G15" i="1"/>
  <c r="M15" i="1" s="1"/>
  <c r="F15" i="1"/>
  <c r="E15" i="1"/>
  <c r="D15" i="1"/>
  <c r="C15" i="1"/>
  <c r="Z14" i="1"/>
  <c r="K14" i="1"/>
  <c r="G14" i="1"/>
  <c r="M14" i="1" s="1"/>
  <c r="F14" i="1"/>
  <c r="E14" i="1"/>
  <c r="D14" i="1"/>
  <c r="C14" i="1"/>
  <c r="Z25" i="1" l="1"/>
  <c r="M25" i="1"/>
  <c r="Z26" i="1"/>
  <c r="Z27" i="1" s="1"/>
  <c r="M26" i="1" l="1"/>
  <c r="M27" i="1" s="1"/>
</calcChain>
</file>

<file path=xl/sharedStrings.xml><?xml version="1.0" encoding="utf-8"?>
<sst xmlns="http://schemas.openxmlformats.org/spreadsheetml/2006/main" count="156" uniqueCount="73">
  <si>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</si>
  <si>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</si>
  <si>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</si>
  <si>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 121002-ТО-ПРОД-2027-ККГЭС</t>
  </si>
  <si>
    <t>Наименование Участника:</t>
  </si>
  <si>
    <t>ИНН Участника:</t>
  </si>
  <si>
    <t>Предмет договора: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</si>
  <si>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</si>
  <si>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</si>
  <si>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</si>
  <si>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</si>
  <si>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</si>
  <si>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</si>
  <si>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</si>
  <si>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</si>
  <si>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</si>
  <si>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</si>
  <si>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</si>
  <si>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</si>
  <si>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</si>
  <si>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</si>
  <si>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</si>
  <si>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</si>
  <si>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</si>
  <si>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</si>
  <si>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</si>
  <si>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Продукция 1</t>
  </si>
  <si>
    <t>Национальный режим не предоставляется – запрет</t>
  </si>
  <si>
    <t>20.30</t>
  </si>
  <si>
    <t>шт.</t>
  </si>
  <si>
    <t>столбцы 6, 7</t>
  </si>
  <si>
    <t xml:space="preserve"> -</t>
  </si>
  <si>
    <t>2.</t>
  </si>
  <si>
    <t>Продукция 2</t>
  </si>
  <si>
    <t>16.21.13</t>
  </si>
  <si>
    <t>3.</t>
  </si>
  <si>
    <t>Продукция 3</t>
  </si>
  <si>
    <t>28.22.14.121</t>
  </si>
  <si>
    <t>4.</t>
  </si>
  <si>
    <t>Продукция 4</t>
  </si>
  <si>
    <t>Национальный режим не предоставляется – ограничение</t>
  </si>
  <si>
    <t>22.11.2001</t>
  </si>
  <si>
    <t>столбец 6, 
столбец 7 (при наличии информации)</t>
  </si>
  <si>
    <t>Товар отсутствует в реестре</t>
  </si>
  <si>
    <t>5.</t>
  </si>
  <si>
    <t>Продукция 5</t>
  </si>
  <si>
    <t>08.12.12.140</t>
  </si>
  <si>
    <t>6.</t>
  </si>
  <si>
    <t>Продукция 6</t>
  </si>
  <si>
    <t>22.19.4</t>
  </si>
  <si>
    <t xml:space="preserve">Техническое обслуживание станции глубокой биологической очистки хозяйственно-бытовых сточных вод, оборудования очистных сооружений и систем очистки автомоек, ливневой канализации, очистных сооружений ливневых вод  филиала 2027г </t>
  </si>
  <si>
    <t>Национальный режим не предоставляется – преимущество</t>
  </si>
  <si>
    <t>33.12.19.000</t>
  </si>
  <si>
    <t>столбец 6, столбец 7 (при наличии информации)</t>
  </si>
  <si>
    <t xml:space="preserve">Техническое обслуживание станции глубокой биологической очистки хозяйственно-бытовых сточных вод, оборудования очистных сооружений и систем очистки автомоек, ливневой канализации, очистных сооружений ливневых вод  филиала 2028г </t>
  </si>
  <si>
    <t>Техническое обслуживание станции глубокой биологической очистки хозяйственно-бытовых сточных вод, оборудования очистных сооружений и систем очистки автомоек, ливневой канализации, очистных сооружений ливневых вод  филиала 2029г</t>
  </si>
  <si>
    <t>Техническое обслуживание станции глубокой биологической очистки хозяйственно-бытовых сточных вод, оборудования очистных сооружений и систем очистки автомоек, ливневой канализации, очистных сооружений ливневых вод  филиала 2030г</t>
  </si>
  <si>
    <t>Техническое обслуживание станции глубокой биологической очистки хозяйственно-бытовых сточных вод, оборудования очистных сооружений и систем очистки автомоек, ливневой канализации, очистных сооружений ливневых вод  филиала 2031г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</si>
  <si>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</si>
  <si>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</si>
  <si>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</si>
  <si>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</si>
  <si>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</si>
  <si>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</si>
  <si>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</si>
  <si>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</si>
  <si>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</si>
  <si>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</si>
  <si>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</si>
  <si>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предоставляется</t>
  </si>
  <si>
    <t>Национальный режим не предоставляется – минимальная обязательная доля</t>
  </si>
  <si>
    <t>не применимо</t>
  </si>
  <si>
    <t>Требования к подтверждающим документам установлены в Технических требованиях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</si>
</sst>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5" borderId="0" xfId="0" applyFont="1" applyFill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righ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top"/>
    </xf>
    <xf numFmtId="0" fontId="1" fillId="0" borderId="1" xfId="0" applyFont="1" applyBorder="1" applyAlignment="1" applyProtection="1">
      <alignment vertical="top"/>
    </xf>
    <xf numFmtId="0" fontId="1" fillId="2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  <xf numFmtId="0" fontId="1" fillId="0" borderId="5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6" xfId="0" applyFont="1" applyBorder="1" applyAlignment="1" applyProtection="1">
      <alignment horizontal="left" vertical="top" wrapText="1"/>
    </xf>
    <xf numFmtId="0" fontId="1" fillId="3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</xf>
    <xf numFmtId="0" fontId="7" fillId="0" borderId="9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3" fontId="1" fillId="0" borderId="9" xfId="0" applyNumberFormat="1" applyFont="1" applyBorder="1" applyAlignment="1" applyProtection="1">
      <alignment horizontal="right" vertical="center" wrapText="1"/>
      <protection locked="0"/>
    </xf>
    <xf numFmtId="49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" fillId="0" borderId="9" xfId="0" applyNumberFormat="1" applyFont="1" applyBorder="1" applyAlignment="1" applyProtection="1">
      <alignment horizontal="right" vertical="center" wrapText="1"/>
    </xf>
    <xf numFmtId="4" fontId="1" fillId="3" borderId="9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 wrapText="1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4" fontId="1" fillId="0" borderId="9" xfId="0" applyNumberFormat="1" applyFont="1" applyBorder="1" applyAlignment="1" applyProtection="1">
      <alignment horizontal="center" vertical="center" wrapText="1"/>
      <protection locked="0"/>
    </xf>
    <xf numFmtId="4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 applyProtection="1">
      <alignment horizontal="right" vertical="center" wrapText="1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4" fontId="3" fillId="0" borderId="9" xfId="0" applyNumberFormat="1" applyFont="1" applyBorder="1" applyAlignment="1" applyProtection="1">
      <alignment horizontal="right" vertical="center" wrapText="1"/>
      <protection locked="0"/>
    </xf>
    <xf numFmtId="9" fontId="3" fillId="3" borderId="9" xfId="0" applyNumberFormat="1" applyFont="1" applyFill="1" applyBorder="1" applyAlignment="1" applyProtection="1">
      <alignment horizontal="center" vertical="center" wrapText="1"/>
    </xf>
    <xf numFmtId="9" fontId="3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center" vertical="top" wrapText="1"/>
    </xf>
    <xf numFmtId="0" fontId="10" fillId="0" borderId="0" xfId="0" applyFont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top" wrapText="1"/>
    </xf>
    <xf numFmtId="0" fontId="1" fillId="0" borderId="14" xfId="0" applyFont="1" applyBorder="1" applyAlignment="1" applyProtection="1">
      <alignment horizontal="left" vertical="top" wrapText="1"/>
    </xf>
    <xf numFmtId="0" fontId="18" fillId="0" borderId="0" xfId="0" applyFont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view="pageBreakPreview" topLeftCell="A4" zoomScale="60" zoomScaleNormal="70" workbookViewId="0">
      <selection activeCell="H23" sqref="H23"/>
    </sheetView>
  </sheetViews>
  <sheetFormatPr defaultColWidth="18.5703125" defaultRowHeight="15.75"/>
  <cols>
    <col min="1" max="2" width="4.5703125" style="14" customWidth="1"/>
    <col min="3" max="3" width="6.5703125" style="14" customWidth="1"/>
    <col min="4" max="4" width="45.28515625" style="14" customWidth="1"/>
    <col min="5" max="5" width="43.140625" style="14" customWidth="1"/>
    <col min="6" max="7" width="14.5703125" style="14" customWidth="1"/>
    <col min="8" max="8" width="27.85546875" style="14" customWidth="1"/>
    <col min="9" max="9" width="40.5703125" style="14" customWidth="1"/>
    <col min="10" max="10" width="28.85546875" style="14" customWidth="1"/>
    <col min="11" max="13" width="18.5703125" style="14"/>
    <col min="14" max="16" width="4.5703125" style="14" customWidth="1"/>
    <col min="17" max="17" width="6.5703125" style="14" customWidth="1"/>
    <col min="18" max="18" width="45.42578125" style="14" customWidth="1"/>
    <col min="19" max="19" width="43.5703125" style="14" customWidth="1"/>
    <col min="20" max="20" width="24.5703125" style="14" customWidth="1"/>
    <col min="21" max="21" width="14.7109375" style="14" customWidth="1"/>
    <col min="22" max="22" width="15.28515625" style="14" customWidth="1"/>
    <col min="23" max="23" width="39.28515625" style="14" customWidth="1"/>
    <col min="24" max="24" width="24.42578125" style="14" customWidth="1"/>
    <col min="25" max="26" width="20.5703125" style="14" customWidth="1"/>
    <col min="27" max="16384" width="18.5703125" style="14"/>
  </cols>
  <sheetData>
    <row r="1" spans="1:27" s="18" customFormat="1" ht="16.5" customHeight="1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4"/>
      <c r="O1" s="14"/>
      <c r="P1" s="14"/>
      <c r="Q1" s="16"/>
      <c r="R1" s="17"/>
      <c r="S1" s="16"/>
      <c r="T1" s="17"/>
      <c r="U1" s="17"/>
      <c r="V1" s="17"/>
      <c r="W1" s="17"/>
      <c r="X1" s="17"/>
      <c r="Y1" s="17"/>
      <c r="Z1" s="17"/>
      <c r="AA1" s="14"/>
    </row>
    <row r="2" spans="1:27" ht="47.25" customHeight="1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27" ht="15.75" customHeight="1">
      <c r="B3" s="22"/>
      <c r="C3" s="13" t="s">
        <v>0</v>
      </c>
      <c r="D3" s="13"/>
      <c r="E3" s="23"/>
      <c r="F3" s="23"/>
      <c r="G3" s="23"/>
      <c r="H3" s="23"/>
      <c r="I3" s="24"/>
      <c r="J3" s="24"/>
      <c r="K3" s="24"/>
      <c r="L3" s="24"/>
      <c r="M3" s="24"/>
      <c r="N3" s="25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7" ht="15.75" customHeight="1">
      <c r="B4" s="22"/>
      <c r="C4" s="12" t="s">
        <v>1</v>
      </c>
      <c r="D4" s="12"/>
      <c r="E4" s="26"/>
      <c r="F4" s="23"/>
      <c r="G4" s="23"/>
      <c r="H4" s="23"/>
      <c r="I4" s="24"/>
      <c r="J4" s="24"/>
      <c r="K4" s="24"/>
      <c r="L4" s="24"/>
      <c r="M4" s="24"/>
      <c r="N4" s="25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7" ht="24" customHeight="1">
      <c r="B5" s="22"/>
      <c r="C5" s="24"/>
      <c r="D5" s="24"/>
      <c r="E5" s="24"/>
      <c r="F5" s="23"/>
      <c r="G5" s="23"/>
      <c r="H5" s="23"/>
      <c r="I5" s="24"/>
      <c r="J5" s="24"/>
      <c r="K5" s="24"/>
      <c r="L5" s="24"/>
      <c r="M5" s="24"/>
      <c r="N5" s="25"/>
      <c r="O5" s="24"/>
      <c r="P5" s="24"/>
      <c r="Q5" s="27"/>
      <c r="R5" s="27"/>
      <c r="S5" s="24"/>
      <c r="T5" s="24"/>
      <c r="U5" s="24"/>
      <c r="V5" s="24"/>
      <c r="W5" s="24"/>
      <c r="X5" s="24"/>
      <c r="Y5" s="24"/>
      <c r="Z5" s="24"/>
    </row>
    <row r="6" spans="1:27" ht="15.75" customHeight="1">
      <c r="B6" s="22"/>
      <c r="C6" s="11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25"/>
      <c r="O6" s="24"/>
      <c r="P6" s="24"/>
      <c r="Q6" s="11" t="s">
        <v>3</v>
      </c>
      <c r="R6" s="11"/>
      <c r="S6" s="11"/>
      <c r="T6" s="11"/>
      <c r="U6" s="11"/>
      <c r="V6" s="11"/>
      <c r="W6" s="11"/>
      <c r="X6" s="11"/>
      <c r="Y6" s="11"/>
      <c r="Z6" s="11"/>
    </row>
    <row r="7" spans="1:27" ht="24" customHeight="1">
      <c r="B7" s="22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7" ht="24" customHeight="1">
      <c r="B8" s="22"/>
      <c r="C8" s="10" t="s">
        <v>4</v>
      </c>
      <c r="D8" s="10"/>
      <c r="E8" s="24"/>
      <c r="F8" s="9"/>
      <c r="G8" s="9"/>
      <c r="H8" s="24"/>
      <c r="I8" s="24"/>
      <c r="J8" s="24"/>
      <c r="K8" s="24"/>
      <c r="L8" s="24"/>
      <c r="M8" s="24"/>
      <c r="N8" s="25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7" ht="24" customHeight="1">
      <c r="B9" s="22"/>
      <c r="C9" s="10" t="s">
        <v>5</v>
      </c>
      <c r="D9" s="10"/>
      <c r="E9" s="24"/>
      <c r="F9" s="8"/>
      <c r="G9" s="8"/>
      <c r="H9" s="24"/>
      <c r="I9" s="24"/>
      <c r="J9" s="24"/>
      <c r="K9" s="24"/>
      <c r="L9" s="24"/>
      <c r="M9" s="24"/>
      <c r="N9" s="25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7" ht="24" customHeight="1">
      <c r="B10" s="22"/>
      <c r="C10" s="10" t="s">
        <v>6</v>
      </c>
      <c r="D10" s="10"/>
      <c r="E10" s="24"/>
      <c r="F10" s="8"/>
      <c r="G10" s="8"/>
      <c r="H10" s="24"/>
      <c r="I10" s="24"/>
      <c r="J10" s="24"/>
      <c r="K10" s="24"/>
      <c r="L10" s="24"/>
      <c r="M10" s="24"/>
      <c r="N10" s="25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7">
      <c r="B11" s="2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184.5" customHeight="1">
      <c r="B12" s="22"/>
      <c r="C12" s="28" t="s">
        <v>7</v>
      </c>
      <c r="D12" s="28" t="s">
        <v>8</v>
      </c>
      <c r="E12" s="28" t="s">
        <v>9</v>
      </c>
      <c r="F12" s="28" t="s">
        <v>10</v>
      </c>
      <c r="G12" s="28" t="s">
        <v>11</v>
      </c>
      <c r="H12" s="28" t="s">
        <v>12</v>
      </c>
      <c r="I12" s="28" t="s">
        <v>13</v>
      </c>
      <c r="J12" s="28" t="s">
        <v>14</v>
      </c>
      <c r="K12" s="28" t="s">
        <v>15</v>
      </c>
      <c r="L12" s="28" t="s">
        <v>16</v>
      </c>
      <c r="M12" s="28" t="s">
        <v>17</v>
      </c>
      <c r="N12" s="25"/>
      <c r="O12" s="24"/>
      <c r="P12" s="24"/>
      <c r="Q12" s="29" t="s">
        <v>7</v>
      </c>
      <c r="R12" s="29" t="s">
        <v>18</v>
      </c>
      <c r="S12" s="29" t="s">
        <v>19</v>
      </c>
      <c r="T12" s="29" t="s">
        <v>20</v>
      </c>
      <c r="U12" s="29" t="s">
        <v>10</v>
      </c>
      <c r="V12" s="29" t="s">
        <v>11</v>
      </c>
      <c r="W12" s="30" t="s">
        <v>21</v>
      </c>
      <c r="X12" s="30" t="s">
        <v>22</v>
      </c>
      <c r="Y12" s="29" t="s">
        <v>15</v>
      </c>
      <c r="Z12" s="29" t="s">
        <v>23</v>
      </c>
    </row>
    <row r="13" spans="1:27">
      <c r="B13" s="22"/>
      <c r="C13" s="31">
        <v>1</v>
      </c>
      <c r="D13" s="31">
        <v>2</v>
      </c>
      <c r="E13" s="31">
        <v>3</v>
      </c>
      <c r="F13" s="32">
        <v>4</v>
      </c>
      <c r="G13" s="31">
        <v>5</v>
      </c>
      <c r="H13" s="31">
        <v>6</v>
      </c>
      <c r="I13" s="31">
        <v>7</v>
      </c>
      <c r="J13" s="32">
        <v>8</v>
      </c>
      <c r="K13" s="31">
        <v>9</v>
      </c>
      <c r="L13" s="31">
        <v>10</v>
      </c>
      <c r="M13" s="31">
        <v>11</v>
      </c>
      <c r="N13" s="25"/>
      <c r="O13" s="24"/>
      <c r="P13" s="24"/>
      <c r="Q13" s="33">
        <v>1</v>
      </c>
      <c r="R13" s="33">
        <v>2</v>
      </c>
      <c r="S13" s="33">
        <v>3</v>
      </c>
      <c r="T13" s="33">
        <v>4</v>
      </c>
      <c r="U13" s="33">
        <v>5</v>
      </c>
      <c r="V13" s="33">
        <v>6</v>
      </c>
      <c r="W13" s="34">
        <v>7</v>
      </c>
      <c r="X13" s="34">
        <v>8</v>
      </c>
      <c r="Y13" s="33">
        <v>9</v>
      </c>
      <c r="Z13" s="33">
        <v>10</v>
      </c>
    </row>
    <row r="14" spans="1:27" ht="24" hidden="1" customHeight="1">
      <c r="A14" s="18"/>
      <c r="B14" s="35"/>
      <c r="C14" s="36" t="str">
        <f t="shared" ref="C14:E19" si="0">Q14</f>
        <v>1.</v>
      </c>
      <c r="D14" s="37" t="str">
        <f t="shared" si="0"/>
        <v>Продукция 1</v>
      </c>
      <c r="E14" s="38" t="str">
        <f t="shared" si="0"/>
        <v>Национальный режим не предоставляется – запрет</v>
      </c>
      <c r="F14" s="36" t="str">
        <f t="shared" ref="F14:G19" si="1">U14</f>
        <v>шт.</v>
      </c>
      <c r="G14" s="39">
        <f t="shared" si="1"/>
        <v>100</v>
      </c>
      <c r="H14" s="40" t="s">
        <v>24</v>
      </c>
      <c r="I14" s="41" t="s">
        <v>24</v>
      </c>
      <c r="J14" s="41"/>
      <c r="K14" s="42">
        <f t="shared" ref="K14:K19" si="2">Y14</f>
        <v>1000</v>
      </c>
      <c r="L14" s="43">
        <v>0</v>
      </c>
      <c r="M14" s="44">
        <f t="shared" ref="M14:M19" si="3">G14*L14</f>
        <v>0</v>
      </c>
      <c r="N14" s="45"/>
      <c r="O14" s="46"/>
      <c r="P14" s="46"/>
      <c r="Q14" s="36" t="s">
        <v>25</v>
      </c>
      <c r="R14" s="47" t="s">
        <v>26</v>
      </c>
      <c r="S14" s="47" t="s">
        <v>27</v>
      </c>
      <c r="T14" s="48" t="s">
        <v>28</v>
      </c>
      <c r="U14" s="36" t="s">
        <v>29</v>
      </c>
      <c r="V14" s="39">
        <v>100</v>
      </c>
      <c r="W14" s="49" t="s">
        <v>30</v>
      </c>
      <c r="X14" s="49" t="s">
        <v>31</v>
      </c>
      <c r="Y14" s="44">
        <v>1000</v>
      </c>
      <c r="Z14" s="44">
        <f t="shared" ref="Z14:Z19" si="4">V14*Y14</f>
        <v>100000</v>
      </c>
      <c r="AA14" s="18"/>
    </row>
    <row r="15" spans="1:27" s="18" customFormat="1" ht="24" hidden="1" customHeight="1">
      <c r="B15" s="35"/>
      <c r="C15" s="36" t="str">
        <f t="shared" si="0"/>
        <v>2.</v>
      </c>
      <c r="D15" s="37" t="str">
        <f t="shared" si="0"/>
        <v>Продукция 2</v>
      </c>
      <c r="E15" s="38" t="str">
        <f t="shared" si="0"/>
        <v>Национальный режим не предоставляется – запрет</v>
      </c>
      <c r="F15" s="36" t="str">
        <f t="shared" si="1"/>
        <v>шт.</v>
      </c>
      <c r="G15" s="39">
        <f t="shared" si="1"/>
        <v>90</v>
      </c>
      <c r="H15" s="40" t="s">
        <v>24</v>
      </c>
      <c r="I15" s="41" t="s">
        <v>24</v>
      </c>
      <c r="J15" s="41"/>
      <c r="K15" s="42">
        <f t="shared" si="2"/>
        <v>1500</v>
      </c>
      <c r="L15" s="43">
        <v>0</v>
      </c>
      <c r="M15" s="44">
        <f t="shared" si="3"/>
        <v>0</v>
      </c>
      <c r="N15" s="45"/>
      <c r="O15" s="46"/>
      <c r="P15" s="46"/>
      <c r="Q15" s="36" t="s">
        <v>32</v>
      </c>
      <c r="R15" s="47" t="s">
        <v>33</v>
      </c>
      <c r="S15" s="47" t="s">
        <v>27</v>
      </c>
      <c r="T15" s="48" t="s">
        <v>34</v>
      </c>
      <c r="U15" s="36" t="s">
        <v>29</v>
      </c>
      <c r="V15" s="39">
        <v>90</v>
      </c>
      <c r="W15" s="49" t="s">
        <v>30</v>
      </c>
      <c r="X15" s="49" t="s">
        <v>31</v>
      </c>
      <c r="Y15" s="44">
        <v>1500</v>
      </c>
      <c r="Z15" s="44">
        <f t="shared" si="4"/>
        <v>135000</v>
      </c>
    </row>
    <row r="16" spans="1:27" s="18" customFormat="1" ht="24" hidden="1" customHeight="1">
      <c r="B16" s="35"/>
      <c r="C16" s="36" t="str">
        <f t="shared" si="0"/>
        <v>3.</v>
      </c>
      <c r="D16" s="37" t="str">
        <f t="shared" si="0"/>
        <v>Продукция 3</v>
      </c>
      <c r="E16" s="38" t="str">
        <f t="shared" si="0"/>
        <v>Национальный режим не предоставляется – запрет</v>
      </c>
      <c r="F16" s="36" t="str">
        <f t="shared" si="1"/>
        <v>шт.</v>
      </c>
      <c r="G16" s="39">
        <f t="shared" si="1"/>
        <v>80</v>
      </c>
      <c r="H16" s="40" t="s">
        <v>24</v>
      </c>
      <c r="I16" s="41" t="s">
        <v>24</v>
      </c>
      <c r="J16" s="41"/>
      <c r="K16" s="42">
        <f t="shared" si="2"/>
        <v>2000</v>
      </c>
      <c r="L16" s="43">
        <v>0</v>
      </c>
      <c r="M16" s="44">
        <f t="shared" si="3"/>
        <v>0</v>
      </c>
      <c r="N16" s="45"/>
      <c r="O16" s="46"/>
      <c r="P16" s="46"/>
      <c r="Q16" s="36" t="s">
        <v>35</v>
      </c>
      <c r="R16" s="47" t="s">
        <v>36</v>
      </c>
      <c r="S16" s="47" t="s">
        <v>27</v>
      </c>
      <c r="T16" s="48" t="s">
        <v>37</v>
      </c>
      <c r="U16" s="36" t="s">
        <v>29</v>
      </c>
      <c r="V16" s="39">
        <v>80</v>
      </c>
      <c r="W16" s="49" t="s">
        <v>30</v>
      </c>
      <c r="X16" s="49" t="s">
        <v>31</v>
      </c>
      <c r="Y16" s="44">
        <v>2000</v>
      </c>
      <c r="Z16" s="44">
        <f t="shared" si="4"/>
        <v>160000</v>
      </c>
    </row>
    <row r="17" spans="1:27" s="18" customFormat="1" ht="32.25" hidden="1" customHeight="1">
      <c r="B17" s="35"/>
      <c r="C17" s="36" t="str">
        <f t="shared" si="0"/>
        <v>4.</v>
      </c>
      <c r="D17" s="37" t="str">
        <f t="shared" si="0"/>
        <v>Продукция 4</v>
      </c>
      <c r="E17" s="38" t="str">
        <f t="shared" si="0"/>
        <v>Национальный режим не предоставляется – ограничение</v>
      </c>
      <c r="F17" s="36" t="str">
        <f t="shared" si="1"/>
        <v>шт.</v>
      </c>
      <c r="G17" s="39">
        <f t="shared" si="1"/>
        <v>70</v>
      </c>
      <c r="H17" s="40" t="s">
        <v>24</v>
      </c>
      <c r="I17" s="41" t="s">
        <v>24</v>
      </c>
      <c r="J17" s="41"/>
      <c r="K17" s="42">
        <f t="shared" si="2"/>
        <v>2500</v>
      </c>
      <c r="L17" s="43">
        <v>0</v>
      </c>
      <c r="M17" s="44">
        <f t="shared" si="3"/>
        <v>0</v>
      </c>
      <c r="N17" s="45"/>
      <c r="O17" s="46"/>
      <c r="P17" s="46"/>
      <c r="Q17" s="36" t="s">
        <v>38</v>
      </c>
      <c r="R17" s="47" t="s">
        <v>39</v>
      </c>
      <c r="S17" s="47" t="s">
        <v>40</v>
      </c>
      <c r="T17" s="48" t="s">
        <v>41</v>
      </c>
      <c r="U17" s="36" t="s">
        <v>29</v>
      </c>
      <c r="V17" s="39">
        <v>70</v>
      </c>
      <c r="W17" s="49" t="s">
        <v>42</v>
      </c>
      <c r="X17" s="49" t="s">
        <v>43</v>
      </c>
      <c r="Y17" s="44">
        <v>2500</v>
      </c>
      <c r="Z17" s="44">
        <f t="shared" si="4"/>
        <v>175000</v>
      </c>
    </row>
    <row r="18" spans="1:27" s="18" customFormat="1" ht="24" hidden="1" customHeight="1">
      <c r="B18" s="35"/>
      <c r="C18" s="36" t="str">
        <f t="shared" si="0"/>
        <v>5.</v>
      </c>
      <c r="D18" s="37" t="str">
        <f t="shared" si="0"/>
        <v>Продукция 5</v>
      </c>
      <c r="E18" s="38" t="str">
        <f t="shared" si="0"/>
        <v>Национальный режим не предоставляется – ограничение</v>
      </c>
      <c r="F18" s="36" t="str">
        <f t="shared" si="1"/>
        <v>шт.</v>
      </c>
      <c r="G18" s="39">
        <f t="shared" si="1"/>
        <v>60</v>
      </c>
      <c r="H18" s="40" t="s">
        <v>24</v>
      </c>
      <c r="I18" s="41" t="s">
        <v>24</v>
      </c>
      <c r="J18" s="41"/>
      <c r="K18" s="42">
        <f t="shared" si="2"/>
        <v>3000</v>
      </c>
      <c r="L18" s="43">
        <v>0</v>
      </c>
      <c r="M18" s="44">
        <f t="shared" si="3"/>
        <v>0</v>
      </c>
      <c r="N18" s="45"/>
      <c r="O18" s="46"/>
      <c r="P18" s="46"/>
      <c r="Q18" s="36" t="s">
        <v>44</v>
      </c>
      <c r="R18" s="47" t="s">
        <v>45</v>
      </c>
      <c r="S18" s="47" t="s">
        <v>40</v>
      </c>
      <c r="T18" s="48" t="s">
        <v>46</v>
      </c>
      <c r="U18" s="36" t="s">
        <v>29</v>
      </c>
      <c r="V18" s="39">
        <v>60</v>
      </c>
      <c r="W18" s="49" t="s">
        <v>30</v>
      </c>
      <c r="X18" s="49" t="s">
        <v>31</v>
      </c>
      <c r="Y18" s="44">
        <v>3000</v>
      </c>
      <c r="Z18" s="44">
        <f t="shared" si="4"/>
        <v>180000</v>
      </c>
    </row>
    <row r="19" spans="1:27" s="18" customFormat="1" ht="24" hidden="1" customHeight="1">
      <c r="B19" s="35"/>
      <c r="C19" s="36" t="str">
        <f t="shared" si="0"/>
        <v>6.</v>
      </c>
      <c r="D19" s="37" t="str">
        <f t="shared" si="0"/>
        <v>Продукция 6</v>
      </c>
      <c r="E19" s="38" t="str">
        <f t="shared" si="0"/>
        <v>Национальный режим не предоставляется – ограничение</v>
      </c>
      <c r="F19" s="36" t="str">
        <f t="shared" si="1"/>
        <v>шт.</v>
      </c>
      <c r="G19" s="39">
        <f t="shared" si="1"/>
        <v>50</v>
      </c>
      <c r="H19" s="40" t="s">
        <v>24</v>
      </c>
      <c r="I19" s="41" t="s">
        <v>24</v>
      </c>
      <c r="J19" s="41"/>
      <c r="K19" s="42">
        <f t="shared" si="2"/>
        <v>3500</v>
      </c>
      <c r="L19" s="43">
        <v>0</v>
      </c>
      <c r="M19" s="44">
        <f t="shared" si="3"/>
        <v>0</v>
      </c>
      <c r="N19" s="45"/>
      <c r="O19" s="46"/>
      <c r="P19" s="46"/>
      <c r="Q19" s="36" t="s">
        <v>47</v>
      </c>
      <c r="R19" s="47" t="s">
        <v>48</v>
      </c>
      <c r="S19" s="47" t="s">
        <v>40</v>
      </c>
      <c r="T19" s="48" t="s">
        <v>49</v>
      </c>
      <c r="U19" s="36" t="s">
        <v>29</v>
      </c>
      <c r="V19" s="39">
        <v>50</v>
      </c>
      <c r="W19" s="49" t="s">
        <v>30</v>
      </c>
      <c r="X19" s="49" t="s">
        <v>31</v>
      </c>
      <c r="Y19" s="44">
        <v>3500</v>
      </c>
      <c r="Z19" s="44">
        <f t="shared" si="4"/>
        <v>175000</v>
      </c>
    </row>
    <row r="20" spans="1:27" s="50" customFormat="1" ht="131.25" customHeight="1">
      <c r="B20" s="51"/>
      <c r="C20" s="36">
        <f>Q20</f>
        <v>1</v>
      </c>
      <c r="D20" s="36" t="s">
        <v>50</v>
      </c>
      <c r="E20" s="36" t="s">
        <v>51</v>
      </c>
      <c r="F20" s="36" t="s">
        <v>29</v>
      </c>
      <c r="G20" s="36">
        <v>1</v>
      </c>
      <c r="H20" s="40"/>
      <c r="I20" s="40"/>
      <c r="J20" s="40"/>
      <c r="K20" s="52">
        <v>1541944.23</v>
      </c>
      <c r="L20" s="53"/>
      <c r="M20" s="52"/>
      <c r="N20" s="54"/>
      <c r="O20" s="55"/>
      <c r="P20" s="55"/>
      <c r="Q20" s="36">
        <v>1</v>
      </c>
      <c r="R20" s="36" t="s">
        <v>50</v>
      </c>
      <c r="S20" s="36" t="s">
        <v>51</v>
      </c>
      <c r="T20" s="52" t="s">
        <v>52</v>
      </c>
      <c r="U20" s="36" t="s">
        <v>29</v>
      </c>
      <c r="V20" s="36">
        <v>1</v>
      </c>
      <c r="W20" s="49" t="s">
        <v>53</v>
      </c>
      <c r="X20" s="49" t="s">
        <v>31</v>
      </c>
      <c r="Y20" s="52">
        <v>1541944.23</v>
      </c>
      <c r="Z20" s="52">
        <f>Y20*V20</f>
        <v>1541944.23</v>
      </c>
    </row>
    <row r="21" spans="1:27" s="50" customFormat="1" ht="110.25">
      <c r="B21" s="51"/>
      <c r="C21" s="36">
        <v>2</v>
      </c>
      <c r="D21" s="36" t="s">
        <v>54</v>
      </c>
      <c r="E21" s="36" t="s">
        <v>51</v>
      </c>
      <c r="F21" s="36" t="s">
        <v>29</v>
      </c>
      <c r="G21" s="36">
        <v>1</v>
      </c>
      <c r="H21" s="40"/>
      <c r="I21" s="40"/>
      <c r="J21" s="40"/>
      <c r="K21" s="52">
        <v>1608710.4151589999</v>
      </c>
      <c r="L21" s="53"/>
      <c r="M21" s="52"/>
      <c r="N21" s="54"/>
      <c r="O21" s="55"/>
      <c r="P21" s="55"/>
      <c r="Q21" s="36" t="s">
        <v>32</v>
      </c>
      <c r="R21" s="36" t="s">
        <v>54</v>
      </c>
      <c r="S21" s="36" t="s">
        <v>51</v>
      </c>
      <c r="T21" s="52" t="s">
        <v>52</v>
      </c>
      <c r="U21" s="36" t="s">
        <v>29</v>
      </c>
      <c r="V21" s="36">
        <v>1</v>
      </c>
      <c r="W21" s="49" t="s">
        <v>53</v>
      </c>
      <c r="X21" s="49" t="s">
        <v>31</v>
      </c>
      <c r="Y21" s="52">
        <v>1608710.4151589999</v>
      </c>
      <c r="Z21" s="52">
        <f>Y21*V21</f>
        <v>1608710.4151589999</v>
      </c>
    </row>
    <row r="22" spans="1:27" s="50" customFormat="1" ht="110.25">
      <c r="B22" s="51"/>
      <c r="C22" s="36">
        <v>3</v>
      </c>
      <c r="D22" s="36" t="s">
        <v>55</v>
      </c>
      <c r="E22" s="36" t="s">
        <v>51</v>
      </c>
      <c r="F22" s="36" t="s">
        <v>29</v>
      </c>
      <c r="G22" s="36">
        <v>1</v>
      </c>
      <c r="H22" s="40"/>
      <c r="I22" s="40"/>
      <c r="J22" s="40"/>
      <c r="K22" s="52">
        <v>1671771.8634332325</v>
      </c>
      <c r="L22" s="53"/>
      <c r="M22" s="52"/>
      <c r="N22" s="54"/>
      <c r="O22" s="55"/>
      <c r="P22" s="55"/>
      <c r="Q22" s="36" t="s">
        <v>35</v>
      </c>
      <c r="R22" s="36" t="s">
        <v>55</v>
      </c>
      <c r="S22" s="36" t="s">
        <v>51</v>
      </c>
      <c r="T22" s="52" t="s">
        <v>52</v>
      </c>
      <c r="U22" s="36" t="s">
        <v>29</v>
      </c>
      <c r="V22" s="36">
        <v>1</v>
      </c>
      <c r="W22" s="49" t="s">
        <v>53</v>
      </c>
      <c r="X22" s="49" t="s">
        <v>31</v>
      </c>
      <c r="Y22" s="52">
        <v>1671771.8634332325</v>
      </c>
      <c r="Z22" s="52">
        <f>Y22*V22</f>
        <v>1671771.8634332325</v>
      </c>
    </row>
    <row r="23" spans="1:27" s="50" customFormat="1" ht="110.25">
      <c r="B23" s="51"/>
      <c r="C23" s="36">
        <v>4</v>
      </c>
      <c r="D23" s="36" t="s">
        <v>56</v>
      </c>
      <c r="E23" s="36" t="s">
        <v>51</v>
      </c>
      <c r="F23" s="36" t="s">
        <v>29</v>
      </c>
      <c r="G23" s="36">
        <v>1</v>
      </c>
      <c r="H23" s="40"/>
      <c r="I23" s="40"/>
      <c r="J23" s="40"/>
      <c r="K23" s="52">
        <v>1737305.3204798151</v>
      </c>
      <c r="L23" s="53"/>
      <c r="M23" s="52"/>
      <c r="N23" s="54"/>
      <c r="O23" s="55"/>
      <c r="P23" s="55"/>
      <c r="Q23" s="36" t="s">
        <v>38</v>
      </c>
      <c r="R23" s="36" t="s">
        <v>56</v>
      </c>
      <c r="S23" s="36" t="s">
        <v>51</v>
      </c>
      <c r="T23" s="52" t="s">
        <v>52</v>
      </c>
      <c r="U23" s="36" t="s">
        <v>29</v>
      </c>
      <c r="V23" s="36">
        <v>1</v>
      </c>
      <c r="W23" s="49" t="s">
        <v>53</v>
      </c>
      <c r="X23" s="49" t="s">
        <v>31</v>
      </c>
      <c r="Y23" s="52">
        <v>1737305.3204798151</v>
      </c>
      <c r="Z23" s="52">
        <f>Y23*V23</f>
        <v>1737305.3204798151</v>
      </c>
    </row>
    <row r="24" spans="1:27" s="50" customFormat="1" ht="110.25">
      <c r="B24" s="51"/>
      <c r="C24" s="36">
        <v>5</v>
      </c>
      <c r="D24" s="36" t="s">
        <v>57</v>
      </c>
      <c r="E24" s="36" t="s">
        <v>51</v>
      </c>
      <c r="F24" s="36" t="s">
        <v>29</v>
      </c>
      <c r="G24" s="36">
        <v>1</v>
      </c>
      <c r="H24" s="40"/>
      <c r="I24" s="40"/>
      <c r="J24" s="40"/>
      <c r="K24" s="52">
        <v>1805407.6890426236</v>
      </c>
      <c r="L24" s="53"/>
      <c r="M24" s="52"/>
      <c r="N24" s="54"/>
      <c r="O24" s="55"/>
      <c r="P24" s="55"/>
      <c r="Q24" s="36" t="s">
        <v>44</v>
      </c>
      <c r="R24" s="36" t="s">
        <v>57</v>
      </c>
      <c r="S24" s="36" t="s">
        <v>51</v>
      </c>
      <c r="T24" s="52" t="s">
        <v>52</v>
      </c>
      <c r="U24" s="36" t="s">
        <v>29</v>
      </c>
      <c r="V24" s="36">
        <v>1</v>
      </c>
      <c r="W24" s="49" t="s">
        <v>53</v>
      </c>
      <c r="X24" s="49" t="s">
        <v>31</v>
      </c>
      <c r="Y24" s="52">
        <v>1805407.6890426236</v>
      </c>
      <c r="Z24" s="52">
        <f>Y24*V24</f>
        <v>1805407.6890426236</v>
      </c>
    </row>
    <row r="25" spans="1:27" s="18" customFormat="1" ht="24" customHeight="1">
      <c r="A25" s="14"/>
      <c r="B25" s="22"/>
      <c r="C25" s="7" t="s">
        <v>58</v>
      </c>
      <c r="D25" s="7"/>
      <c r="E25" s="7"/>
      <c r="F25" s="7"/>
      <c r="G25" s="7"/>
      <c r="H25" s="7"/>
      <c r="I25" s="7"/>
      <c r="J25" s="6" t="s">
        <v>59</v>
      </c>
      <c r="K25" s="6"/>
      <c r="L25" s="6"/>
      <c r="M25" s="56">
        <f>SUM(M14:M24)</f>
        <v>0</v>
      </c>
      <c r="N25" s="25"/>
      <c r="O25" s="24"/>
      <c r="P25" s="24"/>
      <c r="Q25" s="5" t="s">
        <v>60</v>
      </c>
      <c r="R25" s="5"/>
      <c r="S25" s="5"/>
      <c r="T25" s="5"/>
      <c r="U25" s="5"/>
      <c r="V25" s="5"/>
      <c r="W25" s="57" t="s">
        <v>59</v>
      </c>
      <c r="X25" s="57"/>
      <c r="Y25" s="58"/>
      <c r="Z25" s="59">
        <f>SUM(Z20:Z24)</f>
        <v>8365139.5181146711</v>
      </c>
      <c r="AA25" s="14"/>
    </row>
    <row r="26" spans="1:27" ht="24" customHeight="1">
      <c r="B26" s="22"/>
      <c r="C26" s="7"/>
      <c r="D26" s="7"/>
      <c r="E26" s="7"/>
      <c r="F26" s="7"/>
      <c r="G26" s="7"/>
      <c r="H26" s="7"/>
      <c r="I26" s="7"/>
      <c r="J26" s="6" t="s">
        <v>61</v>
      </c>
      <c r="K26" s="6"/>
      <c r="L26" s="60">
        <v>0.22</v>
      </c>
      <c r="M26" s="56">
        <f>L26*M25</f>
        <v>0</v>
      </c>
      <c r="N26" s="25"/>
      <c r="O26" s="24"/>
      <c r="P26" s="24"/>
      <c r="Q26" s="5"/>
      <c r="R26" s="5"/>
      <c r="S26" s="5"/>
      <c r="T26" s="5"/>
      <c r="U26" s="5"/>
      <c r="V26" s="5"/>
      <c r="W26" s="58" t="s">
        <v>61</v>
      </c>
      <c r="X26" s="58"/>
      <c r="Y26" s="61">
        <v>0.22</v>
      </c>
      <c r="Z26" s="59">
        <f>Y26*Z25</f>
        <v>1840330.6939852277</v>
      </c>
    </row>
    <row r="27" spans="1:27" ht="24" customHeight="1">
      <c r="B27" s="22"/>
      <c r="C27" s="7"/>
      <c r="D27" s="7"/>
      <c r="E27" s="7"/>
      <c r="F27" s="7"/>
      <c r="G27" s="7"/>
      <c r="H27" s="7"/>
      <c r="I27" s="7"/>
      <c r="J27" s="6" t="s">
        <v>62</v>
      </c>
      <c r="K27" s="6"/>
      <c r="L27" s="6"/>
      <c r="M27" s="56">
        <f>SUM(M25:M26)</f>
        <v>0</v>
      </c>
      <c r="N27" s="25"/>
      <c r="O27" s="24"/>
      <c r="P27" s="24"/>
      <c r="Q27" s="5"/>
      <c r="R27" s="5"/>
      <c r="S27" s="5"/>
      <c r="T27" s="5"/>
      <c r="U27" s="5"/>
      <c r="V27" s="5"/>
      <c r="W27" s="57" t="s">
        <v>62</v>
      </c>
      <c r="X27" s="57"/>
      <c r="Y27" s="58"/>
      <c r="Z27" s="59">
        <f>SUM(Z25:Z26)</f>
        <v>10205470.212099899</v>
      </c>
    </row>
    <row r="28" spans="1:27" ht="24" customHeight="1">
      <c r="B28" s="22"/>
      <c r="C28" s="24"/>
      <c r="D28" s="24"/>
      <c r="E28" s="24"/>
      <c r="F28" s="24"/>
      <c r="G28" s="24"/>
      <c r="H28" s="24"/>
      <c r="I28" s="24"/>
      <c r="J28" s="27"/>
      <c r="K28" s="27"/>
      <c r="L28" s="24"/>
      <c r="M28" s="24"/>
      <c r="N28" s="25"/>
      <c r="O28" s="24"/>
      <c r="P28" s="24"/>
      <c r="Q28" s="4" t="s">
        <v>63</v>
      </c>
      <c r="R28" s="4"/>
      <c r="S28" s="4"/>
      <c r="T28" s="4"/>
      <c r="U28" s="4"/>
      <c r="V28" s="4"/>
      <c r="W28" s="4"/>
      <c r="X28" s="4"/>
      <c r="Y28" s="4"/>
      <c r="Z28" s="4"/>
    </row>
    <row r="29" spans="1:27" ht="15.75" customHeight="1">
      <c r="B29" s="22"/>
      <c r="C29" s="9"/>
      <c r="D29" s="9"/>
      <c r="E29" s="9"/>
      <c r="F29" s="62"/>
      <c r="G29" s="63"/>
      <c r="H29" s="62"/>
      <c r="I29" s="63"/>
      <c r="J29" s="64"/>
      <c r="K29" s="64"/>
      <c r="L29" s="24"/>
      <c r="M29" s="24"/>
      <c r="N29" s="25"/>
      <c r="O29" s="24"/>
      <c r="P29" s="2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7" ht="15.75" customHeight="1">
      <c r="B30" s="22"/>
      <c r="C30" s="3" t="s">
        <v>64</v>
      </c>
      <c r="D30" s="3"/>
      <c r="E30" s="3"/>
      <c r="F30" s="62"/>
      <c r="G30" s="66" t="s">
        <v>65</v>
      </c>
      <c r="H30" s="62" t="s">
        <v>66</v>
      </c>
      <c r="I30" s="65" t="s">
        <v>67</v>
      </c>
      <c r="J30" s="66"/>
      <c r="K30" s="66"/>
      <c r="L30" s="24"/>
      <c r="M30" s="24"/>
      <c r="N30" s="25"/>
      <c r="O30" s="24"/>
      <c r="P30" s="2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7" ht="16.5" customHeight="1"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9"/>
      <c r="O31" s="24"/>
      <c r="P31" s="2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7" ht="15.75" customHeight="1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7" ht="84.75" customHeight="1">
      <c r="B33" s="1" t="s">
        <v>68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7" ht="24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7" ht="24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Q35" s="2"/>
      <c r="R35" s="2"/>
      <c r="S35" s="2"/>
      <c r="T35" s="2"/>
      <c r="U35" s="2"/>
      <c r="V35" s="2"/>
      <c r="W35" s="2"/>
      <c r="X35" s="2"/>
      <c r="Y35" s="2"/>
      <c r="Z35" s="2"/>
      <c r="AA35" s="70"/>
    </row>
    <row r="36" spans="2:27" ht="24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Q36" s="2"/>
      <c r="R36" s="2"/>
      <c r="S36" s="2"/>
      <c r="T36" s="2"/>
      <c r="U36" s="2"/>
      <c r="V36" s="2"/>
      <c r="W36" s="2"/>
      <c r="X36" s="2"/>
      <c r="Y36" s="2"/>
      <c r="Z36" s="2"/>
      <c r="AA36" s="70"/>
    </row>
    <row r="37" spans="2:27" ht="24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Q37" s="2"/>
      <c r="R37" s="2"/>
      <c r="S37" s="2"/>
      <c r="T37" s="2"/>
      <c r="U37" s="2"/>
      <c r="V37" s="2"/>
      <c r="W37" s="2"/>
      <c r="X37" s="2"/>
      <c r="Y37" s="2"/>
      <c r="Z37" s="2"/>
      <c r="AA37" s="70"/>
    </row>
    <row r="38" spans="2:27" ht="24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Q38" s="2"/>
      <c r="R38" s="2"/>
      <c r="S38" s="2"/>
      <c r="T38" s="2"/>
      <c r="U38" s="2"/>
      <c r="V38" s="2"/>
      <c r="W38" s="2"/>
      <c r="X38" s="2"/>
      <c r="Y38" s="2"/>
      <c r="Z38" s="2"/>
      <c r="AA38" s="70"/>
    </row>
    <row r="39" spans="2:27" ht="24.75" customHeight="1">
      <c r="Q39" s="2"/>
      <c r="R39" s="2"/>
      <c r="S39" s="2"/>
      <c r="T39" s="2"/>
      <c r="U39" s="2"/>
      <c r="V39" s="2"/>
      <c r="W39" s="2"/>
      <c r="X39" s="2"/>
      <c r="Y39" s="2"/>
      <c r="Z39" s="2"/>
      <c r="AA39" s="70"/>
    </row>
    <row r="40" spans="2:27" ht="24.75" customHeight="1">
      <c r="Q40" s="2"/>
      <c r="R40" s="2"/>
      <c r="S40" s="2"/>
      <c r="T40" s="2"/>
      <c r="U40" s="2"/>
      <c r="V40" s="2"/>
      <c r="W40" s="2"/>
      <c r="X40" s="2"/>
      <c r="Y40" s="2"/>
      <c r="Z40" s="2"/>
      <c r="AA40" s="70"/>
    </row>
    <row r="41" spans="2:27" ht="24.75" customHeight="1">
      <c r="Q41" s="2"/>
      <c r="R41" s="2"/>
      <c r="S41" s="2"/>
      <c r="T41" s="2"/>
      <c r="U41" s="2"/>
      <c r="V41" s="2"/>
      <c r="W41" s="2"/>
      <c r="X41" s="2"/>
      <c r="Y41" s="2"/>
      <c r="Z41" s="2"/>
      <c r="AA41" s="70"/>
    </row>
    <row r="42" spans="2:27" ht="24.75" customHeight="1">
      <c r="Q42" s="2"/>
      <c r="R42" s="2"/>
      <c r="S42" s="2"/>
      <c r="T42" s="2"/>
      <c r="U42" s="2"/>
      <c r="V42" s="2"/>
      <c r="W42" s="2"/>
      <c r="X42" s="2"/>
      <c r="Y42" s="2"/>
      <c r="Z42" s="2"/>
      <c r="AA42" s="70"/>
    </row>
    <row r="43" spans="2:27" ht="24.75" customHeight="1"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2:27" ht="24.75" customHeight="1"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2:27" ht="24.75" customHeight="1">
      <c r="Q45" s="2"/>
      <c r="R45" s="2"/>
      <c r="S45" s="2"/>
      <c r="T45" s="2"/>
      <c r="U45" s="2"/>
      <c r="V45" s="2"/>
      <c r="W45" s="2"/>
      <c r="X45" s="2"/>
      <c r="Y45" s="2"/>
      <c r="Z45" s="2"/>
    </row>
  </sheetData>
  <mergeCells count="20">
    <mergeCell ref="C29:E29"/>
    <mergeCell ref="C30:E30"/>
    <mergeCell ref="Q32:Z45"/>
    <mergeCell ref="B33:N38"/>
    <mergeCell ref="J25:L25"/>
    <mergeCell ref="Q25:V27"/>
    <mergeCell ref="J26:K26"/>
    <mergeCell ref="J27:L27"/>
    <mergeCell ref="Q28:Z31"/>
    <mergeCell ref="C9:D9"/>
    <mergeCell ref="F9:G9"/>
    <mergeCell ref="C10:D10"/>
    <mergeCell ref="F10:G10"/>
    <mergeCell ref="C25:I27"/>
    <mergeCell ref="C3:D3"/>
    <mergeCell ref="C4:D4"/>
    <mergeCell ref="C6:M6"/>
    <mergeCell ref="Q6:Z6"/>
    <mergeCell ref="C8:D8"/>
    <mergeCell ref="F8:G8"/>
  </mergeCells>
  <pageMargins left="0.25" right="0.25" top="0.75" bottom="0.75" header="0.511811023622047" footer="0.511811023622047"/>
  <pageSetup scale="24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S14:S24 D20:G24 R20:R24 U20:V24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W14:W24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="55" zoomScaleNormal="100" zoomScalePageLayoutView="55" workbookViewId="0">
      <selection activeCell="A12" sqref="A12"/>
    </sheetView>
  </sheetViews>
  <sheetFormatPr defaultColWidth="9" defaultRowHeight="12.75"/>
  <cols>
    <col min="1" max="16384" width="9" style="70"/>
  </cols>
  <sheetData>
    <row r="1" spans="1:1" ht="15.75">
      <c r="A1" s="14" t="s">
        <v>69</v>
      </c>
    </row>
    <row r="2" spans="1:1" ht="15.75">
      <c r="A2" s="14" t="s">
        <v>27</v>
      </c>
    </row>
    <row r="3" spans="1:1" ht="15.75">
      <c r="A3" s="14" t="s">
        <v>40</v>
      </c>
    </row>
    <row r="4" spans="1:1" ht="15.75">
      <c r="A4" s="14" t="s">
        <v>51</v>
      </c>
    </row>
    <row r="5" spans="1:1" ht="15.75">
      <c r="A5" s="14" t="s">
        <v>70</v>
      </c>
    </row>
    <row r="7" spans="1:1" ht="15.75">
      <c r="A7" s="14" t="s">
        <v>30</v>
      </c>
    </row>
    <row r="8" spans="1:1" ht="44.25" customHeight="1">
      <c r="A8" s="24" t="s">
        <v>53</v>
      </c>
    </row>
    <row r="9" spans="1:1" ht="15.75">
      <c r="A9" s="14" t="s">
        <v>71</v>
      </c>
    </row>
    <row r="12" spans="1:1">
      <c r="A12" s="70" t="s">
        <v>72</v>
      </c>
    </row>
    <row r="13" spans="1:1">
      <c r="A13" s="70" t="s">
        <v>43</v>
      </c>
    </row>
    <row r="14" spans="1:1">
      <c r="A14" s="70" t="s">
        <v>31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Карасова Лариса Владимировна</cp:lastModifiedBy>
  <cp:revision>8</cp:revision>
  <cp:lastPrinted>2025-02-11T11:26:17Z</cp:lastPrinted>
  <dcterms:created xsi:type="dcterms:W3CDTF">2023-05-26T08:17:29Z</dcterms:created>
  <dcterms:modified xsi:type="dcterms:W3CDTF">2026-09-24T05:23:13Z</dcterms:modified>
  <dc:language>ru-RU</dc:language>
</cp:coreProperties>
</file>