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ek2\Desktop\113 Пересчетная ведомость\"/>
    </mc:Choice>
  </mc:AlternateContent>
  <bookViews>
    <workbookView xWindow="0" yWindow="0" windowWidth="28800" windowHeight="12210"/>
  </bookViews>
  <sheets>
    <sheet name="Лист2" sheetId="2" r:id="rId1"/>
  </sheets>
  <calcPr calcId="162913" refMode="R1C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2" i="2" l="1"/>
  <c r="K11" i="2"/>
  <c r="K10" i="2"/>
  <c r="J10" i="2"/>
  <c r="E10" i="2"/>
  <c r="E9" i="2"/>
  <c r="J9" i="2"/>
  <c r="K9" i="2"/>
  <c r="E8" i="2"/>
  <c r="J8" i="2"/>
  <c r="K8" i="2"/>
  <c r="E7" i="2"/>
  <c r="J7" i="2"/>
  <c r="L7" i="2"/>
  <c r="E6" i="2"/>
  <c r="J6" i="2"/>
  <c r="L6" i="2"/>
  <c r="E4" i="2"/>
  <c r="J4" i="2"/>
  <c r="K4" i="2"/>
  <c r="E5" i="2"/>
  <c r="J5" i="2"/>
  <c r="L5" i="2"/>
</calcChain>
</file>

<file path=xl/sharedStrings.xml><?xml version="1.0" encoding="utf-8"?>
<sst xmlns="http://schemas.openxmlformats.org/spreadsheetml/2006/main" count="43" uniqueCount="26">
  <si>
    <t>Наименование древесной и кустарниковой растительности</t>
  </si>
  <si>
    <t>диаметр ствола, м</t>
  </si>
  <si>
    <t>расстояние между деревьями, м</t>
  </si>
  <si>
    <t>Кол-во деревьев на участок, шт</t>
  </si>
  <si>
    <t>Длина участка, м</t>
  </si>
  <si>
    <t>Площадь участка, м2</t>
  </si>
  <si>
    <t>Высота лесного массива, м</t>
  </si>
  <si>
    <t>Мелколесье,</t>
  </si>
  <si>
    <t xml:space="preserve">шт </t>
  </si>
  <si>
    <t>S1</t>
  </si>
  <si>
    <t>-</t>
  </si>
  <si>
    <t>S2</t>
  </si>
  <si>
    <t>S3</t>
  </si>
  <si>
    <t>S4</t>
  </si>
  <si>
    <t>S5</t>
  </si>
  <si>
    <t>S6</t>
  </si>
  <si>
    <t>S7</t>
  </si>
  <si>
    <t>Площадь участка, га</t>
  </si>
  <si>
    <t>ясень, дуб (тв.)</t>
  </si>
  <si>
    <t>Кол-во деревьев диаметром 20 см, шт</t>
  </si>
  <si>
    <t>Кол-во деревьев на 1 га (по Н.Я Саликову для леса и по ГЭСН 81-02-Пр-2001 Приложение 1.8 для мелколесья)</t>
  </si>
  <si>
    <t>Номер участка по плану (отображено на плане в dwg)</t>
  </si>
  <si>
    <t>ива, береза (мягк.)</t>
  </si>
  <si>
    <t>ива(мягк.), клен (тв.)</t>
  </si>
  <si>
    <t>Всего мелколесья, шт</t>
  </si>
  <si>
    <t>Всего деревьев,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</si>
</sst>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1" fillId="3" borderId="3" xfId="0" applyFont="1" applyFill="1" applyBorder="1" applyAlignment="1">
      <alignment horizontal="justify" vertical="center" wrapText="1"/>
    </xf>
    <xf numFmtId="0" fontId="1" fillId="3" borderId="4" xfId="0" applyFont="1" applyFill="1" applyBorder="1" applyAlignment="1">
      <alignment horizontal="justify" vertical="center" wrapText="1"/>
    </xf>
    <xf numFmtId="1" fontId="1" fillId="3" borderId="4" xfId="0" applyNumberFormat="1" applyFont="1" applyFill="1" applyBorder="1" applyAlignment="1">
      <alignment horizontal="justify" vertical="center" wrapText="1"/>
    </xf>
    <xf numFmtId="1" fontId="1" fillId="0" borderId="4" xfId="0" applyNumberFormat="1" applyFont="1" applyFill="1" applyBorder="1" applyAlignment="1">
      <alignment horizontal="justify" vertical="center" wrapText="1"/>
    </xf>
    <xf numFmtId="0" fontId="0" fillId="0" borderId="0" xfId="0" applyFill="1"/>
    <xf numFmtId="0" fontId="1" fillId="3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96050</xdr:colOff>
      <xdr:row>13</xdr:row>
      <xdr:rowOff>34418</xdr:rowOff>
    </xdr:from>
    <xdr:to>
      <xdr:col>2</xdr:col>
      <xdr:colOff>755517</xdr:colOff>
      <xdr:row>18</xdr:row>
      <xdr:rowOff>111978</xdr:rowOff>
    </xdr:to>
    <xdr:pic>
      <xdr:nvPicPr>
        <xdr:cNvPr id="3" name="Рисунок 2" descr="C:\Users\neek2\Desktop\113 Пересчетная ведомость\Расстояние между деревьями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50" y="4763300"/>
          <a:ext cx="4245349" cy="103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123265</xdr:colOff>
      <xdr:row>19</xdr:row>
      <xdr:rowOff>112059</xdr:rowOff>
    </xdr:from>
    <xdr:to>
      <xdr:col>5</xdr:col>
      <xdr:colOff>400611</xdr:colOff>
      <xdr:row>42</xdr:row>
      <xdr:rowOff>188259</xdr:rowOff>
    </xdr:to>
    <xdr:pic>
      <xdr:nvPicPr>
        <xdr:cNvPr id="5" name="Рисунок 4" descr="C:\Users\neek2\Desktop\113 Пересчетная ведомость\Кол-во деревьев на 1 га (по Н.Я Саликову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65" y="5983941"/>
          <a:ext cx="6754346" cy="445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zoomScale="85" zoomScaleNormal="85" workbookViewId="0">
      <selection activeCell="I33" sqref="I33"/>
    </sheetView>
  </sheetViews>
  <sheetFormatPr defaultRowHeight="15" x14ac:dyDescent="0.25"/>
  <cols>
    <col min="1" max="2" width="26.85546875" customWidth="1"/>
    <col min="3" max="3" width="15.7109375" customWidth="1"/>
    <col min="4" max="5" width="13.85546875" customWidth="1"/>
    <col min="6" max="10" width="13.140625" customWidth="1"/>
    <col min="11" max="11" width="16.42578125" customWidth="1"/>
    <col min="12" max="12" width="20" customWidth="1"/>
  </cols>
  <sheetData>
    <row r="1" spans="1:13" ht="15.75" thickBot="1" x14ac:dyDescent="0.3">
      <c r="D1">
        <v>10000</v>
      </c>
    </row>
    <row r="2" spans="1:13" ht="15.75" x14ac:dyDescent="0.25">
      <c r="A2" s="5" t="s">
        <v>21</v>
      </c>
      <c r="B2" s="1"/>
      <c r="C2" s="5" t="s">
        <v>4</v>
      </c>
      <c r="D2" s="5" t="s">
        <v>5</v>
      </c>
      <c r="E2" s="1"/>
      <c r="F2" s="5" t="s">
        <v>6</v>
      </c>
      <c r="G2" s="2"/>
      <c r="H2" s="2"/>
      <c r="I2" s="2"/>
      <c r="J2" s="2"/>
      <c r="K2" s="2" t="s">
        <v>7</v>
      </c>
      <c r="L2" s="5" t="s">
        <v>19</v>
      </c>
    </row>
    <row r="3" spans="1:13" ht="174.75" customHeight="1" thickBot="1" x14ac:dyDescent="0.3">
      <c r="A3" s="6"/>
      <c r="B3" s="4" t="s">
        <v>0</v>
      </c>
      <c r="C3" s="6"/>
      <c r="D3" s="6"/>
      <c r="E3" s="4" t="s">
        <v>17</v>
      </c>
      <c r="F3" s="6"/>
      <c r="G3" s="3" t="s">
        <v>1</v>
      </c>
      <c r="H3" s="3" t="s">
        <v>2</v>
      </c>
      <c r="I3" s="3" t="s">
        <v>20</v>
      </c>
      <c r="J3" s="3" t="s">
        <v>3</v>
      </c>
      <c r="K3" s="3" t="s">
        <v>8</v>
      </c>
      <c r="L3" s="6"/>
    </row>
    <row r="4" spans="1:13" ht="16.5" thickBot="1" x14ac:dyDescent="0.3">
      <c r="A4" s="8" t="s">
        <v>9</v>
      </c>
      <c r="B4" s="9" t="s">
        <v>18</v>
      </c>
      <c r="C4" s="9">
        <v>52.06</v>
      </c>
      <c r="D4" s="9">
        <v>464.6</v>
      </c>
      <c r="E4" s="9">
        <f>D4/D1</f>
        <v>4.6460000000000001E-2</v>
      </c>
      <c r="F4" s="9" t="s">
        <v>10</v>
      </c>
      <c r="G4" s="9" t="s">
        <v>10</v>
      </c>
      <c r="H4" s="9">
        <v>3</v>
      </c>
      <c r="I4" s="9">
        <v>4090</v>
      </c>
      <c r="J4" s="10">
        <f>I4*E4</f>
        <v>190.0214</v>
      </c>
      <c r="K4" s="10">
        <f>J4</f>
        <v>190.0214</v>
      </c>
      <c r="L4" s="9" t="s">
        <v>10</v>
      </c>
    </row>
    <row r="5" spans="1:13" ht="16.5" thickBot="1" x14ac:dyDescent="0.3">
      <c r="A5" s="8" t="s">
        <v>11</v>
      </c>
      <c r="B5" s="9" t="s">
        <v>18</v>
      </c>
      <c r="C5" s="9">
        <v>125.05</v>
      </c>
      <c r="D5" s="9">
        <v>1218.27</v>
      </c>
      <c r="E5" s="9">
        <f>D5/D1</f>
        <v>0.121827</v>
      </c>
      <c r="F5" s="9">
        <v>16</v>
      </c>
      <c r="G5" s="9">
        <v>20</v>
      </c>
      <c r="H5" s="9">
        <v>3</v>
      </c>
      <c r="I5" s="9">
        <v>1300</v>
      </c>
      <c r="J5" s="10">
        <f>I5*E5</f>
        <v>158.3751</v>
      </c>
      <c r="K5" s="9" t="s">
        <v>10</v>
      </c>
      <c r="L5" s="10">
        <f>J5</f>
        <v>158.3751</v>
      </c>
      <c r="M5" s="12"/>
    </row>
    <row r="6" spans="1:13" ht="16.5" thickBot="1" x14ac:dyDescent="0.3">
      <c r="A6" s="8" t="s">
        <v>12</v>
      </c>
      <c r="B6" s="9" t="s">
        <v>18</v>
      </c>
      <c r="C6" s="9">
        <v>116.34</v>
      </c>
      <c r="D6" s="9">
        <v>1121.29</v>
      </c>
      <c r="E6" s="9">
        <f>D6/D1</f>
        <v>0.11212899999999999</v>
      </c>
      <c r="F6" s="9">
        <v>16</v>
      </c>
      <c r="G6" s="9">
        <v>20</v>
      </c>
      <c r="H6" s="9">
        <v>3</v>
      </c>
      <c r="I6" s="9">
        <v>1300</v>
      </c>
      <c r="J6" s="10">
        <f>I6*E6</f>
        <v>145.76769999999999</v>
      </c>
      <c r="K6" s="9" t="s">
        <v>10</v>
      </c>
      <c r="L6" s="10">
        <f>J6</f>
        <v>145.76769999999999</v>
      </c>
      <c r="M6" s="12"/>
    </row>
    <row r="7" spans="1:13" ht="16.5" thickBot="1" x14ac:dyDescent="0.3">
      <c r="A7" s="8" t="s">
        <v>13</v>
      </c>
      <c r="B7" s="9" t="s">
        <v>18</v>
      </c>
      <c r="C7" s="9">
        <v>109.25</v>
      </c>
      <c r="D7" s="9">
        <v>1114</v>
      </c>
      <c r="E7" s="9">
        <f>D7/D1</f>
        <v>0.1114</v>
      </c>
      <c r="F7" s="9">
        <v>16</v>
      </c>
      <c r="G7" s="9">
        <v>20</v>
      </c>
      <c r="H7" s="9">
        <v>3</v>
      </c>
      <c r="I7" s="9">
        <v>1300</v>
      </c>
      <c r="J7" s="10">
        <f>I7*E7</f>
        <v>144.82</v>
      </c>
      <c r="K7" s="9" t="s">
        <v>10</v>
      </c>
      <c r="L7" s="10">
        <f>J7</f>
        <v>144.82</v>
      </c>
    </row>
    <row r="8" spans="1:13" ht="16.5" thickBot="1" x14ac:dyDescent="0.3">
      <c r="A8" s="8" t="s">
        <v>14</v>
      </c>
      <c r="B8" s="9" t="s">
        <v>22</v>
      </c>
      <c r="C8" s="9">
        <v>55.25</v>
      </c>
      <c r="D8" s="9">
        <v>477.38</v>
      </c>
      <c r="E8" s="9">
        <f>D8/D1</f>
        <v>4.7738000000000003E-2</v>
      </c>
      <c r="F8" s="9" t="s">
        <v>10</v>
      </c>
      <c r="G8" s="9" t="s">
        <v>10</v>
      </c>
      <c r="H8" s="9">
        <v>3</v>
      </c>
      <c r="I8" s="9">
        <v>4090</v>
      </c>
      <c r="J8" s="10">
        <f>I8*E8</f>
        <v>195.24842000000001</v>
      </c>
      <c r="K8" s="10">
        <f>J8</f>
        <v>195.24842000000001</v>
      </c>
      <c r="L8" s="9" t="s">
        <v>10</v>
      </c>
    </row>
    <row r="9" spans="1:13" ht="16.5" thickBot="1" x14ac:dyDescent="0.3">
      <c r="A9" s="8" t="s">
        <v>15</v>
      </c>
      <c r="B9" s="9" t="s">
        <v>23</v>
      </c>
      <c r="C9" s="9">
        <v>247.67</v>
      </c>
      <c r="D9" s="9">
        <v>2279.96</v>
      </c>
      <c r="E9" s="9">
        <f>D9/D1</f>
        <v>0.227996</v>
      </c>
      <c r="F9" s="9" t="s">
        <v>10</v>
      </c>
      <c r="G9" s="9" t="s">
        <v>10</v>
      </c>
      <c r="H9" s="9">
        <v>3</v>
      </c>
      <c r="I9" s="9">
        <v>4090</v>
      </c>
      <c r="J9" s="10">
        <f>I9*E9</f>
        <v>932.50364000000002</v>
      </c>
      <c r="K9" s="10">
        <f>J9</f>
        <v>932.50364000000002</v>
      </c>
      <c r="L9" s="9" t="s">
        <v>10</v>
      </c>
    </row>
    <row r="10" spans="1:13" ht="16.5" thickBot="1" x14ac:dyDescent="0.3">
      <c r="A10" s="8" t="s">
        <v>16</v>
      </c>
      <c r="B10" s="9" t="s">
        <v>22</v>
      </c>
      <c r="C10" s="9">
        <v>269.91000000000003</v>
      </c>
      <c r="D10" s="9">
        <v>1954.56</v>
      </c>
      <c r="E10" s="13">
        <f>D10/D1</f>
        <v>0.19545599999999999</v>
      </c>
      <c r="F10" s="9" t="s">
        <v>10</v>
      </c>
      <c r="G10" s="9" t="s">
        <v>10</v>
      </c>
      <c r="H10" s="9">
        <v>2</v>
      </c>
      <c r="I10" s="9">
        <v>4090</v>
      </c>
      <c r="J10" s="10">
        <f>I10*E10</f>
        <v>799.41503999999998</v>
      </c>
      <c r="K10" s="10">
        <f>J10</f>
        <v>799.41503999999998</v>
      </c>
      <c r="L10" s="10"/>
    </row>
    <row r="11" spans="1:13" ht="16.5" thickBot="1" x14ac:dyDescent="0.3">
      <c r="A11" s="14" t="s">
        <v>24</v>
      </c>
      <c r="B11" s="15"/>
      <c r="C11" s="15"/>
      <c r="D11" s="15"/>
      <c r="E11" s="15"/>
      <c r="F11" s="15"/>
      <c r="G11" s="15"/>
      <c r="H11" s="15"/>
      <c r="I11" s="15"/>
      <c r="J11" s="16"/>
      <c r="K11" s="11">
        <f>K4+K8+K9+K10</f>
        <v>2117.1884999999997</v>
      </c>
      <c r="L11" s="7"/>
    </row>
    <row r="12" spans="1:13" ht="16.5" thickBot="1" x14ac:dyDescent="0.3">
      <c r="A12" s="14" t="s">
        <v>25</v>
      </c>
      <c r="B12" s="15"/>
      <c r="C12" s="15"/>
      <c r="D12" s="15"/>
      <c r="E12" s="15"/>
      <c r="F12" s="15"/>
      <c r="G12" s="15"/>
      <c r="H12" s="15"/>
      <c r="I12" s="15"/>
      <c r="J12" s="15"/>
      <c r="K12" s="16"/>
      <c r="L12" s="11">
        <f>L5+L6+L7</f>
        <v>448.96279999999996</v>
      </c>
    </row>
  </sheetData>
  <mergeCells count="7">
    <mergeCell ref="A11:J11"/>
    <mergeCell ref="A12:K12"/>
    <mergeCell ref="A2:A3"/>
    <mergeCell ref="C2:C3"/>
    <mergeCell ref="D2:D3"/>
    <mergeCell ref="F2:F3"/>
    <mergeCell ref="L2:L3"/>
  </mergeCells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Сайфутдинов</dc:creator>
  <cp:lastModifiedBy>Никита Афанасьев</cp:lastModifiedBy>
  <dcterms:created xsi:type="dcterms:W3CDTF">2015-06-05T18:19:34Z</dcterms:created>
  <dcterms:modified xsi:type="dcterms:W3CDTF">2026-09-21T04:01:46Z</dcterms:modified>
</cp:coreProperties>
</file>