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elous\AppData\Roaming\1C\1cv8\a6805afc-317b-4430-9215-53543033e8f3\65357135-bc70-4cef-9379-4b5543787d30\App\"/>
    </mc:Choice>
  </mc:AlternateContent>
  <bookViews>
    <workbookView xWindow="-120" yWindow="-120" windowWidth="29040" windowHeight="15840"/>
  </bookViews>
  <sheets>
    <sheet name="TDSheet" sheetId="1" r:id="rId1"/>
  </sheets>
  <definedNames>
    <definedName name="_xlnm.Print_Area" localSheetId="0">TDSheet!$A$1:$M$69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L55" i="1" l="1"/>
  <c r="I7" i="1"/>
  <c r="J7" i="1"/>
  <c r="K7" i="1"/>
  <c r="L7" i="1" s="1"/>
  <c r="I8" i="1"/>
  <c r="J8" i="1"/>
  <c r="K8" i="1"/>
  <c r="L8" i="1" s="1"/>
  <c r="I9" i="1"/>
  <c r="J9" i="1"/>
  <c r="K9" i="1"/>
  <c r="L9" i="1" s="1"/>
  <c r="I10" i="1"/>
  <c r="J10" i="1"/>
  <c r="K10" i="1"/>
  <c r="L10" i="1" s="1"/>
  <c r="I11" i="1"/>
  <c r="J11" i="1"/>
  <c r="K11" i="1"/>
  <c r="L11" i="1" s="1"/>
  <c r="I12" i="1"/>
  <c r="J12" i="1"/>
  <c r="K12" i="1"/>
  <c r="L12" i="1" s="1"/>
  <c r="I13" i="1"/>
  <c r="J13" i="1"/>
  <c r="K13" i="1"/>
  <c r="L13" i="1" s="1"/>
  <c r="I14" i="1"/>
  <c r="J14" i="1"/>
  <c r="K14" i="1"/>
  <c r="L14" i="1"/>
  <c r="I15" i="1"/>
  <c r="J15" i="1"/>
  <c r="K15" i="1"/>
  <c r="L15" i="1" s="1"/>
  <c r="I16" i="1"/>
  <c r="J16" i="1"/>
  <c r="K16" i="1"/>
  <c r="L16" i="1" s="1"/>
  <c r="I17" i="1"/>
  <c r="J17" i="1"/>
  <c r="K17" i="1"/>
  <c r="L17" i="1" s="1"/>
  <c r="I18" i="1"/>
  <c r="J18" i="1"/>
  <c r="K18" i="1"/>
  <c r="L18" i="1" s="1"/>
  <c r="I19" i="1"/>
  <c r="J19" i="1"/>
  <c r="K19" i="1"/>
  <c r="L19" i="1" s="1"/>
  <c r="I20" i="1"/>
  <c r="J20" i="1"/>
  <c r="K20" i="1"/>
  <c r="L20" i="1"/>
  <c r="I21" i="1"/>
  <c r="J21" i="1"/>
  <c r="K21" i="1"/>
  <c r="L21" i="1" s="1"/>
  <c r="I22" i="1"/>
  <c r="J22" i="1"/>
  <c r="K22" i="1"/>
  <c r="L22" i="1" s="1"/>
  <c r="I23" i="1"/>
  <c r="J23" i="1"/>
  <c r="K23" i="1"/>
  <c r="L23" i="1" s="1"/>
  <c r="I24" i="1"/>
  <c r="J24" i="1"/>
  <c r="K24" i="1"/>
  <c r="L24" i="1"/>
  <c r="I25" i="1"/>
  <c r="J25" i="1"/>
  <c r="K25" i="1"/>
  <c r="L25" i="1"/>
  <c r="I26" i="1"/>
  <c r="J26" i="1"/>
  <c r="K26" i="1"/>
  <c r="L26" i="1" s="1"/>
  <c r="I27" i="1"/>
  <c r="J27" i="1"/>
  <c r="K27" i="1"/>
  <c r="L27" i="1" s="1"/>
  <c r="I28" i="1"/>
  <c r="J28" i="1"/>
  <c r="K28" i="1"/>
  <c r="L28" i="1" s="1"/>
  <c r="I29" i="1"/>
  <c r="J29" i="1"/>
  <c r="K29" i="1"/>
  <c r="L29" i="1" s="1"/>
  <c r="I30" i="1"/>
  <c r="J30" i="1"/>
  <c r="K30" i="1"/>
  <c r="L30" i="1" s="1"/>
  <c r="I31" i="1"/>
  <c r="J31" i="1"/>
  <c r="K31" i="1"/>
  <c r="L31" i="1" s="1"/>
  <c r="I32" i="1"/>
  <c r="J32" i="1"/>
  <c r="K32" i="1"/>
  <c r="L32" i="1" s="1"/>
  <c r="I33" i="1"/>
  <c r="J33" i="1"/>
  <c r="K33" i="1"/>
  <c r="L33" i="1" s="1"/>
  <c r="I34" i="1"/>
  <c r="J34" i="1"/>
  <c r="K34" i="1"/>
  <c r="L34" i="1"/>
  <c r="I35" i="1"/>
  <c r="J35" i="1"/>
  <c r="K35" i="1"/>
  <c r="L35" i="1" s="1"/>
  <c r="I36" i="1"/>
  <c r="J36" i="1"/>
  <c r="K36" i="1"/>
  <c r="L36" i="1" s="1"/>
  <c r="I37" i="1"/>
  <c r="J37" i="1"/>
  <c r="K37" i="1"/>
  <c r="L37" i="1"/>
  <c r="I38" i="1"/>
  <c r="J38" i="1"/>
  <c r="K38" i="1"/>
  <c r="L38" i="1"/>
  <c r="I39" i="1"/>
  <c r="J39" i="1"/>
  <c r="K39" i="1"/>
  <c r="L39" i="1" s="1"/>
  <c r="I40" i="1"/>
  <c r="J40" i="1"/>
  <c r="K40" i="1"/>
  <c r="L40" i="1"/>
  <c r="I41" i="1"/>
  <c r="J41" i="1"/>
  <c r="K41" i="1"/>
  <c r="L41" i="1"/>
  <c r="I42" i="1"/>
  <c r="J42" i="1"/>
  <c r="K42" i="1"/>
  <c r="L42" i="1" s="1"/>
  <c r="I43" i="1"/>
  <c r="J43" i="1"/>
  <c r="K43" i="1"/>
  <c r="L43" i="1" s="1"/>
  <c r="I44" i="1"/>
  <c r="J44" i="1"/>
  <c r="K44" i="1"/>
  <c r="L44" i="1" s="1"/>
  <c r="I45" i="1"/>
  <c r="J45" i="1"/>
  <c r="K45" i="1"/>
  <c r="L45" i="1" s="1"/>
  <c r="I46" i="1"/>
  <c r="J46" i="1"/>
  <c r="K46" i="1"/>
  <c r="L46" i="1"/>
  <c r="I47" i="1"/>
  <c r="J47" i="1"/>
  <c r="K47" i="1"/>
  <c r="L47" i="1" s="1"/>
  <c r="I48" i="1"/>
  <c r="J48" i="1"/>
  <c r="K48" i="1"/>
  <c r="L48" i="1" s="1"/>
  <c r="I49" i="1"/>
  <c r="J49" i="1"/>
  <c r="K49" i="1"/>
  <c r="L49" i="1" s="1"/>
  <c r="I50" i="1"/>
  <c r="J50" i="1"/>
  <c r="K50" i="1"/>
  <c r="L50" i="1" s="1"/>
  <c r="I51" i="1"/>
  <c r="J51" i="1"/>
  <c r="K51" i="1"/>
  <c r="L51" i="1"/>
  <c r="I52" i="1"/>
  <c r="J52" i="1"/>
  <c r="K52" i="1"/>
  <c r="L52" i="1" s="1"/>
  <c r="I53" i="1"/>
  <c r="J53" i="1"/>
  <c r="K53" i="1"/>
  <c r="L53" i="1" s="1"/>
  <c r="I54" i="1"/>
  <c r="J54" i="1"/>
  <c r="K54" i="1"/>
  <c r="L54" i="1" s="1"/>
  <c r="K6" i="1" l="1"/>
  <c r="L6" i="1" l="1"/>
  <c r="J6" i="1" l="1"/>
  <c r="I6" i="1"/>
  <c r="H55" i="1" l="1"/>
  <c r="G55" i="1"/>
  <c r="K56" i="1" l="1"/>
  <c r="J55" i="1"/>
  <c r="L57" i="1"/>
</calcChain>
</file>

<file path=xl/sharedStrings.xml><?xml version="1.0" encoding="utf-8"?>
<sst xmlns="http://schemas.openxmlformats.org/spreadsheetml/2006/main" count="177" uniqueCount="125">
  <si>
    <t>Приложение №1 к Обоснованию НМЦ</t>
  </si>
  <si>
    <t>№</t>
  </si>
  <si>
    <t>Наименование товара, работы, услуги</t>
  </si>
  <si>
    <t>Единица измерения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</si>
  <si>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</si>
  <si>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</si>
  <si>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</si>
  <si>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</si>
  <si>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</si>
  <si>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</si>
  <si>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</si>
  <si>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</si>
  <si>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</si>
  <si>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</si>
  <si>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Условная единица</t>
  </si>
  <si>
    <t>3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</si>
  <si>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</si>
  <si>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</si>
  <si>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</si>
  <si>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</si>
  <si>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</si>
  <si>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</si>
  <si>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</si>
  <si>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</si>
  <si>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</si>
  <si>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</si>
  <si>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</si>
  <si>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</si>
  <si>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</si>
  <si>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</si>
  <si>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</si>
  <si>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</si>
  <si>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</si>
  <si>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</si>
  <si>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</si>
  <si>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Прогнозное количество</t>
  </si>
  <si>
    <t>Общая НМЦ единицы ТРУ, руб. с НДС: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</si>
  <si>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</si>
  <si>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</si>
  <si>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</si>
  <si>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</si>
  <si>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</si>
  <si>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</si>
  <si>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</si>
  <si>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</si>
  <si>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</si>
  <si>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</si>
  <si>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</si>
  <si>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</si>
  <si>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</si>
  <si>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</si>
  <si>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</si>
  <si>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</si>
  <si>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</si>
  <si>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</si>
  <si>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</si>
  <si>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</si>
  <si>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</si>
  <si>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</si>
  <si>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</si>
  <si>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</si>
  <si>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</si>
  <si>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</si>
  <si>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</si>
  <si>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</si>
  <si>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</si>
  <si>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</si>
  <si>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</si>
  <si>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</si>
  <si>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Расчет начальной (максимальной) цены договора методом сопоставимых рыночных цен (анализа рынка)
Выполнение ремонтно-восстановительных работ штемпелевальных машин ШМ-М11-15, ШМ-5М5, УШМ-18М и ПШМ-18 для нужд УФПС г. Москвы</t>
  </si>
  <si>
    <t>Выезд сервисного инженера</t>
  </si>
  <si>
    <t>Диагностика</t>
  </si>
  <si>
    <t>Чистка подающего ролика</t>
  </si>
  <si>
    <t>Чистка подающих ремней</t>
  </si>
  <si>
    <t>Чистка транспортного ремня</t>
  </si>
  <si>
    <t>Чистка нижнего транспортного ролика</t>
  </si>
  <si>
    <t>Чистка нижнего прижимного ролика клише</t>
  </si>
  <si>
    <t>Чистка роликов и ремней подачи и транспортировки конверта</t>
  </si>
  <si>
    <t>Чистка клише</t>
  </si>
  <si>
    <t>Чистка приводного пассика</t>
  </si>
  <si>
    <t>Чистка оптического датчика</t>
  </si>
  <si>
    <t>Чистка емкости краски</t>
  </si>
  <si>
    <t>Смазка подвижных узлов</t>
  </si>
  <si>
    <t>Настройка узла сепарации конвертов</t>
  </si>
  <si>
    <t>Регулировка натяжения приводных ремней</t>
  </si>
  <si>
    <t>Замена подающего ролика</t>
  </si>
  <si>
    <t>Замена подающего ремня</t>
  </si>
  <si>
    <t>Замена транспортного ремня</t>
  </si>
  <si>
    <t>Замена роликов сепарации (компл.)</t>
  </si>
  <si>
    <t>Замена нижнего транспортного ролика</t>
  </si>
  <si>
    <t>Замена нижнего прижимного ролика клише</t>
  </si>
  <si>
    <t>Замена оптического датчика</t>
  </si>
  <si>
    <t>Замена ролика забора краски</t>
  </si>
  <si>
    <t>Замена передаточного ролика</t>
  </si>
  <si>
    <t>Замена верхнего красящего ролика</t>
  </si>
  <si>
    <t>Замена красящего ролика клише</t>
  </si>
  <si>
    <t>Замена приводного пассика</t>
  </si>
  <si>
    <t>Замена приводного ремня</t>
  </si>
  <si>
    <t>Замена передаточного ремня</t>
  </si>
  <si>
    <t>Замена ремня красящего ролика</t>
  </si>
  <si>
    <t>Замена блока питания</t>
  </si>
  <si>
    <t>Замена трансформатора</t>
  </si>
  <si>
    <t>Замена главной платы</t>
  </si>
  <si>
    <t>Замена платы дисплея</t>
  </si>
  <si>
    <t>Замена мотора привода валов</t>
  </si>
  <si>
    <t>Замена мотора привода клише</t>
  </si>
  <si>
    <t>Замена прижимной пластины</t>
  </si>
  <si>
    <t>Замена шипованного ремня</t>
  </si>
  <si>
    <t>Замена пускового реле</t>
  </si>
  <si>
    <t>Замена дататора</t>
  </si>
  <si>
    <t>Замена адресной планки ШК</t>
  </si>
  <si>
    <t>Замена штемпеля гашения</t>
  </si>
  <si>
    <t>Замена головки КШ</t>
  </si>
  <si>
    <t>Замена оси красящего ролика</t>
  </si>
  <si>
    <t>Замена фетрового ролика</t>
  </si>
  <si>
    <t>Замена сетевого кабеля</t>
  </si>
  <si>
    <t>Замена стопора регулировки нижнего прижимного ролика клише</t>
  </si>
  <si>
    <t>Замена предохранителя</t>
  </si>
  <si>
    <t>Замена ролика забора краски (мет. в ванночке)</t>
  </si>
  <si>
    <t>1/RAD000-26000772400903 от 19.08.2026г.</t>
  </si>
  <si>
    <t>19.02.2027г</t>
  </si>
  <si>
    <t>28.02.2027г</t>
  </si>
  <si>
    <t>3/RAD000-26000772400903 от 21.08.2026г.</t>
  </si>
  <si>
    <t>21.02.2027г.</t>
  </si>
  <si>
    <r>
      <t>2/RAD000-26000772400903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от 19.08.2026г.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</si>
</sst>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%&quot;"/>
  </numFmts>
  <fonts count="16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0" fillId="0" borderId="0" xfId="0" applyNumberFormat="1" applyAlignment="1">
      <alignment horizontal="left"/>
    </xf>
    <xf numFmtId="4" fontId="6" fillId="0" borderId="0" xfId="0" applyNumberFormat="1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" fontId="0" fillId="0" borderId="0" xfId="0" applyNumberFormat="1"/>
    <xf numFmtId="4" fontId="0" fillId="0" borderId="2" xfId="0" applyNumberFormat="1" applyBorder="1" applyAlignment="1">
      <alignment horizontal="left"/>
    </xf>
    <xf numFmtId="4" fontId="1" fillId="3" borderId="5" xfId="0" applyNumberFormat="1" applyFont="1" applyFill="1" applyBorder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4" fontId="5" fillId="3" borderId="5" xfId="0" applyNumberFormat="1" applyFont="1" applyFill="1" applyBorder="1" applyAlignment="1">
      <alignment horizontal="right" vertical="center" wrapText="1"/>
    </xf>
    <xf numFmtId="0" fontId="9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4" fontId="14" fillId="3" borderId="5" xfId="0" applyNumberFormat="1" applyFont="1" applyFill="1" applyBorder="1" applyAlignment="1">
      <alignment horizontal="center" vertical="center" wrapText="1"/>
    </xf>
    <xf numFmtId="4" fontId="13" fillId="3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left"/>
    </xf>
    <xf numFmtId="2" fontId="1" fillId="3" borderId="5" xfId="0" applyNumberFormat="1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4" fontId="0" fillId="3" borderId="0" xfId="0" applyNumberFormat="1" applyFill="1" applyAlignment="1">
      <alignment horizontal="left"/>
    </xf>
    <xf numFmtId="0" fontId="0" fillId="3" borderId="0" xfId="0" applyFill="1"/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10" fillId="0" borderId="9" xfId="0" applyFont="1" applyBorder="1" applyAlignment="1">
      <alignment vertical="center" wrapText="1"/>
    </xf>
    <xf numFmtId="0" fontId="8" fillId="3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14" fontId="8" fillId="0" borderId="2" xfId="0" applyNumberFormat="1" applyFont="1" applyFill="1" applyBorder="1" applyAlignment="1">
      <alignment horizontal="left" wrapText="1"/>
    </xf>
    <xf numFmtId="3" fontId="15" fillId="0" borderId="9" xfId="0" applyNumberFormat="1" applyFont="1" applyBorder="1" applyAlignment="1">
      <alignment horizontal="center" vertical="center" wrapText="1"/>
    </xf>
    <xf numFmtId="3" fontId="15" fillId="3" borderId="9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wrapText="1"/>
    </xf>
    <xf numFmtId="14" fontId="8" fillId="0" borderId="5" xfId="0" applyNumberFormat="1" applyFont="1" applyFill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67"/>
  <sheetViews>
    <sheetView tabSelected="1" topLeftCell="A49" zoomScaleNormal="100" zoomScaleSheetLayoutView="84" workbookViewId="0">
      <selection activeCell="A65" sqref="A65:H69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6.83203125" style="1" customWidth="1"/>
    <col min="12" max="12" width="17.5" style="12" customWidth="1"/>
    <col min="13" max="13" width="17.5" style="1" customWidth="1"/>
    <col min="14" max="14" width="19.5" customWidth="1"/>
    <col min="15" max="15" width="13.83203125" customWidth="1"/>
    <col min="18" max="18" width="12.6640625" bestFit="1" customWidth="1"/>
    <col min="20" max="20" width="12.6640625" bestFit="1" customWidth="1"/>
  </cols>
  <sheetData>
    <row r="1" spans="1:23" ht="15" customHeight="1" x14ac:dyDescent="0.2">
      <c r="L1" s="11" t="s">
        <v>0</v>
      </c>
    </row>
    <row r="2" spans="1:23" ht="81.75" customHeight="1" x14ac:dyDescent="0.2">
      <c r="A2" s="49" t="s">
        <v>69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23" ht="15" customHeight="1" x14ac:dyDescent="0.2"/>
    <row r="4" spans="1:23" ht="24.95" customHeight="1" x14ac:dyDescent="0.25">
      <c r="A4" s="50" t="s">
        <v>1</v>
      </c>
      <c r="B4" s="50" t="s">
        <v>2</v>
      </c>
      <c r="C4" s="50" t="s">
        <v>3</v>
      </c>
      <c r="D4" s="50" t="s">
        <v>35</v>
      </c>
      <c r="E4" s="50" t="s">
        <v>4</v>
      </c>
      <c r="F4" s="53" t="s">
        <v>5</v>
      </c>
      <c r="G4" s="53"/>
      <c r="H4" s="53"/>
      <c r="I4" s="50" t="s">
        <v>6</v>
      </c>
      <c r="J4" s="50" t="s">
        <v>7</v>
      </c>
      <c r="K4" s="54" t="s">
        <v>8</v>
      </c>
      <c r="L4" s="56" t="s">
        <v>9</v>
      </c>
      <c r="M4" s="3"/>
    </row>
    <row r="5" spans="1:23" ht="24.95" customHeight="1" x14ac:dyDescent="0.2">
      <c r="A5" s="51"/>
      <c r="B5" s="52"/>
      <c r="C5" s="51"/>
      <c r="D5" s="51"/>
      <c r="E5" s="51"/>
      <c r="F5" s="2" t="s">
        <v>10</v>
      </c>
      <c r="G5" s="2" t="s">
        <v>11</v>
      </c>
      <c r="H5" s="2" t="s">
        <v>12</v>
      </c>
      <c r="I5" s="51"/>
      <c r="J5" s="51"/>
      <c r="K5" s="55"/>
      <c r="L5" s="57"/>
      <c r="N5" s="19"/>
      <c r="O5" s="19"/>
      <c r="V5" s="25"/>
    </row>
    <row r="6" spans="1:23" ht="26.1" customHeight="1" x14ac:dyDescent="0.25">
      <c r="A6" s="37" t="s">
        <v>13</v>
      </c>
      <c r="B6" s="40" t="s">
        <v>70</v>
      </c>
      <c r="C6" s="38" t="s">
        <v>14</v>
      </c>
      <c r="D6" s="44">
        <v>3</v>
      </c>
      <c r="E6" s="4">
        <v>3</v>
      </c>
      <c r="F6" s="28">
        <v>3800</v>
      </c>
      <c r="G6" s="28">
        <v>4100</v>
      </c>
      <c r="H6" s="28">
        <v>4000</v>
      </c>
      <c r="I6" s="21">
        <f>ROUND((F6+G6+H6)/E6,2)</f>
        <v>3966.67</v>
      </c>
      <c r="J6" s="22">
        <f>(STDEV(F6:H6))/ROUND((F6+G6+H6)/3,2)*100</f>
        <v>3.850900709290026</v>
      </c>
      <c r="K6" s="32">
        <f>MIN(F6:H6)</f>
        <v>3800</v>
      </c>
      <c r="L6" s="21">
        <f>K6*D6</f>
        <v>11400</v>
      </c>
      <c r="M6" s="31"/>
      <c r="N6" s="19"/>
      <c r="O6" s="19"/>
      <c r="P6" s="19"/>
      <c r="Q6" s="19"/>
      <c r="R6" s="19"/>
      <c r="S6" s="19"/>
      <c r="T6" s="19"/>
      <c r="V6" s="19"/>
      <c r="W6" s="19"/>
    </row>
    <row r="7" spans="1:23" ht="26.1" customHeight="1" x14ac:dyDescent="0.25">
      <c r="A7" s="37" t="s">
        <v>16</v>
      </c>
      <c r="B7" s="40" t="s">
        <v>71</v>
      </c>
      <c r="C7" s="38" t="s">
        <v>14</v>
      </c>
      <c r="D7" s="44">
        <v>3</v>
      </c>
      <c r="E7" s="4">
        <v>3</v>
      </c>
      <c r="F7" s="28">
        <v>3700</v>
      </c>
      <c r="G7" s="28">
        <v>4000</v>
      </c>
      <c r="H7" s="28">
        <v>3900</v>
      </c>
      <c r="I7" s="21">
        <f t="shared" ref="I7:I54" si="0">ROUND((F7+G7+H7)/E7,2)</f>
        <v>3866.67</v>
      </c>
      <c r="J7" s="22">
        <f t="shared" ref="J7:J55" si="1">(STDEV(F7:H7))/ROUND((F7+G7+H7)/3,2)*100</f>
        <v>3.9504928831577217</v>
      </c>
      <c r="K7" s="32">
        <f t="shared" ref="K7:K54" si="2">MIN(F7:H7)</f>
        <v>3700</v>
      </c>
      <c r="L7" s="21">
        <f t="shared" ref="L7:L55" si="3">K7*D7</f>
        <v>11100</v>
      </c>
      <c r="M7" s="31"/>
      <c r="N7" s="19"/>
      <c r="O7" s="19"/>
      <c r="P7" s="19"/>
      <c r="Q7" s="19"/>
      <c r="R7" s="19"/>
      <c r="S7" s="19"/>
      <c r="T7" s="19"/>
      <c r="V7" s="19"/>
      <c r="W7" s="19"/>
    </row>
    <row r="8" spans="1:23" ht="26.1" customHeight="1" x14ac:dyDescent="0.25">
      <c r="A8" s="37" t="s">
        <v>15</v>
      </c>
      <c r="B8" s="40" t="s">
        <v>72</v>
      </c>
      <c r="C8" s="38" t="s">
        <v>14</v>
      </c>
      <c r="D8" s="45">
        <v>5</v>
      </c>
      <c r="E8" s="4">
        <v>3</v>
      </c>
      <c r="F8" s="28">
        <v>1270</v>
      </c>
      <c r="G8" s="28">
        <v>1500</v>
      </c>
      <c r="H8" s="28">
        <v>1350</v>
      </c>
      <c r="I8" s="21">
        <f t="shared" si="0"/>
        <v>1373.33</v>
      </c>
      <c r="J8" s="22">
        <f t="shared" si="1"/>
        <v>8.5020982517612875</v>
      </c>
      <c r="K8" s="32">
        <f t="shared" si="2"/>
        <v>1270</v>
      </c>
      <c r="L8" s="21">
        <f t="shared" si="3"/>
        <v>6350</v>
      </c>
      <c r="M8" s="31"/>
      <c r="N8" s="19"/>
      <c r="O8" s="19"/>
      <c r="P8" s="19"/>
      <c r="Q8" s="19"/>
      <c r="R8" s="19"/>
      <c r="S8" s="19"/>
      <c r="T8" s="19"/>
      <c r="V8" s="19"/>
      <c r="W8" s="19"/>
    </row>
    <row r="9" spans="1:23" ht="26.1" customHeight="1" x14ac:dyDescent="0.25">
      <c r="A9" s="37" t="s">
        <v>17</v>
      </c>
      <c r="B9" s="40" t="s">
        <v>73</v>
      </c>
      <c r="C9" s="38" t="s">
        <v>14</v>
      </c>
      <c r="D9" s="45">
        <v>5</v>
      </c>
      <c r="E9" s="4">
        <v>3</v>
      </c>
      <c r="F9" s="28">
        <v>1270</v>
      </c>
      <c r="G9" s="28">
        <v>1500</v>
      </c>
      <c r="H9" s="28">
        <v>1350</v>
      </c>
      <c r="I9" s="21">
        <f t="shared" si="0"/>
        <v>1373.33</v>
      </c>
      <c r="J9" s="22">
        <f t="shared" si="1"/>
        <v>8.5020982517612875</v>
      </c>
      <c r="K9" s="32">
        <f t="shared" si="2"/>
        <v>1270</v>
      </c>
      <c r="L9" s="21">
        <f t="shared" si="3"/>
        <v>6350</v>
      </c>
      <c r="M9" s="31"/>
      <c r="N9" s="19"/>
      <c r="O9" s="19"/>
      <c r="P9" s="19"/>
      <c r="Q9" s="19"/>
      <c r="R9" s="19"/>
      <c r="S9" s="19"/>
      <c r="T9" s="19"/>
      <c r="V9" s="19"/>
      <c r="W9" s="19"/>
    </row>
    <row r="10" spans="1:23" ht="26.1" customHeight="1" x14ac:dyDescent="0.25">
      <c r="A10" s="37" t="s">
        <v>18</v>
      </c>
      <c r="B10" s="40" t="s">
        <v>74</v>
      </c>
      <c r="C10" s="38" t="s">
        <v>14</v>
      </c>
      <c r="D10" s="45">
        <v>5</v>
      </c>
      <c r="E10" s="4">
        <v>3</v>
      </c>
      <c r="F10" s="28">
        <v>1270</v>
      </c>
      <c r="G10" s="28">
        <v>1500</v>
      </c>
      <c r="H10" s="28">
        <v>1350</v>
      </c>
      <c r="I10" s="21">
        <f t="shared" si="0"/>
        <v>1373.33</v>
      </c>
      <c r="J10" s="22">
        <f t="shared" si="1"/>
        <v>8.5020982517612875</v>
      </c>
      <c r="K10" s="32">
        <f t="shared" si="2"/>
        <v>1270</v>
      </c>
      <c r="L10" s="21">
        <f t="shared" si="3"/>
        <v>6350</v>
      </c>
      <c r="M10" s="31"/>
      <c r="N10" s="19"/>
      <c r="O10" s="19"/>
      <c r="P10" s="19"/>
      <c r="Q10" s="19"/>
      <c r="R10" s="19"/>
      <c r="S10" s="19"/>
      <c r="T10" s="19"/>
      <c r="V10" s="19"/>
      <c r="W10" s="19"/>
    </row>
    <row r="11" spans="1:23" ht="26.1" customHeight="1" x14ac:dyDescent="0.25">
      <c r="A11" s="37" t="s">
        <v>19</v>
      </c>
      <c r="B11" s="40" t="s">
        <v>75</v>
      </c>
      <c r="C11" s="38" t="s">
        <v>14</v>
      </c>
      <c r="D11" s="45">
        <v>20</v>
      </c>
      <c r="E11" s="4">
        <v>3</v>
      </c>
      <c r="F11" s="28">
        <v>990</v>
      </c>
      <c r="G11" s="28">
        <v>1100</v>
      </c>
      <c r="H11" s="28">
        <v>1000</v>
      </c>
      <c r="I11" s="21">
        <f t="shared" si="0"/>
        <v>1030</v>
      </c>
      <c r="J11" s="22">
        <f t="shared" si="1"/>
        <v>5.9055946896099218</v>
      </c>
      <c r="K11" s="32">
        <f t="shared" si="2"/>
        <v>990</v>
      </c>
      <c r="L11" s="21">
        <f t="shared" si="3"/>
        <v>19800</v>
      </c>
      <c r="M11" s="31"/>
      <c r="N11" s="19"/>
      <c r="O11" s="19"/>
      <c r="P11" s="19"/>
      <c r="Q11" s="19"/>
      <c r="R11" s="19"/>
      <c r="S11" s="19"/>
      <c r="T11" s="19"/>
      <c r="V11" s="19"/>
      <c r="W11" s="19"/>
    </row>
    <row r="12" spans="1:23" ht="26.1" customHeight="1" x14ac:dyDescent="0.25">
      <c r="A12" s="37" t="s">
        <v>20</v>
      </c>
      <c r="B12" s="40" t="s">
        <v>76</v>
      </c>
      <c r="C12" s="38" t="s">
        <v>14</v>
      </c>
      <c r="D12" s="45">
        <v>9</v>
      </c>
      <c r="E12" s="4">
        <v>3</v>
      </c>
      <c r="F12" s="28">
        <v>800</v>
      </c>
      <c r="G12" s="28">
        <v>900</v>
      </c>
      <c r="H12" s="28">
        <v>850</v>
      </c>
      <c r="I12" s="21">
        <f t="shared" si="0"/>
        <v>850</v>
      </c>
      <c r="J12" s="22">
        <f t="shared" si="1"/>
        <v>5.8823529411764701</v>
      </c>
      <c r="K12" s="32">
        <f t="shared" si="2"/>
        <v>800</v>
      </c>
      <c r="L12" s="21">
        <f t="shared" si="3"/>
        <v>7200</v>
      </c>
      <c r="M12" s="31"/>
      <c r="N12" s="19"/>
      <c r="O12" s="19"/>
      <c r="P12" s="19"/>
      <c r="Q12" s="19"/>
      <c r="R12" s="19"/>
      <c r="S12" s="19"/>
      <c r="T12" s="19"/>
      <c r="V12" s="19"/>
      <c r="W12" s="19"/>
    </row>
    <row r="13" spans="1:23" ht="26.1" customHeight="1" x14ac:dyDescent="0.25">
      <c r="A13" s="37" t="s">
        <v>21</v>
      </c>
      <c r="B13" s="40" t="s">
        <v>77</v>
      </c>
      <c r="C13" s="38" t="s">
        <v>14</v>
      </c>
      <c r="D13" s="45">
        <v>7</v>
      </c>
      <c r="E13" s="4">
        <v>3</v>
      </c>
      <c r="F13" s="28">
        <v>2500</v>
      </c>
      <c r="G13" s="28">
        <v>2700</v>
      </c>
      <c r="H13" s="28">
        <v>2600</v>
      </c>
      <c r="I13" s="21">
        <f t="shared" si="0"/>
        <v>2600</v>
      </c>
      <c r="J13" s="22">
        <f t="shared" si="1"/>
        <v>3.8461538461538463</v>
      </c>
      <c r="K13" s="32">
        <f t="shared" si="2"/>
        <v>2500</v>
      </c>
      <c r="L13" s="21">
        <f t="shared" si="3"/>
        <v>17500</v>
      </c>
      <c r="M13" s="31"/>
      <c r="N13" s="19"/>
      <c r="O13" s="19"/>
      <c r="P13" s="19"/>
      <c r="Q13" s="19"/>
      <c r="R13" s="19"/>
      <c r="S13" s="19"/>
      <c r="T13" s="19"/>
      <c r="V13" s="19"/>
      <c r="W13" s="19"/>
    </row>
    <row r="14" spans="1:23" ht="26.1" customHeight="1" x14ac:dyDescent="0.25">
      <c r="A14" s="37" t="s">
        <v>22</v>
      </c>
      <c r="B14" s="40" t="s">
        <v>78</v>
      </c>
      <c r="C14" s="38" t="s">
        <v>14</v>
      </c>
      <c r="D14" s="45">
        <v>7</v>
      </c>
      <c r="E14" s="4">
        <v>3</v>
      </c>
      <c r="F14" s="28">
        <v>2500</v>
      </c>
      <c r="G14" s="28">
        <v>2700</v>
      </c>
      <c r="H14" s="28">
        <v>2600</v>
      </c>
      <c r="I14" s="21">
        <f t="shared" si="0"/>
        <v>2600</v>
      </c>
      <c r="J14" s="22">
        <f t="shared" si="1"/>
        <v>3.8461538461538463</v>
      </c>
      <c r="K14" s="32">
        <f t="shared" si="2"/>
        <v>2500</v>
      </c>
      <c r="L14" s="21">
        <f t="shared" si="3"/>
        <v>17500</v>
      </c>
      <c r="M14" s="31"/>
      <c r="N14" s="19"/>
      <c r="O14" s="19"/>
      <c r="P14" s="19"/>
      <c r="Q14" s="19"/>
      <c r="R14" s="19"/>
      <c r="S14" s="19"/>
      <c r="T14" s="19"/>
      <c r="V14" s="19"/>
      <c r="W14" s="19"/>
    </row>
    <row r="15" spans="1:23" ht="26.1" customHeight="1" x14ac:dyDescent="0.25">
      <c r="A15" s="37" t="s">
        <v>23</v>
      </c>
      <c r="B15" s="40" t="s">
        <v>79</v>
      </c>
      <c r="C15" s="38" t="s">
        <v>14</v>
      </c>
      <c r="D15" s="45">
        <v>15</v>
      </c>
      <c r="E15" s="4">
        <v>3</v>
      </c>
      <c r="F15" s="29">
        <v>800</v>
      </c>
      <c r="G15" s="29">
        <v>900</v>
      </c>
      <c r="H15" s="28">
        <v>850</v>
      </c>
      <c r="I15" s="21">
        <f t="shared" si="0"/>
        <v>850</v>
      </c>
      <c r="J15" s="22">
        <f t="shared" si="1"/>
        <v>5.8823529411764701</v>
      </c>
      <c r="K15" s="32">
        <f t="shared" si="2"/>
        <v>800</v>
      </c>
      <c r="L15" s="21">
        <f t="shared" si="3"/>
        <v>12000</v>
      </c>
      <c r="M15" s="31"/>
      <c r="N15" s="19"/>
      <c r="O15" s="19"/>
      <c r="P15" s="19"/>
      <c r="Q15" s="19"/>
      <c r="R15" s="19"/>
      <c r="S15" s="19"/>
      <c r="T15" s="19"/>
      <c r="V15" s="19"/>
      <c r="W15" s="19"/>
    </row>
    <row r="16" spans="1:23" ht="26.1" customHeight="1" x14ac:dyDescent="0.25">
      <c r="A16" s="37" t="s">
        <v>24</v>
      </c>
      <c r="B16" s="40" t="s">
        <v>80</v>
      </c>
      <c r="C16" s="38" t="s">
        <v>14</v>
      </c>
      <c r="D16" s="45">
        <v>12</v>
      </c>
      <c r="E16" s="4">
        <v>3</v>
      </c>
      <c r="F16" s="28">
        <v>800</v>
      </c>
      <c r="G16" s="28">
        <v>900</v>
      </c>
      <c r="H16" s="28">
        <v>850</v>
      </c>
      <c r="I16" s="21">
        <f t="shared" si="0"/>
        <v>850</v>
      </c>
      <c r="J16" s="22">
        <f t="shared" si="1"/>
        <v>5.8823529411764701</v>
      </c>
      <c r="K16" s="32">
        <f t="shared" si="2"/>
        <v>800</v>
      </c>
      <c r="L16" s="21">
        <f t="shared" si="3"/>
        <v>9600</v>
      </c>
      <c r="M16" s="31"/>
      <c r="N16" s="19"/>
      <c r="O16" s="19"/>
      <c r="P16" s="19"/>
      <c r="Q16" s="19"/>
      <c r="R16" s="19"/>
      <c r="S16" s="19"/>
      <c r="T16" s="19"/>
      <c r="V16" s="19"/>
      <c r="W16" s="19"/>
    </row>
    <row r="17" spans="1:23" ht="26.1" customHeight="1" x14ac:dyDescent="0.25">
      <c r="A17" s="37" t="s">
        <v>25</v>
      </c>
      <c r="B17" s="40" t="s">
        <v>81</v>
      </c>
      <c r="C17" s="38" t="s">
        <v>14</v>
      </c>
      <c r="D17" s="45">
        <v>150</v>
      </c>
      <c r="E17" s="4">
        <v>3</v>
      </c>
      <c r="F17" s="28">
        <v>2300</v>
      </c>
      <c r="G17" s="28">
        <v>2500</v>
      </c>
      <c r="H17" s="28">
        <v>2400</v>
      </c>
      <c r="I17" s="21">
        <f t="shared" si="0"/>
        <v>2400</v>
      </c>
      <c r="J17" s="22">
        <f t="shared" si="1"/>
        <v>4.1666666666666661</v>
      </c>
      <c r="K17" s="32">
        <f t="shared" si="2"/>
        <v>2300</v>
      </c>
      <c r="L17" s="21">
        <f t="shared" si="3"/>
        <v>345000</v>
      </c>
      <c r="M17" s="31"/>
      <c r="N17" s="19"/>
      <c r="O17" s="19"/>
      <c r="P17" s="19"/>
      <c r="Q17" s="19"/>
      <c r="R17" s="19"/>
      <c r="S17" s="19"/>
      <c r="T17" s="19"/>
      <c r="V17" s="19"/>
      <c r="W17" s="19"/>
    </row>
    <row r="18" spans="1:23" ht="26.1" customHeight="1" x14ac:dyDescent="0.25">
      <c r="A18" s="37" t="s">
        <v>26</v>
      </c>
      <c r="B18" s="40" t="s">
        <v>82</v>
      </c>
      <c r="C18" s="38" t="s">
        <v>14</v>
      </c>
      <c r="D18" s="45">
        <v>15</v>
      </c>
      <c r="E18" s="4">
        <v>3</v>
      </c>
      <c r="F18" s="28">
        <v>1600</v>
      </c>
      <c r="G18" s="28">
        <v>1800</v>
      </c>
      <c r="H18" s="28">
        <v>1700</v>
      </c>
      <c r="I18" s="21">
        <f t="shared" si="0"/>
        <v>1700</v>
      </c>
      <c r="J18" s="22">
        <f t="shared" si="1"/>
        <v>5.8823529411764701</v>
      </c>
      <c r="K18" s="32">
        <f t="shared" si="2"/>
        <v>1600</v>
      </c>
      <c r="L18" s="21">
        <f t="shared" si="3"/>
        <v>24000</v>
      </c>
      <c r="M18" s="31"/>
      <c r="N18" s="19"/>
      <c r="O18" s="19"/>
      <c r="P18" s="19"/>
      <c r="Q18" s="19"/>
      <c r="R18" s="19"/>
      <c r="S18" s="19"/>
      <c r="T18" s="19"/>
      <c r="V18" s="19"/>
      <c r="W18" s="19"/>
    </row>
    <row r="19" spans="1:23" ht="26.1" customHeight="1" x14ac:dyDescent="0.25">
      <c r="A19" s="37" t="s">
        <v>27</v>
      </c>
      <c r="B19" s="40" t="s">
        <v>83</v>
      </c>
      <c r="C19" s="38" t="s">
        <v>14</v>
      </c>
      <c r="D19" s="45">
        <v>3</v>
      </c>
      <c r="E19" s="4">
        <v>3</v>
      </c>
      <c r="F19" s="28">
        <v>1700</v>
      </c>
      <c r="G19" s="28">
        <v>1950</v>
      </c>
      <c r="H19" s="28">
        <v>1800</v>
      </c>
      <c r="I19" s="21">
        <f t="shared" si="0"/>
        <v>1816.67</v>
      </c>
      <c r="J19" s="22">
        <f t="shared" si="1"/>
        <v>6.9264409012742636</v>
      </c>
      <c r="K19" s="32">
        <f t="shared" si="2"/>
        <v>1700</v>
      </c>
      <c r="L19" s="21">
        <f t="shared" si="3"/>
        <v>5100</v>
      </c>
      <c r="M19" s="31"/>
      <c r="N19" s="19"/>
      <c r="O19" s="19"/>
      <c r="P19" s="19"/>
      <c r="Q19" s="19"/>
      <c r="R19" s="19"/>
      <c r="S19" s="19"/>
      <c r="T19" s="19"/>
      <c r="V19" s="19"/>
      <c r="W19" s="19"/>
    </row>
    <row r="20" spans="1:23" ht="26.1" customHeight="1" x14ac:dyDescent="0.25">
      <c r="A20" s="37" t="s">
        <v>28</v>
      </c>
      <c r="B20" s="40" t="s">
        <v>84</v>
      </c>
      <c r="C20" s="38" t="s">
        <v>14</v>
      </c>
      <c r="D20" s="45">
        <v>7</v>
      </c>
      <c r="E20" s="4">
        <v>3</v>
      </c>
      <c r="F20" s="28">
        <v>2100</v>
      </c>
      <c r="G20" s="28">
        <v>2500</v>
      </c>
      <c r="H20" s="28">
        <v>2300</v>
      </c>
      <c r="I20" s="21">
        <f t="shared" si="0"/>
        <v>2300</v>
      </c>
      <c r="J20" s="22">
        <f t="shared" si="1"/>
        <v>8.695652173913043</v>
      </c>
      <c r="K20" s="32">
        <f t="shared" si="2"/>
        <v>2100</v>
      </c>
      <c r="L20" s="21">
        <f t="shared" si="3"/>
        <v>14700</v>
      </c>
      <c r="M20" s="31"/>
      <c r="N20" s="19"/>
      <c r="O20" s="19"/>
      <c r="P20" s="19"/>
      <c r="Q20" s="19"/>
      <c r="R20" s="19"/>
      <c r="S20" s="19"/>
      <c r="T20" s="19"/>
      <c r="V20" s="19"/>
      <c r="W20" s="19"/>
    </row>
    <row r="21" spans="1:23" ht="26.1" customHeight="1" x14ac:dyDescent="0.25">
      <c r="A21" s="37" t="s">
        <v>29</v>
      </c>
      <c r="B21" s="40" t="s">
        <v>85</v>
      </c>
      <c r="C21" s="38" t="s">
        <v>14</v>
      </c>
      <c r="D21" s="45">
        <v>3</v>
      </c>
      <c r="E21" s="4">
        <v>3</v>
      </c>
      <c r="F21" s="28">
        <v>8000</v>
      </c>
      <c r="G21" s="28">
        <v>7500</v>
      </c>
      <c r="H21" s="28">
        <v>7500</v>
      </c>
      <c r="I21" s="21">
        <f t="shared" si="0"/>
        <v>7666.67</v>
      </c>
      <c r="J21" s="22">
        <f t="shared" si="1"/>
        <v>3.7653262054426864</v>
      </c>
      <c r="K21" s="32">
        <f t="shared" si="2"/>
        <v>7500</v>
      </c>
      <c r="L21" s="21">
        <f t="shared" si="3"/>
        <v>22500</v>
      </c>
      <c r="M21" s="31"/>
      <c r="N21" s="19"/>
      <c r="O21" s="19"/>
      <c r="P21" s="19"/>
      <c r="Q21" s="19"/>
      <c r="R21" s="19"/>
      <c r="S21" s="19"/>
      <c r="T21" s="19"/>
      <c r="V21" s="19"/>
      <c r="W21" s="19"/>
    </row>
    <row r="22" spans="1:23" ht="26.1" customHeight="1" x14ac:dyDescent="0.25">
      <c r="A22" s="37" t="s">
        <v>30</v>
      </c>
      <c r="B22" s="40" t="s">
        <v>86</v>
      </c>
      <c r="C22" s="38" t="s">
        <v>14</v>
      </c>
      <c r="D22" s="45">
        <v>3</v>
      </c>
      <c r="E22" s="4">
        <v>3</v>
      </c>
      <c r="F22" s="28">
        <v>3780</v>
      </c>
      <c r="G22" s="28">
        <v>4000</v>
      </c>
      <c r="H22" s="28">
        <v>3900</v>
      </c>
      <c r="I22" s="21">
        <f t="shared" si="0"/>
        <v>3893.33</v>
      </c>
      <c r="J22" s="22">
        <f t="shared" si="1"/>
        <v>2.8292338678129529</v>
      </c>
      <c r="K22" s="32">
        <f t="shared" si="2"/>
        <v>3780</v>
      </c>
      <c r="L22" s="21">
        <f t="shared" si="3"/>
        <v>11340</v>
      </c>
      <c r="M22" s="31"/>
      <c r="N22" s="19"/>
      <c r="O22" s="19"/>
      <c r="P22" s="19"/>
      <c r="Q22" s="19"/>
      <c r="R22" s="19"/>
      <c r="S22" s="19"/>
      <c r="T22" s="19"/>
      <c r="V22" s="19"/>
      <c r="W22" s="19"/>
    </row>
    <row r="23" spans="1:23" ht="26.1" customHeight="1" x14ac:dyDescent="0.25">
      <c r="A23" s="37" t="s">
        <v>37</v>
      </c>
      <c r="B23" s="40" t="s">
        <v>87</v>
      </c>
      <c r="C23" s="38" t="s">
        <v>14</v>
      </c>
      <c r="D23" s="45">
        <v>7</v>
      </c>
      <c r="E23" s="4">
        <v>3</v>
      </c>
      <c r="F23" s="28">
        <v>4400</v>
      </c>
      <c r="G23" s="28">
        <v>4800</v>
      </c>
      <c r="H23" s="28">
        <v>4600</v>
      </c>
      <c r="I23" s="21">
        <f t="shared" si="0"/>
        <v>4600</v>
      </c>
      <c r="J23" s="22">
        <f t="shared" si="1"/>
        <v>4.3478260869565215</v>
      </c>
      <c r="K23" s="32">
        <f t="shared" si="2"/>
        <v>4400</v>
      </c>
      <c r="L23" s="21">
        <f t="shared" si="3"/>
        <v>30800</v>
      </c>
      <c r="M23" s="31"/>
      <c r="N23" s="19"/>
      <c r="O23" s="19"/>
      <c r="P23" s="19"/>
      <c r="Q23" s="19"/>
      <c r="R23" s="19"/>
      <c r="S23" s="19"/>
      <c r="T23" s="19"/>
      <c r="V23" s="19"/>
      <c r="W23" s="19"/>
    </row>
    <row r="24" spans="1:23" ht="26.1" customHeight="1" x14ac:dyDescent="0.25">
      <c r="A24" s="37" t="s">
        <v>38</v>
      </c>
      <c r="B24" s="40" t="s">
        <v>88</v>
      </c>
      <c r="C24" s="38" t="s">
        <v>14</v>
      </c>
      <c r="D24" s="45">
        <v>7</v>
      </c>
      <c r="E24" s="4">
        <v>3</v>
      </c>
      <c r="F24" s="28">
        <v>10000</v>
      </c>
      <c r="G24" s="28">
        <v>11000</v>
      </c>
      <c r="H24" s="28">
        <v>12700</v>
      </c>
      <c r="I24" s="21">
        <f t="shared" si="0"/>
        <v>11233.33</v>
      </c>
      <c r="J24" s="22">
        <f t="shared" si="1"/>
        <v>12.15169216931119</v>
      </c>
      <c r="K24" s="32">
        <f t="shared" si="2"/>
        <v>10000</v>
      </c>
      <c r="L24" s="21">
        <f t="shared" si="3"/>
        <v>70000</v>
      </c>
      <c r="M24" s="31"/>
      <c r="N24" s="19"/>
      <c r="O24" s="19"/>
      <c r="P24" s="19"/>
      <c r="Q24" s="19"/>
      <c r="R24" s="19"/>
      <c r="S24" s="19"/>
      <c r="T24" s="19"/>
      <c r="V24" s="19"/>
      <c r="W24" s="19"/>
    </row>
    <row r="25" spans="1:23" ht="26.1" customHeight="1" x14ac:dyDescent="0.25">
      <c r="A25" s="37" t="s">
        <v>39</v>
      </c>
      <c r="B25" s="40" t="s">
        <v>89</v>
      </c>
      <c r="C25" s="38" t="s">
        <v>14</v>
      </c>
      <c r="D25" s="45">
        <v>7</v>
      </c>
      <c r="E25" s="4">
        <v>3</v>
      </c>
      <c r="F25" s="28">
        <v>23000</v>
      </c>
      <c r="G25" s="28">
        <v>24000</v>
      </c>
      <c r="H25" s="28">
        <v>25000</v>
      </c>
      <c r="I25" s="21">
        <f t="shared" si="0"/>
        <v>24000</v>
      </c>
      <c r="J25" s="22">
        <f t="shared" si="1"/>
        <v>4.1666666666666661</v>
      </c>
      <c r="K25" s="32">
        <f t="shared" si="2"/>
        <v>23000</v>
      </c>
      <c r="L25" s="21">
        <f t="shared" si="3"/>
        <v>161000</v>
      </c>
      <c r="M25" s="31"/>
      <c r="N25" s="19"/>
      <c r="O25" s="19"/>
      <c r="P25" s="19"/>
      <c r="Q25" s="19"/>
      <c r="R25" s="19"/>
      <c r="S25" s="19"/>
      <c r="T25" s="19"/>
      <c r="V25" s="19"/>
      <c r="W25" s="19"/>
    </row>
    <row r="26" spans="1:23" ht="26.1" customHeight="1" x14ac:dyDescent="0.25">
      <c r="A26" s="37" t="s">
        <v>40</v>
      </c>
      <c r="B26" s="40" t="s">
        <v>90</v>
      </c>
      <c r="C26" s="38" t="s">
        <v>14</v>
      </c>
      <c r="D26" s="45">
        <v>2</v>
      </c>
      <c r="E26" s="4">
        <v>3</v>
      </c>
      <c r="F26" s="28">
        <v>18000</v>
      </c>
      <c r="G26" s="28">
        <v>18100</v>
      </c>
      <c r="H26" s="28">
        <v>19000</v>
      </c>
      <c r="I26" s="21">
        <f t="shared" si="0"/>
        <v>18366.669999999998</v>
      </c>
      <c r="J26" s="22">
        <f t="shared" si="1"/>
        <v>2.9986767047516523</v>
      </c>
      <c r="K26" s="32">
        <f t="shared" si="2"/>
        <v>18000</v>
      </c>
      <c r="L26" s="21">
        <f t="shared" si="3"/>
        <v>36000</v>
      </c>
      <c r="M26" s="31"/>
      <c r="N26" s="19"/>
      <c r="O26" s="19"/>
      <c r="P26" s="19"/>
      <c r="Q26" s="19"/>
      <c r="R26" s="19"/>
      <c r="S26" s="19"/>
      <c r="T26" s="19"/>
      <c r="V26" s="19"/>
      <c r="W26" s="19"/>
    </row>
    <row r="27" spans="1:23" ht="26.1" customHeight="1" x14ac:dyDescent="0.25">
      <c r="A27" s="37" t="s">
        <v>41</v>
      </c>
      <c r="B27" s="40" t="s">
        <v>91</v>
      </c>
      <c r="C27" s="38" t="s">
        <v>14</v>
      </c>
      <c r="D27" s="45">
        <v>6</v>
      </c>
      <c r="E27" s="4">
        <v>3</v>
      </c>
      <c r="F27" s="28">
        <v>30000</v>
      </c>
      <c r="G27" s="28">
        <v>26600</v>
      </c>
      <c r="H27" s="28">
        <v>25200</v>
      </c>
      <c r="I27" s="21">
        <f t="shared" si="0"/>
        <v>27266.67</v>
      </c>
      <c r="J27" s="22">
        <f t="shared" si="1"/>
        <v>9.0530593243563757</v>
      </c>
      <c r="K27" s="32">
        <f t="shared" si="2"/>
        <v>25200</v>
      </c>
      <c r="L27" s="21">
        <f t="shared" si="3"/>
        <v>151200</v>
      </c>
      <c r="M27" s="31"/>
      <c r="N27" s="19"/>
      <c r="O27" s="19"/>
      <c r="P27" s="19"/>
      <c r="Q27" s="19"/>
      <c r="R27" s="19"/>
      <c r="S27" s="19"/>
      <c r="T27" s="19"/>
      <c r="V27" s="19"/>
      <c r="W27" s="19"/>
    </row>
    <row r="28" spans="1:23" ht="26.1" customHeight="1" x14ac:dyDescent="0.25">
      <c r="A28" s="37" t="s">
        <v>42</v>
      </c>
      <c r="B28" s="40" t="s">
        <v>92</v>
      </c>
      <c r="C28" s="38" t="s">
        <v>14</v>
      </c>
      <c r="D28" s="45">
        <v>2</v>
      </c>
      <c r="E28" s="4">
        <v>3</v>
      </c>
      <c r="F28" s="28">
        <v>7800</v>
      </c>
      <c r="G28" s="28">
        <v>8000</v>
      </c>
      <c r="H28" s="28">
        <v>8000</v>
      </c>
      <c r="I28" s="21">
        <f t="shared" si="0"/>
        <v>7933.33</v>
      </c>
      <c r="J28" s="22">
        <f t="shared" si="1"/>
        <v>1.4555054918669101</v>
      </c>
      <c r="K28" s="32">
        <f t="shared" si="2"/>
        <v>7800</v>
      </c>
      <c r="L28" s="21">
        <f t="shared" si="3"/>
        <v>15600</v>
      </c>
      <c r="M28" s="31"/>
      <c r="N28" s="19"/>
      <c r="O28" s="19"/>
      <c r="P28" s="19"/>
      <c r="Q28" s="19"/>
      <c r="R28" s="19"/>
      <c r="S28" s="19"/>
      <c r="T28" s="19"/>
      <c r="V28" s="19"/>
      <c r="W28" s="19"/>
    </row>
    <row r="29" spans="1:23" ht="26.1" customHeight="1" x14ac:dyDescent="0.25">
      <c r="A29" s="37" t="s">
        <v>43</v>
      </c>
      <c r="B29" s="40" t="s">
        <v>93</v>
      </c>
      <c r="C29" s="38" t="s">
        <v>14</v>
      </c>
      <c r="D29" s="45">
        <v>6</v>
      </c>
      <c r="E29" s="4">
        <v>3</v>
      </c>
      <c r="F29" s="28">
        <v>15800</v>
      </c>
      <c r="G29" s="28">
        <v>16300</v>
      </c>
      <c r="H29" s="28">
        <v>16000</v>
      </c>
      <c r="I29" s="21">
        <f t="shared" si="0"/>
        <v>16033.33</v>
      </c>
      <c r="J29" s="22">
        <f t="shared" si="1"/>
        <v>1.5696124750276974</v>
      </c>
      <c r="K29" s="32">
        <f t="shared" si="2"/>
        <v>15800</v>
      </c>
      <c r="L29" s="21">
        <f t="shared" si="3"/>
        <v>94800</v>
      </c>
      <c r="M29" s="31"/>
      <c r="N29" s="19"/>
      <c r="O29" s="19"/>
      <c r="P29" s="19"/>
      <c r="Q29" s="19"/>
      <c r="R29" s="19"/>
      <c r="S29" s="19"/>
      <c r="T29" s="19"/>
      <c r="V29" s="19"/>
      <c r="W29" s="19"/>
    </row>
    <row r="30" spans="1:23" ht="26.1" customHeight="1" x14ac:dyDescent="0.25">
      <c r="A30" s="37" t="s">
        <v>44</v>
      </c>
      <c r="B30" s="40" t="s">
        <v>94</v>
      </c>
      <c r="C30" s="38" t="s">
        <v>14</v>
      </c>
      <c r="D30" s="45">
        <v>6</v>
      </c>
      <c r="E30" s="4">
        <v>3</v>
      </c>
      <c r="F30" s="28">
        <v>10000</v>
      </c>
      <c r="G30" s="28">
        <v>10990</v>
      </c>
      <c r="H30" s="28">
        <v>11500</v>
      </c>
      <c r="I30" s="21">
        <f t="shared" si="0"/>
        <v>10830</v>
      </c>
      <c r="J30" s="22">
        <f t="shared" si="1"/>
        <v>7.0424062661748277</v>
      </c>
      <c r="K30" s="32">
        <f t="shared" si="2"/>
        <v>10000</v>
      </c>
      <c r="L30" s="21">
        <f t="shared" si="3"/>
        <v>60000</v>
      </c>
      <c r="M30" s="31"/>
      <c r="N30" s="19"/>
      <c r="O30" s="19"/>
      <c r="P30" s="19"/>
      <c r="Q30" s="19"/>
      <c r="R30" s="19"/>
      <c r="S30" s="19"/>
      <c r="T30" s="19"/>
      <c r="V30" s="19"/>
      <c r="W30" s="19"/>
    </row>
    <row r="31" spans="1:23" ht="26.1" customHeight="1" x14ac:dyDescent="0.25">
      <c r="A31" s="37" t="s">
        <v>45</v>
      </c>
      <c r="B31" s="40" t="s">
        <v>95</v>
      </c>
      <c r="C31" s="38" t="s">
        <v>14</v>
      </c>
      <c r="D31" s="45">
        <v>6</v>
      </c>
      <c r="E31" s="4">
        <v>3</v>
      </c>
      <c r="F31" s="28">
        <v>11000</v>
      </c>
      <c r="G31" s="28">
        <v>11500</v>
      </c>
      <c r="H31" s="28">
        <v>11200</v>
      </c>
      <c r="I31" s="21">
        <f t="shared" si="0"/>
        <v>11233.33</v>
      </c>
      <c r="J31" s="22">
        <f t="shared" si="1"/>
        <v>2.2403076188659847</v>
      </c>
      <c r="K31" s="32">
        <f t="shared" si="2"/>
        <v>11000</v>
      </c>
      <c r="L31" s="21">
        <f t="shared" si="3"/>
        <v>66000</v>
      </c>
      <c r="M31" s="31"/>
      <c r="N31" s="19"/>
      <c r="O31" s="19"/>
      <c r="P31" s="19"/>
      <c r="Q31" s="19"/>
      <c r="R31" s="19"/>
      <c r="S31" s="19"/>
      <c r="T31" s="19"/>
      <c r="V31" s="19"/>
      <c r="W31" s="19"/>
    </row>
    <row r="32" spans="1:23" ht="26.1" customHeight="1" x14ac:dyDescent="0.25">
      <c r="A32" s="37" t="s">
        <v>46</v>
      </c>
      <c r="B32" s="40" t="s">
        <v>96</v>
      </c>
      <c r="C32" s="38" t="s">
        <v>14</v>
      </c>
      <c r="D32" s="45">
        <v>6</v>
      </c>
      <c r="E32" s="4">
        <v>3</v>
      </c>
      <c r="F32" s="28">
        <v>2100</v>
      </c>
      <c r="G32" s="28">
        <v>2500</v>
      </c>
      <c r="H32" s="28">
        <v>2300</v>
      </c>
      <c r="I32" s="21">
        <f t="shared" si="0"/>
        <v>2300</v>
      </c>
      <c r="J32" s="22">
        <f t="shared" si="1"/>
        <v>8.695652173913043</v>
      </c>
      <c r="K32" s="32">
        <f t="shared" si="2"/>
        <v>2100</v>
      </c>
      <c r="L32" s="21">
        <f t="shared" si="3"/>
        <v>12600</v>
      </c>
      <c r="M32" s="31"/>
      <c r="N32" s="19"/>
      <c r="O32" s="19"/>
      <c r="P32" s="19"/>
      <c r="Q32" s="19"/>
      <c r="R32" s="19"/>
      <c r="S32" s="19"/>
      <c r="T32" s="19"/>
      <c r="V32" s="19"/>
      <c r="W32" s="19"/>
    </row>
    <row r="33" spans="1:23" ht="26.1" customHeight="1" x14ac:dyDescent="0.25">
      <c r="A33" s="37" t="s">
        <v>47</v>
      </c>
      <c r="B33" s="40" t="s">
        <v>97</v>
      </c>
      <c r="C33" s="38" t="s">
        <v>14</v>
      </c>
      <c r="D33" s="45">
        <v>2</v>
      </c>
      <c r="E33" s="4">
        <v>3</v>
      </c>
      <c r="F33" s="28">
        <v>3500</v>
      </c>
      <c r="G33" s="28">
        <v>3800</v>
      </c>
      <c r="H33" s="28">
        <v>3700</v>
      </c>
      <c r="I33" s="21">
        <f t="shared" si="0"/>
        <v>3666.67</v>
      </c>
      <c r="J33" s="22">
        <f t="shared" si="1"/>
        <v>4.1659741172561118</v>
      </c>
      <c r="K33" s="32">
        <f t="shared" si="2"/>
        <v>3500</v>
      </c>
      <c r="L33" s="21">
        <f t="shared" si="3"/>
        <v>7000</v>
      </c>
      <c r="M33" s="31"/>
      <c r="N33" s="19"/>
      <c r="O33" s="19"/>
      <c r="P33" s="19"/>
      <c r="Q33" s="19"/>
      <c r="R33" s="19"/>
      <c r="S33" s="19"/>
      <c r="T33" s="19"/>
      <c r="V33" s="19"/>
      <c r="W33" s="19"/>
    </row>
    <row r="34" spans="1:23" ht="26.1" customHeight="1" x14ac:dyDescent="0.25">
      <c r="A34" s="37" t="s">
        <v>48</v>
      </c>
      <c r="B34" s="40" t="s">
        <v>98</v>
      </c>
      <c r="C34" s="38" t="s">
        <v>14</v>
      </c>
      <c r="D34" s="45">
        <v>6</v>
      </c>
      <c r="E34" s="4">
        <v>3</v>
      </c>
      <c r="F34" s="28">
        <v>2300</v>
      </c>
      <c r="G34" s="28">
        <v>2500</v>
      </c>
      <c r="H34" s="28">
        <v>2400</v>
      </c>
      <c r="I34" s="21">
        <f t="shared" si="0"/>
        <v>2400</v>
      </c>
      <c r="J34" s="22">
        <f t="shared" si="1"/>
        <v>4.1666666666666661</v>
      </c>
      <c r="K34" s="32">
        <f t="shared" si="2"/>
        <v>2300</v>
      </c>
      <c r="L34" s="21">
        <f t="shared" si="3"/>
        <v>13800</v>
      </c>
      <c r="M34" s="31"/>
      <c r="N34" s="19"/>
      <c r="O34" s="19"/>
      <c r="P34" s="19"/>
      <c r="Q34" s="19"/>
      <c r="R34" s="19"/>
      <c r="S34" s="19"/>
      <c r="T34" s="19"/>
      <c r="V34" s="19"/>
      <c r="W34" s="19"/>
    </row>
    <row r="35" spans="1:23" ht="26.1" customHeight="1" x14ac:dyDescent="0.25">
      <c r="A35" s="37" t="s">
        <v>49</v>
      </c>
      <c r="B35" s="40" t="s">
        <v>99</v>
      </c>
      <c r="C35" s="38" t="s">
        <v>14</v>
      </c>
      <c r="D35" s="45">
        <v>6</v>
      </c>
      <c r="E35" s="4">
        <v>3</v>
      </c>
      <c r="F35" s="28">
        <v>2800</v>
      </c>
      <c r="G35" s="28">
        <v>3000</v>
      </c>
      <c r="H35" s="28">
        <v>2900</v>
      </c>
      <c r="I35" s="21">
        <f t="shared" si="0"/>
        <v>2900</v>
      </c>
      <c r="J35" s="22">
        <f t="shared" si="1"/>
        <v>3.4482758620689653</v>
      </c>
      <c r="K35" s="32">
        <f t="shared" si="2"/>
        <v>2800</v>
      </c>
      <c r="L35" s="21">
        <f t="shared" si="3"/>
        <v>16800</v>
      </c>
      <c r="M35" s="31"/>
      <c r="N35" s="19"/>
      <c r="O35" s="19"/>
      <c r="P35" s="19"/>
      <c r="Q35" s="19"/>
      <c r="R35" s="19"/>
      <c r="S35" s="19"/>
      <c r="T35" s="19"/>
      <c r="V35" s="19"/>
      <c r="W35" s="19"/>
    </row>
    <row r="36" spans="1:23" ht="26.1" customHeight="1" x14ac:dyDescent="0.25">
      <c r="A36" s="37" t="s">
        <v>50</v>
      </c>
      <c r="B36" s="40" t="s">
        <v>100</v>
      </c>
      <c r="C36" s="38" t="s">
        <v>14</v>
      </c>
      <c r="D36" s="45">
        <v>6</v>
      </c>
      <c r="E36" s="4">
        <v>3</v>
      </c>
      <c r="F36" s="28">
        <v>28600</v>
      </c>
      <c r="G36" s="28">
        <v>30500</v>
      </c>
      <c r="H36" s="28">
        <v>29000</v>
      </c>
      <c r="I36" s="21">
        <f t="shared" si="0"/>
        <v>29366.67</v>
      </c>
      <c r="J36" s="22">
        <f t="shared" si="1"/>
        <v>3.4108915995166673</v>
      </c>
      <c r="K36" s="32">
        <f t="shared" si="2"/>
        <v>28600</v>
      </c>
      <c r="L36" s="21">
        <f t="shared" si="3"/>
        <v>171600</v>
      </c>
      <c r="M36" s="31"/>
      <c r="N36" s="19"/>
      <c r="O36" s="19"/>
      <c r="P36" s="19"/>
      <c r="Q36" s="19"/>
      <c r="R36" s="19"/>
      <c r="S36" s="19"/>
      <c r="T36" s="19"/>
      <c r="V36" s="19"/>
      <c r="W36" s="19"/>
    </row>
    <row r="37" spans="1:23" ht="26.1" customHeight="1" x14ac:dyDescent="0.25">
      <c r="A37" s="37" t="s">
        <v>51</v>
      </c>
      <c r="B37" s="40" t="s">
        <v>101</v>
      </c>
      <c r="C37" s="38" t="s">
        <v>14</v>
      </c>
      <c r="D37" s="45">
        <v>4</v>
      </c>
      <c r="E37" s="4">
        <v>3</v>
      </c>
      <c r="F37" s="28">
        <v>20000</v>
      </c>
      <c r="G37" s="28">
        <v>20000</v>
      </c>
      <c r="H37" s="28">
        <v>21000</v>
      </c>
      <c r="I37" s="21">
        <f t="shared" si="0"/>
        <v>20333.330000000002</v>
      </c>
      <c r="J37" s="22">
        <f t="shared" si="1"/>
        <v>2.839428018871605</v>
      </c>
      <c r="K37" s="32">
        <f t="shared" si="2"/>
        <v>20000</v>
      </c>
      <c r="L37" s="21">
        <f t="shared" si="3"/>
        <v>80000</v>
      </c>
      <c r="M37" s="31"/>
      <c r="N37" s="19"/>
      <c r="O37" s="19"/>
      <c r="P37" s="19"/>
      <c r="Q37" s="19"/>
      <c r="R37" s="19"/>
      <c r="S37" s="19"/>
      <c r="T37" s="19"/>
      <c r="V37" s="19"/>
      <c r="W37" s="19"/>
    </row>
    <row r="38" spans="1:23" ht="26.1" customHeight="1" x14ac:dyDescent="0.25">
      <c r="A38" s="37" t="s">
        <v>52</v>
      </c>
      <c r="B38" s="40" t="s">
        <v>102</v>
      </c>
      <c r="C38" s="38" t="s">
        <v>14</v>
      </c>
      <c r="D38" s="45">
        <v>4</v>
      </c>
      <c r="E38" s="4">
        <v>3</v>
      </c>
      <c r="F38" s="28">
        <v>72000</v>
      </c>
      <c r="G38" s="28">
        <v>71000</v>
      </c>
      <c r="H38" s="28">
        <v>73000</v>
      </c>
      <c r="I38" s="21">
        <f t="shared" si="0"/>
        <v>72000</v>
      </c>
      <c r="J38" s="22">
        <f t="shared" si="1"/>
        <v>1.3888888888888888</v>
      </c>
      <c r="K38" s="32">
        <f t="shared" si="2"/>
        <v>71000</v>
      </c>
      <c r="L38" s="21">
        <f t="shared" si="3"/>
        <v>284000</v>
      </c>
      <c r="M38" s="31"/>
      <c r="N38" s="19"/>
      <c r="O38" s="19"/>
      <c r="P38" s="19"/>
      <c r="Q38" s="19"/>
      <c r="R38" s="19"/>
      <c r="S38" s="19"/>
      <c r="T38" s="19"/>
      <c r="V38" s="19"/>
      <c r="W38" s="19"/>
    </row>
    <row r="39" spans="1:23" ht="26.1" customHeight="1" x14ac:dyDescent="0.25">
      <c r="A39" s="37" t="s">
        <v>53</v>
      </c>
      <c r="B39" s="40" t="s">
        <v>103</v>
      </c>
      <c r="C39" s="38" t="s">
        <v>14</v>
      </c>
      <c r="D39" s="45">
        <v>2</v>
      </c>
      <c r="E39" s="4">
        <v>3</v>
      </c>
      <c r="F39" s="28">
        <v>37000</v>
      </c>
      <c r="G39" s="28">
        <v>41000</v>
      </c>
      <c r="H39" s="28">
        <v>38000</v>
      </c>
      <c r="I39" s="21">
        <f t="shared" si="0"/>
        <v>38666.67</v>
      </c>
      <c r="J39" s="22">
        <f t="shared" si="1"/>
        <v>5.3836185000315071</v>
      </c>
      <c r="K39" s="32">
        <f t="shared" si="2"/>
        <v>37000</v>
      </c>
      <c r="L39" s="21">
        <f t="shared" si="3"/>
        <v>74000</v>
      </c>
      <c r="M39" s="31"/>
      <c r="N39" s="19"/>
      <c r="O39" s="19"/>
      <c r="P39" s="19"/>
      <c r="Q39" s="19"/>
      <c r="R39" s="19"/>
      <c r="S39" s="19"/>
      <c r="T39" s="19"/>
      <c r="V39" s="19"/>
      <c r="W39" s="19"/>
    </row>
    <row r="40" spans="1:23" ht="26.1" customHeight="1" x14ac:dyDescent="0.25">
      <c r="A40" s="37" t="s">
        <v>54</v>
      </c>
      <c r="B40" s="40" t="s">
        <v>104</v>
      </c>
      <c r="C40" s="38" t="s">
        <v>14</v>
      </c>
      <c r="D40" s="45">
        <v>6</v>
      </c>
      <c r="E40" s="4">
        <v>3</v>
      </c>
      <c r="F40" s="28">
        <v>42000</v>
      </c>
      <c r="G40" s="28">
        <v>42000</v>
      </c>
      <c r="H40" s="28">
        <v>45000</v>
      </c>
      <c r="I40" s="21">
        <f t="shared" si="0"/>
        <v>43000</v>
      </c>
      <c r="J40" s="22">
        <f t="shared" si="1"/>
        <v>4.0280251338811102</v>
      </c>
      <c r="K40" s="32">
        <f t="shared" si="2"/>
        <v>42000</v>
      </c>
      <c r="L40" s="21">
        <f t="shared" si="3"/>
        <v>252000</v>
      </c>
      <c r="M40" s="31"/>
      <c r="N40" s="19"/>
      <c r="O40" s="19"/>
      <c r="P40" s="19"/>
      <c r="Q40" s="19"/>
      <c r="R40" s="19"/>
      <c r="S40" s="19"/>
      <c r="T40" s="19"/>
      <c r="V40" s="19"/>
      <c r="W40" s="19"/>
    </row>
    <row r="41" spans="1:23" ht="26.1" customHeight="1" x14ac:dyDescent="0.25">
      <c r="A41" s="37" t="s">
        <v>55</v>
      </c>
      <c r="B41" s="40" t="s">
        <v>105</v>
      </c>
      <c r="C41" s="38" t="s">
        <v>14</v>
      </c>
      <c r="D41" s="45">
        <v>2</v>
      </c>
      <c r="E41" s="4">
        <v>3</v>
      </c>
      <c r="F41" s="28">
        <v>45000</v>
      </c>
      <c r="G41" s="28">
        <v>34990</v>
      </c>
      <c r="H41" s="28">
        <v>39500</v>
      </c>
      <c r="I41" s="21">
        <f t="shared" si="0"/>
        <v>39830</v>
      </c>
      <c r="J41" s="22">
        <f t="shared" si="1"/>
        <v>12.58637384043829</v>
      </c>
      <c r="K41" s="32">
        <f t="shared" si="2"/>
        <v>34990</v>
      </c>
      <c r="L41" s="21">
        <f t="shared" si="3"/>
        <v>69980</v>
      </c>
      <c r="M41" s="31"/>
      <c r="N41" s="19"/>
      <c r="O41" s="19"/>
      <c r="P41" s="19"/>
      <c r="Q41" s="19"/>
      <c r="R41" s="19"/>
      <c r="S41" s="19"/>
      <c r="T41" s="19"/>
      <c r="V41" s="19"/>
      <c r="W41" s="19"/>
    </row>
    <row r="42" spans="1:23" ht="26.1" customHeight="1" x14ac:dyDescent="0.25">
      <c r="A42" s="37" t="s">
        <v>56</v>
      </c>
      <c r="B42" s="40" t="s">
        <v>106</v>
      </c>
      <c r="C42" s="38" t="s">
        <v>14</v>
      </c>
      <c r="D42" s="45">
        <v>2</v>
      </c>
      <c r="E42" s="4">
        <v>3</v>
      </c>
      <c r="F42" s="28">
        <v>8750</v>
      </c>
      <c r="G42" s="28">
        <v>9500</v>
      </c>
      <c r="H42" s="28">
        <v>8600</v>
      </c>
      <c r="I42" s="21">
        <f t="shared" si="0"/>
        <v>8950</v>
      </c>
      <c r="J42" s="22">
        <f t="shared" si="1"/>
        <v>5.3875143916161754</v>
      </c>
      <c r="K42" s="32">
        <f t="shared" si="2"/>
        <v>8600</v>
      </c>
      <c r="L42" s="21">
        <f t="shared" si="3"/>
        <v>17200</v>
      </c>
      <c r="M42" s="31"/>
      <c r="N42" s="19"/>
      <c r="O42" s="19"/>
      <c r="P42" s="19"/>
      <c r="Q42" s="19"/>
      <c r="R42" s="19"/>
      <c r="S42" s="19"/>
      <c r="T42" s="19"/>
      <c r="V42" s="19"/>
      <c r="W42" s="19"/>
    </row>
    <row r="43" spans="1:23" ht="26.1" customHeight="1" x14ac:dyDescent="0.25">
      <c r="A43" s="37" t="s">
        <v>57</v>
      </c>
      <c r="B43" s="40" t="s">
        <v>107</v>
      </c>
      <c r="C43" s="38" t="s">
        <v>14</v>
      </c>
      <c r="D43" s="45">
        <v>2</v>
      </c>
      <c r="E43" s="4">
        <v>3</v>
      </c>
      <c r="F43" s="28">
        <v>15000</v>
      </c>
      <c r="G43" s="28">
        <v>16000</v>
      </c>
      <c r="H43" s="28">
        <v>15700</v>
      </c>
      <c r="I43" s="21">
        <f t="shared" si="0"/>
        <v>15566.67</v>
      </c>
      <c r="J43" s="22">
        <f t="shared" si="1"/>
        <v>3.2965312680534016</v>
      </c>
      <c r="K43" s="32">
        <f t="shared" si="2"/>
        <v>15000</v>
      </c>
      <c r="L43" s="21">
        <f t="shared" si="3"/>
        <v>30000</v>
      </c>
      <c r="M43" s="31"/>
      <c r="N43" s="19"/>
      <c r="O43" s="19"/>
      <c r="P43" s="19"/>
      <c r="Q43" s="19"/>
      <c r="R43" s="19"/>
      <c r="S43" s="19"/>
      <c r="T43" s="19"/>
      <c r="V43" s="19"/>
      <c r="W43" s="19"/>
    </row>
    <row r="44" spans="1:23" ht="26.1" customHeight="1" x14ac:dyDescent="0.25">
      <c r="A44" s="37" t="s">
        <v>58</v>
      </c>
      <c r="B44" s="40" t="s">
        <v>108</v>
      </c>
      <c r="C44" s="38" t="s">
        <v>14</v>
      </c>
      <c r="D44" s="45">
        <v>6</v>
      </c>
      <c r="E44" s="4">
        <v>3</v>
      </c>
      <c r="F44" s="28">
        <v>10000</v>
      </c>
      <c r="G44" s="28">
        <v>11000</v>
      </c>
      <c r="H44" s="28">
        <v>12000</v>
      </c>
      <c r="I44" s="21">
        <f t="shared" si="0"/>
        <v>11000</v>
      </c>
      <c r="J44" s="22">
        <f t="shared" si="1"/>
        <v>9.0909090909090917</v>
      </c>
      <c r="K44" s="32">
        <f t="shared" si="2"/>
        <v>10000</v>
      </c>
      <c r="L44" s="21">
        <f t="shared" si="3"/>
        <v>60000</v>
      </c>
      <c r="M44" s="31"/>
      <c r="N44" s="19"/>
      <c r="O44" s="19"/>
      <c r="P44" s="19"/>
      <c r="Q44" s="19"/>
      <c r="R44" s="19"/>
      <c r="S44" s="19"/>
      <c r="T44" s="19"/>
      <c r="V44" s="19"/>
      <c r="W44" s="19"/>
    </row>
    <row r="45" spans="1:23" ht="26.1" customHeight="1" x14ac:dyDescent="0.25">
      <c r="A45" s="37" t="s">
        <v>59</v>
      </c>
      <c r="B45" s="40" t="s">
        <v>109</v>
      </c>
      <c r="C45" s="38" t="s">
        <v>14</v>
      </c>
      <c r="D45" s="45">
        <v>6</v>
      </c>
      <c r="E45" s="4">
        <v>3</v>
      </c>
      <c r="F45" s="28">
        <v>40000</v>
      </c>
      <c r="G45" s="28">
        <v>36900</v>
      </c>
      <c r="H45" s="28">
        <v>37500</v>
      </c>
      <c r="I45" s="21">
        <f t="shared" si="0"/>
        <v>38133.33</v>
      </c>
      <c r="J45" s="22">
        <f t="shared" si="1"/>
        <v>4.3116655709982226</v>
      </c>
      <c r="K45" s="32">
        <f t="shared" si="2"/>
        <v>36900</v>
      </c>
      <c r="L45" s="21">
        <f t="shared" si="3"/>
        <v>221400</v>
      </c>
      <c r="M45" s="31"/>
      <c r="N45" s="19"/>
      <c r="O45" s="19"/>
      <c r="P45" s="19"/>
      <c r="Q45" s="19"/>
      <c r="R45" s="19"/>
      <c r="S45" s="19"/>
      <c r="T45" s="19"/>
      <c r="V45" s="19"/>
      <c r="W45" s="19"/>
    </row>
    <row r="46" spans="1:23" ht="26.1" customHeight="1" x14ac:dyDescent="0.25">
      <c r="A46" s="37" t="s">
        <v>60</v>
      </c>
      <c r="B46" s="40" t="s">
        <v>110</v>
      </c>
      <c r="C46" s="38" t="s">
        <v>14</v>
      </c>
      <c r="D46" s="45">
        <v>10</v>
      </c>
      <c r="E46" s="4">
        <v>3</v>
      </c>
      <c r="F46" s="28">
        <v>25000</v>
      </c>
      <c r="G46" s="28">
        <v>28000</v>
      </c>
      <c r="H46" s="28">
        <v>26000</v>
      </c>
      <c r="I46" s="21">
        <f t="shared" si="0"/>
        <v>26333.33</v>
      </c>
      <c r="J46" s="22">
        <f t="shared" si="1"/>
        <v>5.8007294620617538</v>
      </c>
      <c r="K46" s="32">
        <f t="shared" si="2"/>
        <v>25000</v>
      </c>
      <c r="L46" s="21">
        <f t="shared" si="3"/>
        <v>250000</v>
      </c>
      <c r="M46" s="31"/>
      <c r="N46" s="19"/>
      <c r="O46" s="19"/>
      <c r="P46" s="19"/>
      <c r="Q46" s="19"/>
      <c r="R46" s="19"/>
      <c r="S46" s="19"/>
      <c r="T46" s="19"/>
      <c r="V46" s="19"/>
      <c r="W46" s="19"/>
    </row>
    <row r="47" spans="1:23" ht="26.1" customHeight="1" x14ac:dyDescent="0.25">
      <c r="A47" s="37" t="s">
        <v>61</v>
      </c>
      <c r="B47" s="40" t="s">
        <v>111</v>
      </c>
      <c r="C47" s="38" t="s">
        <v>14</v>
      </c>
      <c r="D47" s="45">
        <v>6</v>
      </c>
      <c r="E47" s="4">
        <v>3</v>
      </c>
      <c r="F47" s="28">
        <v>28000</v>
      </c>
      <c r="G47" s="28">
        <v>27000</v>
      </c>
      <c r="H47" s="28">
        <v>27950</v>
      </c>
      <c r="I47" s="21">
        <f t="shared" si="0"/>
        <v>27650</v>
      </c>
      <c r="J47" s="22">
        <f t="shared" si="1"/>
        <v>2.0378711879899902</v>
      </c>
      <c r="K47" s="32">
        <f t="shared" si="2"/>
        <v>27000</v>
      </c>
      <c r="L47" s="21">
        <f t="shared" si="3"/>
        <v>162000</v>
      </c>
      <c r="M47" s="31"/>
      <c r="N47" s="19"/>
      <c r="O47" s="19"/>
      <c r="P47" s="19"/>
      <c r="Q47" s="19"/>
      <c r="R47" s="19"/>
      <c r="S47" s="19"/>
      <c r="T47" s="19"/>
      <c r="V47" s="19"/>
      <c r="W47" s="19"/>
    </row>
    <row r="48" spans="1:23" ht="26.1" customHeight="1" x14ac:dyDescent="0.25">
      <c r="A48" s="37" t="s">
        <v>62</v>
      </c>
      <c r="B48" s="40" t="s">
        <v>112</v>
      </c>
      <c r="C48" s="38" t="s">
        <v>14</v>
      </c>
      <c r="D48" s="45">
        <v>8</v>
      </c>
      <c r="E48" s="4">
        <v>3</v>
      </c>
      <c r="F48" s="28">
        <v>47000</v>
      </c>
      <c r="G48" s="28">
        <v>46000</v>
      </c>
      <c r="H48" s="28">
        <v>45900</v>
      </c>
      <c r="I48" s="21">
        <f t="shared" si="0"/>
        <v>46300</v>
      </c>
      <c r="J48" s="22">
        <f t="shared" si="1"/>
        <v>1.3137716048160302</v>
      </c>
      <c r="K48" s="32">
        <f t="shared" si="2"/>
        <v>45900</v>
      </c>
      <c r="L48" s="21">
        <f t="shared" si="3"/>
        <v>367200</v>
      </c>
      <c r="M48" s="31"/>
      <c r="N48" s="19"/>
      <c r="O48" s="19"/>
      <c r="P48" s="19"/>
      <c r="Q48" s="19"/>
      <c r="R48" s="19"/>
      <c r="S48" s="19"/>
      <c r="T48" s="19"/>
      <c r="V48" s="19"/>
      <c r="W48" s="19"/>
    </row>
    <row r="49" spans="1:23" ht="26.1" customHeight="1" x14ac:dyDescent="0.25">
      <c r="A49" s="37" t="s">
        <v>63</v>
      </c>
      <c r="B49" s="40" t="s">
        <v>113</v>
      </c>
      <c r="C49" s="38" t="s">
        <v>14</v>
      </c>
      <c r="D49" s="45">
        <v>20</v>
      </c>
      <c r="E49" s="4">
        <v>3</v>
      </c>
      <c r="F49" s="28">
        <v>4950</v>
      </c>
      <c r="G49" s="28">
        <v>5000</v>
      </c>
      <c r="H49" s="28">
        <v>5500</v>
      </c>
      <c r="I49" s="21">
        <f t="shared" si="0"/>
        <v>5150</v>
      </c>
      <c r="J49" s="22">
        <f t="shared" si="1"/>
        <v>5.9055946896099218</v>
      </c>
      <c r="K49" s="32">
        <f t="shared" si="2"/>
        <v>4950</v>
      </c>
      <c r="L49" s="21">
        <f t="shared" si="3"/>
        <v>99000</v>
      </c>
      <c r="M49" s="31"/>
      <c r="N49" s="19"/>
      <c r="O49" s="19"/>
      <c r="P49" s="19"/>
      <c r="Q49" s="19"/>
      <c r="R49" s="19"/>
      <c r="S49" s="19"/>
      <c r="T49" s="19"/>
      <c r="V49" s="19"/>
      <c r="W49" s="19"/>
    </row>
    <row r="50" spans="1:23" ht="26.1" customHeight="1" x14ac:dyDescent="0.25">
      <c r="A50" s="37" t="s">
        <v>64</v>
      </c>
      <c r="B50" s="40" t="s">
        <v>114</v>
      </c>
      <c r="C50" s="38" t="s">
        <v>14</v>
      </c>
      <c r="D50" s="45">
        <v>2</v>
      </c>
      <c r="E50" s="4">
        <v>3</v>
      </c>
      <c r="F50" s="28">
        <v>8500</v>
      </c>
      <c r="G50" s="28">
        <v>8300</v>
      </c>
      <c r="H50" s="28">
        <v>8850</v>
      </c>
      <c r="I50" s="21">
        <f t="shared" si="0"/>
        <v>8550</v>
      </c>
      <c r="J50" s="22">
        <f t="shared" si="1"/>
        <v>3.2560025513625863</v>
      </c>
      <c r="K50" s="32">
        <f t="shared" si="2"/>
        <v>8300</v>
      </c>
      <c r="L50" s="21">
        <f t="shared" si="3"/>
        <v>16600</v>
      </c>
      <c r="M50" s="31"/>
      <c r="N50" s="19"/>
      <c r="O50" s="19"/>
      <c r="P50" s="19"/>
      <c r="Q50" s="19"/>
      <c r="R50" s="19"/>
      <c r="S50" s="19"/>
      <c r="T50" s="19"/>
      <c r="V50" s="19"/>
      <c r="W50" s="19"/>
    </row>
    <row r="51" spans="1:23" ht="26.1" customHeight="1" x14ac:dyDescent="0.25">
      <c r="A51" s="37" t="s">
        <v>65</v>
      </c>
      <c r="B51" s="40" t="s">
        <v>115</v>
      </c>
      <c r="C51" s="38" t="s">
        <v>14</v>
      </c>
      <c r="D51" s="45">
        <v>22</v>
      </c>
      <c r="E51" s="4">
        <v>3</v>
      </c>
      <c r="F51" s="28">
        <v>890</v>
      </c>
      <c r="G51" s="28">
        <v>910</v>
      </c>
      <c r="H51" s="28">
        <v>900</v>
      </c>
      <c r="I51" s="21">
        <f t="shared" si="0"/>
        <v>900</v>
      </c>
      <c r="J51" s="22">
        <f t="shared" si="1"/>
        <v>1.1111111111111112</v>
      </c>
      <c r="K51" s="32">
        <f t="shared" si="2"/>
        <v>890</v>
      </c>
      <c r="L51" s="21">
        <f t="shared" si="3"/>
        <v>19580</v>
      </c>
      <c r="M51" s="31"/>
      <c r="N51" s="19"/>
      <c r="O51" s="19"/>
      <c r="P51" s="19"/>
      <c r="Q51" s="19"/>
      <c r="R51" s="19"/>
      <c r="S51" s="19"/>
      <c r="T51" s="19"/>
      <c r="V51" s="19"/>
      <c r="W51" s="19"/>
    </row>
    <row r="52" spans="1:23" ht="26.1" customHeight="1" x14ac:dyDescent="0.25">
      <c r="A52" s="37" t="s">
        <v>66</v>
      </c>
      <c r="B52" s="40" t="s">
        <v>116</v>
      </c>
      <c r="C52" s="38" t="s">
        <v>14</v>
      </c>
      <c r="D52" s="45">
        <v>6</v>
      </c>
      <c r="E52" s="4">
        <v>3</v>
      </c>
      <c r="F52" s="28">
        <v>1800</v>
      </c>
      <c r="G52" s="28">
        <v>2100</v>
      </c>
      <c r="H52" s="28">
        <v>2000</v>
      </c>
      <c r="I52" s="21">
        <f t="shared" si="0"/>
        <v>1966.67</v>
      </c>
      <c r="J52" s="22">
        <f t="shared" si="1"/>
        <v>7.7670642845619584</v>
      </c>
      <c r="K52" s="32">
        <f t="shared" si="2"/>
        <v>1800</v>
      </c>
      <c r="L52" s="21">
        <f t="shared" si="3"/>
        <v>10800</v>
      </c>
      <c r="M52" s="31"/>
      <c r="N52" s="19"/>
      <c r="O52" s="19"/>
      <c r="P52" s="19"/>
      <c r="Q52" s="19"/>
      <c r="R52" s="19"/>
      <c r="S52" s="19"/>
      <c r="T52" s="19"/>
      <c r="V52" s="19"/>
      <c r="W52" s="19"/>
    </row>
    <row r="53" spans="1:23" ht="26.1" customHeight="1" x14ac:dyDescent="0.25">
      <c r="A53" s="37" t="s">
        <v>67</v>
      </c>
      <c r="B53" s="40" t="s">
        <v>117</v>
      </c>
      <c r="C53" s="38" t="s">
        <v>14</v>
      </c>
      <c r="D53" s="45">
        <v>22</v>
      </c>
      <c r="E53" s="4">
        <v>3</v>
      </c>
      <c r="F53" s="28">
        <v>100</v>
      </c>
      <c r="G53" s="28">
        <v>120</v>
      </c>
      <c r="H53" s="28">
        <v>110</v>
      </c>
      <c r="I53" s="21">
        <f t="shared" si="0"/>
        <v>110</v>
      </c>
      <c r="J53" s="22">
        <f t="shared" si="1"/>
        <v>9.0909090909090917</v>
      </c>
      <c r="K53" s="32">
        <f t="shared" si="2"/>
        <v>100</v>
      </c>
      <c r="L53" s="21">
        <f t="shared" si="3"/>
        <v>2200</v>
      </c>
      <c r="M53" s="31"/>
      <c r="N53" s="19"/>
      <c r="O53" s="19"/>
      <c r="P53" s="19"/>
      <c r="Q53" s="19"/>
      <c r="R53" s="19"/>
      <c r="S53" s="19"/>
      <c r="T53" s="19"/>
      <c r="V53" s="19"/>
      <c r="W53" s="19"/>
    </row>
    <row r="54" spans="1:23" ht="26.1" customHeight="1" x14ac:dyDescent="0.25">
      <c r="A54" s="37" t="s">
        <v>68</v>
      </c>
      <c r="B54" s="40" t="s">
        <v>118</v>
      </c>
      <c r="C54" s="38" t="s">
        <v>14</v>
      </c>
      <c r="D54" s="45">
        <v>50</v>
      </c>
      <c r="E54" s="4">
        <v>3</v>
      </c>
      <c r="F54" s="28">
        <v>15000</v>
      </c>
      <c r="G54" s="28">
        <v>15500</v>
      </c>
      <c r="H54" s="28">
        <v>15100</v>
      </c>
      <c r="I54" s="21">
        <f t="shared" si="0"/>
        <v>15200</v>
      </c>
      <c r="J54" s="22">
        <f t="shared" si="1"/>
        <v>1.7406258625424937</v>
      </c>
      <c r="K54" s="32">
        <f t="shared" si="2"/>
        <v>15000</v>
      </c>
      <c r="L54" s="21">
        <f t="shared" si="3"/>
        <v>750000</v>
      </c>
      <c r="M54" s="31"/>
      <c r="N54" s="19"/>
      <c r="O54" s="19"/>
      <c r="P54" s="19"/>
      <c r="Q54" s="19"/>
      <c r="R54" s="19"/>
      <c r="S54" s="19"/>
      <c r="T54" s="19"/>
      <c r="V54" s="19"/>
      <c r="W54" s="19"/>
    </row>
    <row r="55" spans="1:23" s="5" customFormat="1" ht="15" customHeight="1" x14ac:dyDescent="0.25">
      <c r="A55" s="6"/>
      <c r="B55" s="39"/>
      <c r="C55" s="6"/>
      <c r="D55" s="26"/>
      <c r="E55" s="27"/>
      <c r="F55" s="30">
        <f>SUM(F6:F54)</f>
        <v>629470</v>
      </c>
      <c r="G55" s="30">
        <f>SUM(G6:G54)</f>
        <v>630960</v>
      </c>
      <c r="H55" s="30">
        <f>SUM(H6:H54)</f>
        <v>636410</v>
      </c>
      <c r="I55" s="21"/>
      <c r="J55" s="22">
        <f t="shared" si="1"/>
        <v>0.57782160180843256</v>
      </c>
      <c r="K55" s="32"/>
      <c r="L55" s="21">
        <f t="shared" si="3"/>
        <v>0</v>
      </c>
      <c r="M55" s="3"/>
      <c r="N55" s="20"/>
      <c r="O55" s="20"/>
      <c r="P55" s="20"/>
      <c r="Q55" s="20"/>
      <c r="R55" s="20"/>
      <c r="S55" s="20"/>
      <c r="T55" s="20"/>
      <c r="V55" s="20"/>
      <c r="W55" s="20"/>
    </row>
    <row r="56" spans="1:23" ht="12.95" customHeight="1" x14ac:dyDescent="0.2">
      <c r="A56" s="60" t="s">
        <v>36</v>
      </c>
      <c r="B56" s="60"/>
      <c r="C56" s="60"/>
      <c r="D56" s="60"/>
      <c r="E56" s="60"/>
      <c r="F56" s="23"/>
      <c r="G56" s="23"/>
      <c r="H56" s="23"/>
      <c r="I56" s="23"/>
      <c r="J56" s="23"/>
      <c r="K56" s="24">
        <f>SUM(K6:K55)</f>
        <v>607610</v>
      </c>
      <c r="L56" s="24"/>
      <c r="N56" s="19"/>
      <c r="O56" s="19"/>
      <c r="P56" s="19"/>
      <c r="Q56" s="19"/>
      <c r="R56" s="19"/>
      <c r="S56" s="19"/>
      <c r="T56" s="19"/>
    </row>
    <row r="57" spans="1:23" ht="12.95" customHeight="1" x14ac:dyDescent="0.2">
      <c r="A57" s="61" t="s">
        <v>31</v>
      </c>
      <c r="B57" s="61"/>
      <c r="C57" s="61"/>
      <c r="D57" s="61"/>
      <c r="E57" s="61"/>
      <c r="F57" s="23"/>
      <c r="G57" s="23"/>
      <c r="H57" s="23"/>
      <c r="I57" s="23"/>
      <c r="J57" s="23"/>
      <c r="K57" s="23"/>
      <c r="L57" s="24">
        <f>SUM(L6:L54)</f>
        <v>4220950</v>
      </c>
    </row>
    <row r="58" spans="1:23" ht="11.1" customHeight="1" x14ac:dyDescent="0.2"/>
    <row r="59" spans="1:23" s="7" customFormat="1" ht="15" customHeight="1" x14ac:dyDescent="0.2">
      <c r="A59" s="8" t="s">
        <v>32</v>
      </c>
      <c r="L59" s="13"/>
    </row>
    <row r="60" spans="1:23" s="9" customFormat="1" ht="38.1" customHeight="1" x14ac:dyDescent="0.2">
      <c r="A60" s="10" t="s">
        <v>1</v>
      </c>
      <c r="B60" s="62" t="s">
        <v>33</v>
      </c>
      <c r="C60" s="62"/>
      <c r="D60" s="62"/>
      <c r="E60" s="62"/>
      <c r="F60" s="63" t="s">
        <v>34</v>
      </c>
      <c r="G60" s="63"/>
      <c r="H60" s="63"/>
      <c r="L60" s="14"/>
    </row>
    <row r="61" spans="1:23" s="36" customFormat="1" ht="12.95" customHeight="1" x14ac:dyDescent="0.2">
      <c r="A61" s="33" t="s">
        <v>13</v>
      </c>
      <c r="B61" s="58" t="s">
        <v>119</v>
      </c>
      <c r="C61" s="58"/>
      <c r="D61" s="58"/>
      <c r="E61" s="58"/>
      <c r="F61" s="59" t="s">
        <v>120</v>
      </c>
      <c r="G61" s="58"/>
      <c r="H61" s="58"/>
      <c r="I61" s="34"/>
      <c r="J61" s="34"/>
      <c r="K61" s="34"/>
      <c r="L61" s="35"/>
      <c r="M61" s="34"/>
    </row>
    <row r="62" spans="1:23" s="36" customFormat="1" ht="12.95" customHeight="1" x14ac:dyDescent="0.2">
      <c r="A62" s="33" t="s">
        <v>16</v>
      </c>
      <c r="B62" s="58" t="s">
        <v>124</v>
      </c>
      <c r="C62" s="58"/>
      <c r="D62" s="58"/>
      <c r="E62" s="58"/>
      <c r="F62" s="59" t="s">
        <v>121</v>
      </c>
      <c r="G62" s="58"/>
      <c r="H62" s="58"/>
      <c r="I62" s="34"/>
      <c r="J62" s="34"/>
      <c r="K62" s="34"/>
      <c r="L62" s="35"/>
      <c r="M62" s="34"/>
    </row>
    <row r="63" spans="1:23" s="36" customFormat="1" ht="12.95" customHeight="1" x14ac:dyDescent="0.2">
      <c r="A63" s="33" t="s">
        <v>15</v>
      </c>
      <c r="B63" s="58" t="s">
        <v>122</v>
      </c>
      <c r="C63" s="58"/>
      <c r="D63" s="58"/>
      <c r="E63" s="58"/>
      <c r="F63" s="59" t="s">
        <v>123</v>
      </c>
      <c r="G63" s="58"/>
      <c r="H63" s="58"/>
      <c r="I63" s="34"/>
      <c r="J63" s="34"/>
      <c r="K63" s="34"/>
      <c r="L63" s="35"/>
      <c r="M63" s="34"/>
    </row>
    <row r="64" spans="1:23" s="36" customFormat="1" ht="12.95" customHeight="1" x14ac:dyDescent="0.2">
      <c r="A64" s="41"/>
      <c r="B64" s="42"/>
      <c r="C64" s="42"/>
      <c r="D64" s="42"/>
      <c r="E64" s="42"/>
      <c r="F64" s="43"/>
      <c r="G64" s="42"/>
      <c r="H64" s="42"/>
      <c r="I64" s="34"/>
      <c r="J64" s="34"/>
      <c r="K64" s="34"/>
      <c r="L64" s="35"/>
      <c r="M64" s="34"/>
    </row>
    <row r="66" spans="2:8" ht="11.45" customHeight="1" x14ac:dyDescent="0.2">
      <c r="B66" s="15"/>
      <c r="D66" s="15"/>
      <c r="F66" s="46"/>
      <c r="G66" s="48"/>
      <c r="H66" s="47"/>
    </row>
    <row r="67" spans="2:8" ht="11.45" customHeight="1" x14ac:dyDescent="0.2">
      <c r="D67" s="18"/>
      <c r="F67" s="16"/>
      <c r="G67" s="17"/>
    </row>
  </sheetData>
  <mergeCells count="21">
    <mergeCell ref="B62:E62"/>
    <mergeCell ref="F62:H62"/>
    <mergeCell ref="B63:E63"/>
    <mergeCell ref="F63:H63"/>
    <mergeCell ref="A56:E56"/>
    <mergeCell ref="A57:E57"/>
    <mergeCell ref="B60:E60"/>
    <mergeCell ref="F60:H60"/>
    <mergeCell ref="B61:E61"/>
    <mergeCell ref="F61:H61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honeticPr fontId="0" type="noConversion"/>
  <pageMargins left="0.39370078740157483" right="0.39370078740157483" top="0.39370078740157483" bottom="0.39370078740157483" header="0" footer="0"/>
  <pageSetup scale="70" fitToHeight="0" pageOrder="overThenDown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Ворошнова Елена Викторовна</dc:creator>
  <cp:lastModifiedBy>Белоус Андрей Андреевич</cp:lastModifiedBy>
  <cp:lastPrinted>2026-02-17T13:54:14Z</cp:lastPrinted>
  <dcterms:created xsi:type="dcterms:W3CDTF">2025-07-11T20:46:27Z</dcterms:created>
  <dcterms:modified xsi:type="dcterms:W3CDTF">2026-09-29T12:53:47Z</dcterms:modified>
</cp:coreProperties>
</file>