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!ЗАЯВКИ НА ЗАКУПКУ\ЗП-26-000000027465 аккумуляторов\"/>
    </mc:Choice>
  </mc:AlternateContent>
  <xr:revisionPtr revIDLastSave="0" documentId="13_ncr:1_{45E0AFAE-EF22-4F97-BEBC-AF429A678FAD}" xr6:coauthVersionLast="47" xr6:coauthVersionMax="47" xr10:uidLastSave="{00000000-0000-0000-0000-000000000000}"/>
  <bookViews>
    <workbookView xWindow="-120" yWindow="-120" windowWidth="27420" windowHeight="16440" xr2:uid="{00000000-000D-0000-FFFF-FFFF00000000}"/>
  </bookViews>
  <sheets>
    <sheet name="Лист1" sheetId="1" r:id="rId1"/>
  </sheets>
  <definedNames>
    <definedName name="_xlnm.Print_Area" localSheetId="0">Лист1!$A$1:$D$11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1" l="1"/>
  <c r="I8" i="1" s="1"/>
  <c r="H11" i="1"/>
  <c r="I11" i="1" s="1"/>
  <c r="H7" i="1"/>
  <c r="I7" i="1" s="1"/>
  <c r="H10" i="1"/>
  <c r="I10" i="1" s="1"/>
  <c r="H6" i="1"/>
  <c r="I6" i="1" s="1"/>
  <c r="H9" i="1"/>
  <c r="I9" i="1" s="1"/>
  <c r="H5" i="1"/>
  <c r="I5" i="1" s="1"/>
  <c r="A5" i="1"/>
  <c r="A6" i="1" s="1"/>
  <c r="A7" i="1" s="1"/>
  <c r="A8" i="1" s="1"/>
  <c r="A9" i="1" s="1"/>
  <c r="A10" i="1" s="1"/>
  <c r="A11" i="1" s="1"/>
  <c r="I12" i="1" l="1"/>
</calcChain>
</file>

<file path=xl/sharedStrings.xml><?xml version="1.0" encoding="utf-8"?>
<sst xmlns="http://schemas.openxmlformats.org/spreadsheetml/2006/main" count="34" uniqueCount="26">
  <si>
    <t>№</t>
  </si>
  <si>
    <t>Ед. измерения</t>
  </si>
  <si>
    <t>шт.</t>
  </si>
  <si>
    <t>Кол-во ед. товара  (шт)</t>
  </si>
  <si>
    <t xml:space="preserve">Цена поставщика (исполнителя, подрячика) за ед. товара (работы, услуги), рублей с НДС </t>
  </si>
  <si>
    <t>НМЦ за единицу товара, работы, услуги, руб с НДС</t>
  </si>
  <si>
    <t>Начальная (максимальная)цена, рублей с НДС</t>
  </si>
  <si>
    <t>*Номер источника ценовой информации</t>
  </si>
  <si>
    <t>№ 1</t>
  </si>
  <si>
    <t>Источник № 1*</t>
  </si>
  <si>
    <t>Источник №2**</t>
  </si>
  <si>
    <t>Источник №3***</t>
  </si>
  <si>
    <t>№2</t>
  </si>
  <si>
    <t>№3</t>
  </si>
  <si>
    <t>Срок действия коммерческого предложения</t>
  </si>
  <si>
    <t xml:space="preserve">Расчет НМЦ на поставку аккумуляторов для нужд УФПС Новосибирской области </t>
  </si>
  <si>
    <t>Наименование товара,
технические характеристики</t>
  </si>
  <si>
    <t>Наименование организации</t>
  </si>
  <si>
    <t>Аккумулятор 6 СТ- 65 обратная полярность</t>
  </si>
  <si>
    <t>Аккумулятор 6 СТ-65 прямая полярность</t>
  </si>
  <si>
    <t>Аккумулятор 6 СТ-75 обратная полярность</t>
  </si>
  <si>
    <t>Аккумулятор 6 СТ-75 прямая полярность</t>
  </si>
  <si>
    <t>Аккумулятор 6 СТ-85 обратная полярность</t>
  </si>
  <si>
    <t>Аккумулятор 6 СТ- 110 обратная полярность</t>
  </si>
  <si>
    <t>Аккумулятор 6 СТ- 140 обратная полярность</t>
  </si>
  <si>
    <t>Всего, начальная (максимальная) цена договора,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</si>
</sst>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2" fontId="4" fillId="0" borderId="0" xfId="0" applyNumberFormat="1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top"/>
    </xf>
    <xf numFmtId="2" fontId="8" fillId="0" borderId="1" xfId="0" applyNumberFormat="1" applyFont="1" applyBorder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horizontal="left" vertical="top"/>
    </xf>
    <xf numFmtId="2" fontId="7" fillId="0" borderId="0" xfId="0" applyNumberFormat="1" applyFont="1"/>
    <xf numFmtId="0" fontId="7" fillId="0" borderId="5" xfId="0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1" fontId="7" fillId="0" borderId="5" xfId="0" applyNumberFormat="1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wrapText="1"/>
    </xf>
    <xf numFmtId="165" fontId="9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14" fontId="7" fillId="0" borderId="4" xfId="0" applyNumberFormat="1" applyFont="1" applyBorder="1" applyAlignment="1">
      <alignment horizontal="center" vertical="top"/>
    </xf>
    <xf numFmtId="14" fontId="7" fillId="0" borderId="5" xfId="0" applyNumberFormat="1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6" fillId="2" borderId="0" xfId="0" applyFont="1" applyFill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/>
    </xf>
  </cellXfs>
  <cellStyles count="4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Финансов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="115" zoomScaleNormal="115" zoomScaleSheetLayoutView="85" workbookViewId="0">
      <selection activeCell="A12" sqref="A12:I12"/>
    </sheetView>
  </sheetViews>
  <sheetFormatPr defaultColWidth="9.140625" defaultRowHeight="12.75" x14ac:dyDescent="0.2"/>
  <cols>
    <col min="1" max="1" width="16.140625" style="1" customWidth="1"/>
    <col min="2" max="2" width="42.5703125" style="3" customWidth="1"/>
    <col min="3" max="3" width="14.7109375" style="3" customWidth="1"/>
    <col min="4" max="4" width="8.140625" style="1" customWidth="1"/>
    <col min="5" max="5" width="14.85546875" style="1" customWidth="1"/>
    <col min="6" max="6" width="16.85546875" style="1" customWidth="1"/>
    <col min="7" max="7" width="17" style="4" customWidth="1"/>
    <col min="8" max="8" width="27.5703125" style="1" customWidth="1"/>
    <col min="9" max="9" width="18.7109375" style="1" customWidth="1"/>
    <col min="10" max="16384" width="9.140625" style="1"/>
  </cols>
  <sheetData>
    <row r="1" spans="1:9" ht="40.5" customHeight="1" x14ac:dyDescent="0.2">
      <c r="A1" s="30" t="s">
        <v>15</v>
      </c>
      <c r="B1" s="30"/>
      <c r="C1" s="30"/>
      <c r="D1" s="30"/>
      <c r="E1" s="30"/>
      <c r="F1" s="30"/>
    </row>
    <row r="2" spans="1:9" ht="48.75" hidden="1" customHeight="1" x14ac:dyDescent="0.2">
      <c r="A2" s="31"/>
      <c r="B2" s="31"/>
      <c r="C2" s="31"/>
      <c r="D2" s="31"/>
    </row>
    <row r="3" spans="1:9" ht="89.25" x14ac:dyDescent="0.2">
      <c r="A3" s="5" t="s">
        <v>0</v>
      </c>
      <c r="B3" s="6" t="s">
        <v>16</v>
      </c>
      <c r="C3" s="6" t="s">
        <v>1</v>
      </c>
      <c r="D3" s="20" t="s">
        <v>3</v>
      </c>
      <c r="E3" s="20" t="s">
        <v>4</v>
      </c>
      <c r="F3" s="20" t="s">
        <v>4</v>
      </c>
      <c r="G3" s="21" t="s">
        <v>4</v>
      </c>
      <c r="H3" s="20" t="s">
        <v>5</v>
      </c>
      <c r="I3" s="20" t="s">
        <v>6</v>
      </c>
    </row>
    <row r="4" spans="1:9" s="2" customFormat="1" x14ac:dyDescent="0.2">
      <c r="A4" s="22"/>
      <c r="B4" s="8"/>
      <c r="C4" s="7"/>
      <c r="D4" s="7"/>
      <c r="E4" s="10" t="s">
        <v>9</v>
      </c>
      <c r="F4" s="10" t="s">
        <v>10</v>
      </c>
      <c r="G4" s="11" t="s">
        <v>11</v>
      </c>
      <c r="H4" s="22"/>
      <c r="I4" s="22"/>
    </row>
    <row r="5" spans="1:9" s="2" customFormat="1" x14ac:dyDescent="0.2">
      <c r="A5" s="22">
        <f>A4+1</f>
        <v>1</v>
      </c>
      <c r="B5" s="23" t="s">
        <v>18</v>
      </c>
      <c r="C5" s="7" t="s">
        <v>2</v>
      </c>
      <c r="D5" s="19">
        <v>40</v>
      </c>
      <c r="E5" s="24">
        <v>6344</v>
      </c>
      <c r="F5" s="25">
        <v>7260</v>
      </c>
      <c r="G5" s="25">
        <v>7736.4</v>
      </c>
      <c r="H5" s="26">
        <f t="shared" ref="H5:H11" si="0">E5</f>
        <v>6344</v>
      </c>
      <c r="I5" s="26">
        <f>D5*H5</f>
        <v>253760</v>
      </c>
    </row>
    <row r="6" spans="1:9" s="2" customFormat="1" x14ac:dyDescent="0.2">
      <c r="A6" s="22">
        <f t="shared" ref="A6:A11" si="1">A5+1</f>
        <v>2</v>
      </c>
      <c r="B6" s="23" t="s">
        <v>19</v>
      </c>
      <c r="C6" s="7" t="s">
        <v>2</v>
      </c>
      <c r="D6" s="19">
        <v>80</v>
      </c>
      <c r="E6" s="24">
        <v>5136.2</v>
      </c>
      <c r="F6" s="25">
        <v>7260</v>
      </c>
      <c r="G6" s="25">
        <v>7736.4</v>
      </c>
      <c r="H6" s="26">
        <f t="shared" si="0"/>
        <v>5136.2</v>
      </c>
      <c r="I6" s="26">
        <f t="shared" ref="I6:I11" si="2">D6*H6</f>
        <v>410896</v>
      </c>
    </row>
    <row r="7" spans="1:9" s="2" customFormat="1" x14ac:dyDescent="0.2">
      <c r="A7" s="22">
        <f t="shared" si="1"/>
        <v>3</v>
      </c>
      <c r="B7" s="23" t="s">
        <v>20</v>
      </c>
      <c r="C7" s="7" t="s">
        <v>2</v>
      </c>
      <c r="D7" s="19">
        <v>8</v>
      </c>
      <c r="E7" s="24">
        <v>7100.4</v>
      </c>
      <c r="F7" s="25">
        <v>7000</v>
      </c>
      <c r="G7" s="25">
        <v>5972.4</v>
      </c>
      <c r="H7" s="26">
        <f t="shared" si="0"/>
        <v>7100.4</v>
      </c>
      <c r="I7" s="26">
        <f t="shared" si="2"/>
        <v>56803.199999999997</v>
      </c>
    </row>
    <row r="8" spans="1:9" s="2" customFormat="1" x14ac:dyDescent="0.2">
      <c r="A8" s="22">
        <f t="shared" si="1"/>
        <v>4</v>
      </c>
      <c r="B8" s="23" t="s">
        <v>21</v>
      </c>
      <c r="C8" s="7" t="s">
        <v>2</v>
      </c>
      <c r="D8" s="19">
        <v>8</v>
      </c>
      <c r="E8" s="24">
        <v>7100.4</v>
      </c>
      <c r="F8" s="25">
        <v>7000</v>
      </c>
      <c r="G8" s="25">
        <v>5972.4</v>
      </c>
      <c r="H8" s="26">
        <f t="shared" si="0"/>
        <v>7100.4</v>
      </c>
      <c r="I8" s="26">
        <f t="shared" si="2"/>
        <v>56803.199999999997</v>
      </c>
    </row>
    <row r="9" spans="1:9" s="2" customFormat="1" x14ac:dyDescent="0.2">
      <c r="A9" s="22">
        <f t="shared" si="1"/>
        <v>5</v>
      </c>
      <c r="B9" s="23" t="s">
        <v>22</v>
      </c>
      <c r="C9" s="7" t="s">
        <v>2</v>
      </c>
      <c r="D9" s="19">
        <v>58</v>
      </c>
      <c r="E9" s="24">
        <v>11102</v>
      </c>
      <c r="F9" s="25">
        <v>10500</v>
      </c>
      <c r="G9" s="25">
        <v>10710</v>
      </c>
      <c r="H9" s="26">
        <f t="shared" si="0"/>
        <v>11102</v>
      </c>
      <c r="I9" s="26">
        <f t="shared" si="2"/>
        <v>643916</v>
      </c>
    </row>
    <row r="10" spans="1:9" s="2" customFormat="1" x14ac:dyDescent="0.2">
      <c r="A10" s="22">
        <f t="shared" si="1"/>
        <v>6</v>
      </c>
      <c r="B10" s="23" t="s">
        <v>23</v>
      </c>
      <c r="C10" s="7" t="s">
        <v>2</v>
      </c>
      <c r="D10" s="19">
        <v>18</v>
      </c>
      <c r="E10" s="24">
        <v>9821</v>
      </c>
      <c r="F10" s="25">
        <v>9990</v>
      </c>
      <c r="G10" s="25">
        <v>11768.4</v>
      </c>
      <c r="H10" s="26">
        <f t="shared" si="0"/>
        <v>9821</v>
      </c>
      <c r="I10" s="26">
        <f t="shared" si="2"/>
        <v>176778</v>
      </c>
    </row>
    <row r="11" spans="1:9" s="2" customFormat="1" x14ac:dyDescent="0.2">
      <c r="A11" s="22">
        <f t="shared" si="1"/>
        <v>7</v>
      </c>
      <c r="B11" s="23" t="s">
        <v>24</v>
      </c>
      <c r="C11" s="7" t="s">
        <v>2</v>
      </c>
      <c r="D11" s="19">
        <v>12</v>
      </c>
      <c r="E11" s="24">
        <v>16714</v>
      </c>
      <c r="F11" s="25">
        <v>13700</v>
      </c>
      <c r="G11" s="25">
        <v>14372.4</v>
      </c>
      <c r="H11" s="26">
        <f t="shared" si="0"/>
        <v>16714</v>
      </c>
      <c r="I11" s="26">
        <f t="shared" si="2"/>
        <v>200568</v>
      </c>
    </row>
    <row r="12" spans="1:9" ht="12.75" customHeight="1" x14ac:dyDescent="0.2">
      <c r="A12" s="34" t="s">
        <v>25</v>
      </c>
      <c r="B12" s="35"/>
      <c r="C12" s="35"/>
      <c r="D12" s="35"/>
      <c r="E12" s="35"/>
      <c r="F12" s="35"/>
      <c r="G12" s="35"/>
      <c r="H12" s="36"/>
      <c r="I12" s="37">
        <f>SUM(I5:I11)</f>
        <v>1799524.4</v>
      </c>
    </row>
    <row r="13" spans="1:9" x14ac:dyDescent="0.2">
      <c r="A13" s="12"/>
      <c r="B13" s="13"/>
      <c r="C13" s="13"/>
      <c r="D13" s="12"/>
      <c r="E13" s="12"/>
      <c r="F13" s="12"/>
      <c r="G13" s="14"/>
      <c r="H13" s="12"/>
      <c r="I13" s="12"/>
    </row>
    <row r="14" spans="1:9" ht="39" customHeight="1" x14ac:dyDescent="0.2">
      <c r="A14" s="9" t="s">
        <v>7</v>
      </c>
      <c r="B14" s="15" t="s">
        <v>17</v>
      </c>
      <c r="C14" s="32" t="s">
        <v>14</v>
      </c>
      <c r="D14" s="33"/>
      <c r="E14" s="12"/>
      <c r="F14" s="12"/>
      <c r="G14" s="14"/>
      <c r="H14" s="12"/>
      <c r="I14" s="12"/>
    </row>
    <row r="15" spans="1:9" x14ac:dyDescent="0.2">
      <c r="A15" s="16" t="s">
        <v>8</v>
      </c>
      <c r="B15" s="18"/>
      <c r="C15" s="27"/>
      <c r="D15" s="29"/>
      <c r="E15" s="12"/>
      <c r="F15" s="12"/>
      <c r="G15" s="14"/>
      <c r="H15" s="12"/>
      <c r="I15" s="12"/>
    </row>
    <row r="16" spans="1:9" x14ac:dyDescent="0.2">
      <c r="A16" s="16" t="s">
        <v>12</v>
      </c>
      <c r="B16" s="17"/>
      <c r="C16" s="27"/>
      <c r="D16" s="28"/>
      <c r="E16" s="12"/>
      <c r="F16" s="12"/>
      <c r="G16" s="14"/>
      <c r="H16" s="12"/>
      <c r="I16" s="12"/>
    </row>
    <row r="17" spans="1:9" x14ac:dyDescent="0.2">
      <c r="A17" s="16" t="s">
        <v>13</v>
      </c>
      <c r="B17" s="17"/>
      <c r="C17" s="27"/>
      <c r="D17" s="29"/>
      <c r="E17" s="12"/>
      <c r="F17" s="12"/>
      <c r="G17" s="14"/>
      <c r="H17" s="12"/>
      <c r="I17" s="12"/>
    </row>
  </sheetData>
  <mergeCells count="7">
    <mergeCell ref="C16:D16"/>
    <mergeCell ref="C17:D17"/>
    <mergeCell ref="A1:F1"/>
    <mergeCell ref="A12:H12"/>
    <mergeCell ref="A2:D2"/>
    <mergeCell ref="C14:D14"/>
    <mergeCell ref="C15:D15"/>
  </mergeCells>
  <pageMargins left="0.31496062992125984" right="0.31496062992125984" top="0.55118110236220474" bottom="0.55118110236220474" header="0.31496062992125984" footer="0.31496062992125984"/>
  <pageSetup paperSize="9" scale="84" fitToHeight="0" orientation="landscape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Костин Максим Владимирович</dc:creator>
  <cp:lastModifiedBy>Мармыло Константин Юрьевич</cp:lastModifiedBy>
  <cp:lastPrinted>2020-05-25T02:38:30Z</cp:lastPrinted>
  <dcterms:created xsi:type="dcterms:W3CDTF">2018-12-27T06:29:07Z</dcterms:created>
  <dcterms:modified xsi:type="dcterms:W3CDTF">2026-09-25T03:48:18Z</dcterms:modified>
</cp:coreProperties>
</file>