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nskaya_OL\Desktop\"/>
    </mc:Choice>
  </mc:AlternateContent>
  <xr:revisionPtr revIDLastSave="0" documentId="13_ncr:1_{2147378D-EAAE-486D-BA55-3C20A97AEB4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МЦД ССРСС-1" sheetId="1" r:id="rId1"/>
    <sheet name="НМЦД 02-01-01 " sheetId="2" r:id="rId2"/>
  </sheets>
  <definedNames>
    <definedName name="_xlnm.Print_Titles" localSheetId="1">'НМЦД 02-01-01 '!$44:$44</definedName>
    <definedName name="_xlnm.Print_Titles" localSheetId="0">'НМЦД ССРСС-1'!$24:$24</definedName>
    <definedName name="_xlnm.Print_Area" localSheetId="1">'НМЦД 02-01-01 '!$A$1:$P$228</definedName>
    <definedName name="_xlnm.Print_Area" localSheetId="0">'НМЦД ССРСС-1'!$A$1:$H$50</definedName>
  </definedNames>
  <calcPr calcId="191029" iterateCount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1" i="1" l="1"/>
  <c r="D8" i="1" s="1"/>
  <c r="H40" i="1"/>
  <c r="H39" i="1"/>
  <c r="H37" i="1"/>
  <c r="H35" i="1"/>
  <c r="H33" i="1"/>
  <c r="H31" i="1"/>
  <c r="H29" i="1"/>
  <c r="D41" i="1"/>
  <c r="D40" i="1"/>
  <c r="D39" i="1"/>
  <c r="D37" i="1"/>
  <c r="D35" i="1"/>
  <c r="D33" i="1"/>
  <c r="D31" i="1"/>
  <c r="D29" i="1"/>
  <c r="H27" i="1"/>
  <c r="D27" i="1"/>
  <c r="H26" i="1"/>
  <c r="D26" i="1"/>
  <c r="D34" i="2"/>
  <c r="D36" i="2"/>
  <c r="P217" i="2"/>
  <c r="P216" i="2"/>
</calcChain>
</file>

<file path=xl/sharedStrings.xml><?xml version="1.0" encoding="utf-8"?>
<sst xmlns="http://schemas.openxmlformats.org/spreadsheetml/2006/main" count="983" uniqueCount="283">
  <si>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</si>
  <si>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</si>
  <si>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</si>
  <si>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ООО "ЕЭТ" г.Нижний Тагил Свердловская область </t>
  </si>
  <si>
    <t/>
  </si>
  <si>
    <t>(наименование организации)</t>
  </si>
  <si>
    <t>"Утвержден" "___"______________________2026г</t>
  </si>
  <si>
    <t>(ссылка на документ об утверждении)</t>
  </si>
  <si>
    <t>ООО "ЕЭТ" г.Нижний Тагил Свердловская область</t>
  </si>
  <si>
    <t>(наименование стройки)</t>
  </si>
  <si>
    <t>Составлен в текущем уровне цен 08.06.2026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</si>
  <si>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</si>
  <si>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</si>
  <si>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</si>
  <si>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</si>
  <si>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</si>
  <si>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</si>
  <si>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</si>
  <si>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</si>
  <si>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</si>
  <si>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</si>
  <si>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</si>
  <si>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ЛСР-02-01-01 (Обоснование начальной (максимальной) цены договора ч.2 ст.2 223-ФЗ)</t>
  </si>
  <si>
    <t>Капитальный ремонт пожарного водовода центрального склада филиала ООО "ЕЭТ"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</si>
  <si>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</si>
  <si>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</si>
  <si>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</si>
  <si>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</si>
  <si>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</si>
  <si>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</si>
  <si>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</si>
  <si>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</si>
  <si>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</si>
  <si>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</si>
  <si>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</si>
  <si>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</si>
  <si>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2</t>
  </si>
  <si>
    <t>№ 425-ФЗ от 28.11.2025</t>
  </si>
  <si>
    <t>НДС - 22%</t>
  </si>
  <si>
    <t>Итого "Налоги и обязательные платежи"</t>
  </si>
  <si>
    <t>Итого по сводному расчету</t>
  </si>
  <si>
    <t>в том числе:</t>
  </si>
  <si>
    <t>()</t>
  </si>
  <si>
    <t xml:space="preserve">Начальник </t>
  </si>
  <si>
    <t>[должность, подпись (инициалы, фамилия)]</t>
  </si>
  <si>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</si>
  <si>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</si>
  <si>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</si>
  <si>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</si>
  <si>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</si>
  <si>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</si>
  <si>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</si>
  <si>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</si>
  <si>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</si>
  <si>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</si>
  <si>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</si>
  <si>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</si>
  <si>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</si>
  <si>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</si>
  <si>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</si>
  <si>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</si>
  <si>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</si>
  <si>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>ФГИС ЦС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</si>
  <si>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</si>
  <si>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</si>
  <si>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</si>
  <si>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</si>
  <si>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Склад филиала ООО "ЕЭТ"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</si>
  <si>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</si>
  <si>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</si>
  <si>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</si>
  <si>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</si>
  <si>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</si>
  <si>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</si>
  <si>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№ 200/7-5-2026-146</t>
  </si>
  <si>
    <t>(проектная и (или) иная техническая документация)</t>
  </si>
  <si>
    <t>08.06.2026</t>
  </si>
  <si>
    <t xml:space="preserve">Сметная стоимость </t>
  </si>
  <si>
    <t>тыс.руб.</t>
  </si>
  <si>
    <t>строительных работ</t>
  </si>
  <si>
    <t>Средства на оплату труда рабочих</t>
  </si>
  <si>
    <t>Средства на оплату труда машинистов</t>
  </si>
  <si>
    <t>Нормативные затраты труда рабочих</t>
  </si>
  <si>
    <t>чел.-ч.</t>
  </si>
  <si>
    <t>Нормативные затраты труда машинистов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</si>
  <si>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</si>
  <si>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</si>
  <si>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</si>
  <si>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</si>
  <si>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</si>
  <si>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</si>
  <si>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</si>
  <si>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</si>
  <si>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</si>
  <si>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</si>
  <si>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Подготовительные работы</t>
  </si>
  <si>
    <t>ГЭСН01-01-006-01</t>
  </si>
  <si>
    <t>Разработка грунта в котлованах объемом до 500 м3 экскаваторами с ковшом вместимостью 0,4 (0,35-0,45) м3, группа грунтов: 1</t>
  </si>
  <si>
    <t>1000 м3</t>
  </si>
  <si>
    <t>Объем=12 / 1000</t>
  </si>
  <si>
    <t>Прил.1.12 п.3.37</t>
  </si>
  <si>
    <t>Разработка грунта экскаваторами в котлованах: при глубине котлована до 3 м независимо от объема котлована или его площади ОЗП=1,2; ЭМ=1,2 к расх.; ЗПМ=1,2; ТЗ=1,2; ТЗМ=1,2</t>
  </si>
  <si>
    <t>91.01.05-084</t>
  </si>
  <si>
    <t>Экскаваторы одноковшовые дизельные на гусеничном ходу, объем ковша 0,4 м3</t>
  </si>
  <si>
    <t>маш.-ч</t>
  </si>
  <si>
    <t>4-100-050</t>
  </si>
  <si>
    <t xml:space="preserve">ОТм(Зтм) Средний разряд машинистов 5 </t>
  </si>
  <si>
    <t>чел.-ч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</si>
  <si>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</si>
  <si>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</si>
  <si>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</si>
  <si>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</si>
  <si>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</si>
  <si>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</si>
  <si>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</si>
  <si>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</si>
  <si>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ГЭСНр52-01-011-03
Откачка воды из колодца</t>
  </si>
  <si>
    <t>Водоотлив из подвала: электрическими (механическими) насосами</t>
  </si>
  <si>
    <t>100 м3</t>
  </si>
  <si>
    <t>Объем=6 / 100</t>
  </si>
  <si>
    <t>1-100-20</t>
  </si>
  <si>
    <t>Средний разряд работы 2,0</t>
  </si>
  <si>
    <t>91.19.08-004</t>
  </si>
  <si>
    <t>Насосы, производительность 53 м3/ч, напор 10 м, мощность 4 кВт</t>
  </si>
  <si>
    <t>Пр/812-086.0-1</t>
  </si>
  <si>
    <t>НР Фундаменты (ремонтно-строительные)</t>
  </si>
  <si>
    <t>Пр/774-086.0</t>
  </si>
  <si>
    <t>СП Фундаменты (ремонтно-строительные)</t>
  </si>
  <si>
    <t>3</t>
  </si>
  <si>
    <t>ГЭСН16-02-011-04
Демонтаж</t>
  </si>
  <si>
    <t>Прокладка трубопроводов противопожарного водоснабжения из стальных труб диаметром: 80 мм</t>
  </si>
  <si>
    <t>100 м</t>
  </si>
  <si>
    <t>Объем=3 / 100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</si>
  <si>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</si>
  <si>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</si>
  <si>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1-100-37</t>
  </si>
  <si>
    <t>Средний разряд работы 3,7</t>
  </si>
  <si>
    <t>91.05.01-018</t>
  </si>
  <si>
    <t>Краны башенные, грузоподъемность 10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</si>
  <si>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</si>
  <si>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</si>
  <si>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</si>
  <si>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</si>
  <si>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</si>
  <si>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</si>
  <si>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</si>
  <si>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</si>
  <si>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91.17.04-232</t>
  </si>
  <si>
    <t>Инверторы сварочные для аргонодуговой сварки трехфазные, максимальный сварочный ток 500 А</t>
  </si>
  <si>
    <t>01.3.02.02-0001</t>
  </si>
  <si>
    <t>Аргон газообразный, сорт I</t>
  </si>
  <si>
    <t>м3</t>
  </si>
  <si>
    <t>01.7.03.01-0002</t>
  </si>
  <si>
    <t>Вода водопроводная</t>
  </si>
  <si>
    <t>01.7.11.04-0052</t>
  </si>
  <si>
    <t>Проволока сварочная без покрытия СВ-08Г2С, диаметр 2 мм</t>
  </si>
  <si>
    <t>кг</t>
  </si>
  <si>
    <t>01.7.11.07-0313</t>
  </si>
  <si>
    <t>Электроды вольфрамовые сварочные для сварки высоколегированных и тугоплавких сталей</t>
  </si>
  <si>
    <t>Н</t>
  </si>
  <si>
    <t>01.7.15.07</t>
  </si>
  <si>
    <t>Дюбель-гвозди</t>
  </si>
  <si>
    <t>23.7.02.02</t>
  </si>
  <si>
    <t>Узлы трубопроводов</t>
  </si>
  <si>
    <t>т</t>
  </si>
  <si>
    <t>24.1.02.01</t>
  </si>
  <si>
    <t>Хомуты для крепления труб</t>
  </si>
  <si>
    <t>шт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</si>
  <si>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</si>
  <si>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</si>
  <si>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</si>
  <si>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</si>
  <si>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Итоги по разделу 1 Подготовительные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</si>
  <si>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</si>
  <si>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</si>
  <si>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</si>
  <si>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</si>
  <si>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</si>
  <si>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</si>
  <si>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</si>
  <si>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</si>
  <si>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</si>
  <si>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</si>
  <si>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</si>
  <si>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</si>
  <si>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</si>
  <si>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</si>
  <si>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Подготовительные работы</t>
  </si>
  <si>
    <t xml:space="preserve">     справочно:</t>
  </si>
  <si>
    <t xml:space="preserve">          Затраты труда рабочих</t>
  </si>
  <si>
    <t>0,94308</t>
  </si>
  <si>
    <t xml:space="preserve">          Затраты труда машинистов</t>
  </si>
  <si>
    <t>0,42144</t>
  </si>
  <si>
    <t>Раздел 2. Ремонтные работы</t>
  </si>
  <si>
    <t>4</t>
  </si>
  <si>
    <t>ГЭСНр66-02-005-01</t>
  </si>
  <si>
    <t>Бестраншейная замена труб (без разрушение старой трубы с помощью пневмопробойника) полиэтиленовыми трубами с изменением диаметра: с dу 100 мм на dн 75 мм</t>
  </si>
  <si>
    <t>Объем=24 / 100</t>
  </si>
  <si>
    <t>1-100-46</t>
  </si>
  <si>
    <t>Средний разряд работы 4,6</t>
  </si>
  <si>
    <t>91.06.03-091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</si>
  <si>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20 т</t>
  </si>
  <si>
    <t>4-100-030</t>
  </si>
  <si>
    <t xml:space="preserve">ОТм(Зтм) Средний разряд машинистов 3 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</si>
  <si>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</si>
  <si>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</si>
  <si>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</si>
  <si>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</si>
  <si>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</si>
  <si>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</si>
  <si>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01.3.01.07-0009</t>
  </si>
  <si>
    <t>Спирт этиловый ректификованный технический, сорт I</t>
  </si>
  <si>
    <t>07.2.07.04-0007</t>
  </si>
  <si>
    <t>Конструкции стальные индивидуального изготовления из сортового проката</t>
  </si>
  <si>
    <t>24.3.03.13</t>
  </si>
  <si>
    <t>Трубы полиэтиленовые</t>
  </si>
  <si>
    <t>м</t>
  </si>
  <si>
    <t>Пр/812-100.2-1</t>
  </si>
  <si>
    <t>НР Наружные инженерные сети: замена участков трубопроводов, восстановление и замена изделий и другое (ремонтно-строительные)</t>
  </si>
  <si>
    <t>Пр/774-100.2</t>
  </si>
  <si>
    <t>СП Наружные инженерные сети: замена участков трубопроводов, восстановление и замена изделий и другое (ремонтно-строительные)</t>
  </si>
  <si>
    <t>4.1</t>
  </si>
  <si>
    <t>ФСБЦ-24.3.03.13-0044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</si>
  <si>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</si>
  <si>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Объем=0,24*100</t>
  </si>
  <si>
    <t>5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</si>
  <si>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</si>
  <si>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</si>
  <si>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</si>
  <si>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Объем=2 / 10</t>
  </si>
  <si>
    <t>1-100-35</t>
  </si>
  <si>
    <t>Средний разряд работы 3,5</t>
  </si>
  <si>
    <t>24.3.05.19</t>
  </si>
  <si>
    <t>Фасонные части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</si>
  <si>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</si>
  <si>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</si>
  <si>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</si>
  <si>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</si>
  <si>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5.1</t>
  </si>
  <si>
    <t>ФСБЦ-24.3.05.01-0113</t>
  </si>
  <si>
    <t>Втулка (бурт) из огнестойкого компаунда на основе полипропилена, антипиренов и базальтового волокна, с фланцем для трубопроводов систем пожаротушения, температура рабочей среды до +50 °C, пожарно-технические характеристики Г1, В1, Д1, Т1, максимальное рабочее давление 2,5 МПа, наружный диаметр 75 мм</t>
  </si>
  <si>
    <t>6</t>
  </si>
  <si>
    <t>ГЭСН22-03-014-02</t>
  </si>
  <si>
    <t>Приварка фланцев к стальным трубопроводам диаметром: 80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</si>
  <si>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</si>
  <si>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</si>
  <si>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</si>
  <si>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</si>
  <si>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</si>
  <si>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</si>
  <si>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23.8.03.11</t>
  </si>
  <si>
    <t>Фланцы стальные плоские</t>
  </si>
  <si>
    <t>6.1</t>
  </si>
  <si>
    <t>ФСБЦ-23.8.03.11-0026</t>
  </si>
  <si>
    <t>Фланец приварной встык, марка стали 20, номинальное давление 2,5 МПа, номинальный диаметр 80 мм</t>
  </si>
  <si>
    <t>7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</si>
  <si>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</si>
  <si>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</si>
  <si>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</si>
  <si>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</si>
  <si>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Итоги по разделу 2 Ремонтные работы :</t>
  </si>
  <si>
    <t xml:space="preserve">               Материалы</t>
  </si>
  <si>
    <t xml:space="preserve">               материалы</t>
  </si>
  <si>
    <t>Всего по разделу 2 Ремонтные работы</t>
  </si>
  <si>
    <t>45,6296</t>
  </si>
  <si>
    <t>13,20292</t>
  </si>
  <si>
    <t>Итоги по смете:</t>
  </si>
  <si>
    <t>ВСЕГО по смете</t>
  </si>
  <si>
    <t>46,57268</t>
  </si>
  <si>
    <t>13,62436</t>
  </si>
  <si>
    <t>Составил:</t>
  </si>
  <si>
    <t>Проверил:</t>
  </si>
  <si>
    <r>
      <t xml:space="preserve">СВОДНЫЙ СМЕТНЫЙ РАСЧЕТ СТОИМОСТИ СТРОИТЕЛЬСТВА № ССРСС-1 </t>
    </r>
    <r>
      <rPr>
        <b/>
        <sz val="9"/>
        <color rgb="FFFF0000"/>
        <rFont val="Arial"/>
        <family val="2"/>
        <charset val="204"/>
      </rPr>
      <t>(Обоснование начальной (максимальной) цены договора ч.2 ст.2 223-ФЗ)</t>
    </r>
  </si>
  <si>
    <t>Подрядчик</t>
  </si>
  <si>
    <t>Составил</t>
  </si>
  <si>
    <t>Проверил</t>
  </si>
  <si>
    <r>
      <t xml:space="preserve">ЛОКАЛЬНЫЙ СМЕТНЫЙ РАСЧЕТ (СМЕТА) № ЛСР-02-01-01 </t>
    </r>
    <r>
      <rPr>
        <b/>
        <sz val="11"/>
        <color rgb="FFFF0000"/>
        <rFont val="Arial"/>
        <family val="2"/>
        <charset val="204"/>
      </rPr>
      <t>(Обоснование начальной (максимальной) цены договора ч.2 ст.2 223-ФЗ)</t>
    </r>
  </si>
  <si>
    <t xml:space="preserve">Составлен(а) </t>
  </si>
  <si>
    <t>08.06.2026 (03.09.2026)</t>
  </si>
  <si>
    <t>Коэффициент (СЗ вх.№ 200-2055 от 02.09.2026)</t>
  </si>
  <si>
    <t xml:space="preserve">Сводный сметный расчет сметной стоимостью </t>
  </si>
  <si>
    <t>руб.</t>
  </si>
  <si>
    <t>Составлен  08.06.2026 (03.09.2026)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</si>
</sst>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"/>
    <numFmt numFmtId="168" formatCode="0.000000000"/>
    <numFmt numFmtId="169" formatCode="#,##0.000000000"/>
  </numFmts>
  <fonts count="26" x14ac:knownFonts="1">
    <font>
      <sz val="11"/>
      <name val="Calibri"/>
      <charset val="1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sz val="8"/>
      <color rgb="FFFFFFFF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9" fillId="0" borderId="1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2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2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vertical="center" wrapText="1"/>
    </xf>
    <xf numFmtId="2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2" fontId="2" fillId="0" borderId="1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4" fontId="2" fillId="0" borderId="5" xfId="0" applyNumberFormat="1" applyFont="1" applyFill="1" applyBorder="1" applyAlignment="1" applyProtection="1">
      <alignment horizontal="right"/>
    </xf>
    <xf numFmtId="2" fontId="2" fillId="0" borderId="5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49" fontId="9" fillId="0" borderId="11" xfId="0" applyNumberFormat="1" applyFont="1" applyFill="1" applyBorder="1" applyAlignment="1" applyProtection="1">
      <alignment horizontal="center" vertical="top" wrapText="1"/>
    </xf>
    <xf numFmtId="49" fontId="9" fillId="0" borderId="2" xfId="0" applyNumberFormat="1" applyFont="1" applyFill="1" applyBorder="1" applyAlignment="1" applyProtection="1">
      <alignment horizontal="left" vertical="top" wrapText="1"/>
    </xf>
    <xf numFmtId="49" fontId="9" fillId="0" borderId="2" xfId="0" applyNumberFormat="1" applyFont="1" applyFill="1" applyBorder="1" applyAlignment="1" applyProtection="1">
      <alignment horizontal="center" vertical="top" wrapText="1"/>
    </xf>
    <xf numFmtId="0" fontId="9" fillId="0" borderId="2" xfId="0" applyNumberFormat="1" applyFont="1" applyFill="1" applyBorder="1" applyAlignment="1" applyProtection="1">
      <alignment horizontal="center" vertical="top" wrapText="1"/>
    </xf>
    <xf numFmtId="1" fontId="9" fillId="0" borderId="2" xfId="0" applyNumberFormat="1" applyFont="1" applyFill="1" applyBorder="1" applyAlignment="1" applyProtection="1">
      <alignment horizontal="center" vertical="top" wrapText="1"/>
    </xf>
    <xf numFmtId="164" fontId="9" fillId="0" borderId="2" xfId="0" applyNumberFormat="1" applyFont="1" applyFill="1" applyBorder="1" applyAlignment="1" applyProtection="1">
      <alignment horizontal="center" vertical="top" wrapText="1"/>
    </xf>
    <xf numFmtId="0" fontId="9" fillId="0" borderId="2" xfId="0" applyNumberFormat="1" applyFont="1" applyFill="1" applyBorder="1" applyAlignment="1" applyProtection="1">
      <alignment horizontal="right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9" fillId="0" borderId="12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center" wrapText="1"/>
    </xf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165" fontId="2" fillId="0" borderId="0" xfId="0" applyNumberFormat="1" applyFont="1" applyFill="1" applyBorder="1" applyAlignment="1" applyProtection="1">
      <alignment horizontal="center" vertical="top" wrapText="1"/>
    </xf>
    <xf numFmtId="166" fontId="2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4" fontId="2" fillId="0" borderId="13" xfId="0" applyNumberFormat="1" applyFont="1" applyFill="1" applyBorder="1" applyAlignment="1" applyProtection="1">
      <alignment horizontal="right" vertical="top" wrapText="1"/>
    </xf>
    <xf numFmtId="0" fontId="12" fillId="0" borderId="0" xfId="0" applyNumberFormat="1" applyFont="1" applyFill="1" applyBorder="1" applyAlignment="1" applyProtection="1"/>
    <xf numFmtId="49" fontId="2" fillId="0" borderId="7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right" vertical="top" wrapText="1"/>
    </xf>
    <xf numFmtId="2" fontId="2" fillId="0" borderId="13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9" fillId="0" borderId="2" xfId="0" applyNumberFormat="1" applyFont="1" applyFill="1" applyBorder="1" applyAlignment="1" applyProtection="1">
      <alignment horizontal="right" vertical="top" wrapText="1"/>
    </xf>
    <xf numFmtId="4" fontId="9" fillId="0" borderId="12" xfId="0" applyNumberFormat="1" applyFont="1" applyFill="1" applyBorder="1" applyAlignment="1" applyProtection="1">
      <alignment horizontal="right" vertical="top" wrapText="1"/>
    </xf>
    <xf numFmtId="49" fontId="9" fillId="0" borderId="7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horizontal="left" vertical="top" wrapText="1"/>
    </xf>
    <xf numFmtId="2" fontId="9" fillId="0" borderId="2" xfId="0" applyNumberFormat="1" applyFont="1" applyFill="1" applyBorder="1" applyAlignment="1" applyProtection="1">
      <alignment horizontal="center" vertical="top" wrapText="1"/>
    </xf>
    <xf numFmtId="164" fontId="2" fillId="0" borderId="0" xfId="0" applyNumberFormat="1" applyFont="1" applyFill="1" applyBorder="1" applyAlignment="1" applyProtection="1">
      <alignment horizontal="center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9" fillId="0" borderId="12" xfId="0" applyNumberFormat="1" applyFont="1" applyFill="1" applyBorder="1" applyAlignment="1" applyProtection="1">
      <alignment horizontal="right" vertical="top" wrapText="1"/>
    </xf>
    <xf numFmtId="167" fontId="2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9" fillId="0" borderId="14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49" fontId="4" fillId="0" borderId="15" xfId="0" applyNumberFormat="1" applyFont="1" applyFill="1" applyBorder="1" applyAlignment="1" applyProtection="1">
      <alignment horizontal="right" vertical="top" wrapText="1"/>
    </xf>
    <xf numFmtId="2" fontId="13" fillId="0" borderId="0" xfId="0" applyNumberFormat="1" applyFont="1" applyFill="1" applyBorder="1" applyAlignment="1" applyProtection="1">
      <alignment horizontal="center" vertical="top"/>
    </xf>
    <xf numFmtId="3" fontId="13" fillId="0" borderId="0" xfId="0" applyNumberFormat="1" applyFont="1" applyFill="1" applyBorder="1" applyAlignment="1" applyProtection="1">
      <alignment horizontal="right" vertical="top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9" fillId="0" borderId="13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4" fontId="1" fillId="0" borderId="13" xfId="0" applyNumberFormat="1" applyFont="1" applyFill="1" applyBorder="1" applyAlignment="1" applyProtection="1">
      <alignment horizontal="right" vertical="top" wrapText="1"/>
    </xf>
    <xf numFmtId="0" fontId="1" fillId="0" borderId="13" xfId="0" applyNumberFormat="1" applyFont="1" applyFill="1" applyBorder="1" applyAlignment="1" applyProtection="1">
      <alignment horizontal="right" vertical="top" wrapText="1"/>
    </xf>
    <xf numFmtId="2" fontId="1" fillId="0" borderId="13" xfId="0" applyNumberFormat="1" applyFont="1" applyFill="1" applyBorder="1" applyAlignment="1" applyProtection="1">
      <alignment horizontal="right" vertical="top" wrapText="1"/>
    </xf>
    <xf numFmtId="4" fontId="9" fillId="0" borderId="13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4" fillId="0" borderId="0" xfId="0" applyNumberFormat="1" applyFont="1" applyFill="1" applyBorder="1" applyAlignment="1" applyProtection="1">
      <alignment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9" fillId="0" borderId="2" xfId="0" applyNumberFormat="1" applyFont="1" applyFill="1" applyBorder="1" applyAlignment="1" applyProtection="1">
      <alignment horizontal="center" vertical="top" wrapText="1"/>
    </xf>
    <xf numFmtId="2" fontId="9" fillId="0" borderId="2" xfId="0" applyNumberFormat="1" applyFont="1" applyFill="1" applyBorder="1" applyAlignment="1" applyProtection="1">
      <alignment horizontal="right" vertical="top" wrapText="1"/>
    </xf>
    <xf numFmtId="49" fontId="1" fillId="0" borderId="14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5" xfId="0" applyNumberFormat="1" applyFont="1" applyFill="1" applyBorder="1" applyAlignment="1" applyProtection="1">
      <alignment vertical="top" wrapText="1"/>
    </xf>
    <xf numFmtId="2" fontId="11" fillId="0" borderId="0" xfId="0" applyNumberFormat="1" applyFont="1" applyFill="1" applyBorder="1" applyAlignment="1" applyProtection="1">
      <alignment horizontal="center" vertical="top"/>
    </xf>
    <xf numFmtId="3" fontId="11" fillId="0" borderId="0" xfId="0" applyNumberFormat="1" applyFont="1" applyFill="1" applyBorder="1" applyAlignment="1" applyProtection="1">
      <alignment horizontal="right" vertical="top"/>
    </xf>
    <xf numFmtId="4" fontId="1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9" fillId="0" borderId="1" xfId="0" applyNumberFormat="1" applyFont="1" applyFill="1" applyBorder="1" applyAlignment="1" applyProtection="1">
      <alignment horizontal="right" vertical="top"/>
    </xf>
    <xf numFmtId="2" fontId="9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9" fillId="0" borderId="15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4" fontId="9" fillId="0" borderId="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/>
    <xf numFmtId="4" fontId="20" fillId="0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/>
    </xf>
    <xf numFmtId="0" fontId="18" fillId="0" borderId="0" xfId="0" applyNumberFormat="1" applyFont="1" applyFill="1" applyBorder="1" applyAlignment="1" applyProtection="1">
      <alignment horizontal="left" vertical="top"/>
    </xf>
    <xf numFmtId="49" fontId="19" fillId="0" borderId="0" xfId="0" applyNumberFormat="1" applyFont="1" applyFill="1" applyBorder="1" applyAlignment="1" applyProtection="1">
      <alignment horizontal="left"/>
    </xf>
    <xf numFmtId="0" fontId="21" fillId="0" borderId="13" xfId="0" applyNumberFormat="1" applyFont="1" applyFill="1" applyBorder="1" applyAlignment="1" applyProtection="1">
      <alignment horizontal="right" vertical="top" wrapText="1"/>
    </xf>
    <xf numFmtId="4" fontId="20" fillId="0" borderId="13" xfId="0" applyNumberFormat="1" applyFont="1" applyFill="1" applyBorder="1" applyAlignment="1" applyProtection="1">
      <alignment horizontal="right" vertical="top" wrapText="1"/>
    </xf>
    <xf numFmtId="0" fontId="20" fillId="0" borderId="13" xfId="0" applyNumberFormat="1" applyFont="1" applyFill="1" applyBorder="1" applyAlignment="1" applyProtection="1">
      <alignment horizontal="right" vertical="top" wrapText="1"/>
    </xf>
    <xf numFmtId="4" fontId="21" fillId="0" borderId="13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49" fontId="18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 wrapText="1"/>
    </xf>
    <xf numFmtId="0" fontId="18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49" fontId="9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9" fillId="0" borderId="2" xfId="0" applyNumberFormat="1" applyFont="1" applyFill="1" applyBorder="1" applyAlignment="1" applyProtection="1">
      <alignment horizontal="left" vertical="top" wrapText="1"/>
    </xf>
    <xf numFmtId="0" fontId="9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top"/>
    </xf>
    <xf numFmtId="49" fontId="22" fillId="0" borderId="0" xfId="0" applyNumberFormat="1" applyFont="1" applyFill="1" applyBorder="1" applyAlignment="1" applyProtection="1">
      <alignment horizontal="center"/>
    </xf>
    <xf numFmtId="49" fontId="15" fillId="0" borderId="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5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left" wrapText="1"/>
    </xf>
    <xf numFmtId="49" fontId="9" fillId="0" borderId="0" xfId="0" applyNumberFormat="1" applyFont="1" applyFill="1" applyBorder="1" applyAlignment="1" applyProtection="1">
      <alignment horizontal="center" vertical="top"/>
    </xf>
    <xf numFmtId="168" fontId="24" fillId="0" borderId="0" xfId="0" applyNumberFormat="1" applyFont="1" applyFill="1" applyBorder="1" applyAlignment="1" applyProtection="1"/>
    <xf numFmtId="4" fontId="10" fillId="0" borderId="0" xfId="0" applyNumberFormat="1" applyFont="1" applyFill="1" applyBorder="1" applyAlignment="1" applyProtection="1"/>
    <xf numFmtId="49" fontId="25" fillId="0" borderId="0" xfId="0" applyNumberFormat="1" applyFont="1" applyFill="1" applyBorder="1" applyAlignment="1" applyProtection="1">
      <alignment vertical="top" wrapText="1"/>
    </xf>
    <xf numFmtId="169" fontId="20" fillId="0" borderId="13" xfId="0" applyNumberFormat="1" applyFont="1" applyFill="1" applyBorder="1" applyAlignment="1" applyProtection="1">
      <alignment horizontal="right" vertical="top" wrapText="1"/>
    </xf>
    <xf numFmtId="4" fontId="16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50"/>
  <sheetViews>
    <sheetView workbookViewId="0">
      <selection activeCell="H42" sqref="H42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16384" width="9.1406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x14ac:dyDescent="0.2">
      <c r="A4" s="9"/>
      <c r="B4" s="9" t="s">
        <v>2</v>
      </c>
      <c r="C4" s="207" t="s">
        <v>3</v>
      </c>
      <c r="D4" s="207"/>
      <c r="E4" s="207"/>
      <c r="F4" s="207"/>
      <c r="G4" s="207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208" t="s">
        <v>5</v>
      </c>
      <c r="D5" s="208"/>
      <c r="E5" s="208"/>
      <c r="F5" s="208"/>
      <c r="G5" s="208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78" t="s">
        <v>280</v>
      </c>
      <c r="C8" s="12"/>
      <c r="D8" s="262">
        <f>H41</f>
        <v>1805600</v>
      </c>
      <c r="E8" s="263" t="s">
        <v>281</v>
      </c>
      <c r="F8" s="12"/>
      <c r="G8" s="12"/>
      <c r="H8" s="9"/>
    </row>
    <row r="9" spans="1:19" ht="17.25" customHeight="1" x14ac:dyDescent="0.2">
      <c r="A9" s="9"/>
      <c r="B9" s="9"/>
      <c r="C9" s="209"/>
      <c r="D9" s="209"/>
      <c r="E9" s="209"/>
      <c r="F9" s="209"/>
      <c r="G9" s="209"/>
      <c r="H9" s="9"/>
    </row>
    <row r="10" spans="1:19" ht="11.25" customHeight="1" x14ac:dyDescent="0.25">
      <c r="A10" s="14"/>
      <c r="B10" s="14"/>
      <c r="C10" s="208" t="s">
        <v>7</v>
      </c>
      <c r="D10" s="208"/>
      <c r="E10" s="208"/>
      <c r="F10" s="208"/>
      <c r="G10" s="208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210" t="s">
        <v>272</v>
      </c>
      <c r="C12" s="211"/>
      <c r="D12" s="211"/>
      <c r="E12" s="211"/>
      <c r="F12" s="211"/>
      <c r="G12" s="211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ht="12" x14ac:dyDescent="0.2">
      <c r="A16" s="15"/>
      <c r="B16" s="212" t="s">
        <v>23</v>
      </c>
      <c r="C16" s="212"/>
      <c r="D16" s="212"/>
      <c r="E16" s="212"/>
      <c r="F16" s="212"/>
      <c r="G16" s="212"/>
      <c r="H16" s="15"/>
      <c r="N16" s="16" t="s">
        <v>8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190" t="s">
        <v>9</v>
      </c>
      <c r="C17" s="190"/>
      <c r="D17" s="190"/>
      <c r="E17" s="190"/>
      <c r="F17" s="190"/>
      <c r="G17" s="190"/>
      <c r="H17" s="17"/>
    </row>
    <row r="18" spans="1:54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54" x14ac:dyDescent="0.2">
      <c r="A19" s="20"/>
      <c r="B19" s="213" t="s">
        <v>282</v>
      </c>
      <c r="C19" s="214"/>
      <c r="D19" s="214"/>
      <c r="E19" s="214"/>
      <c r="F19" s="214"/>
      <c r="G19" s="214"/>
      <c r="H19" s="214"/>
      <c r="T19" s="15" t="s">
        <v>10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201" t="s">
        <v>11</v>
      </c>
      <c r="B21" s="201" t="s">
        <v>12</v>
      </c>
      <c r="C21" s="201" t="s">
        <v>13</v>
      </c>
      <c r="D21" s="204" t="s">
        <v>14</v>
      </c>
      <c r="E21" s="205"/>
      <c r="F21" s="205"/>
      <c r="G21" s="205"/>
      <c r="H21" s="206"/>
      <c r="I21" s="21"/>
    </row>
    <row r="22" spans="1:54" ht="58.5" customHeight="1" x14ac:dyDescent="0.2">
      <c r="A22" s="202"/>
      <c r="B22" s="202"/>
      <c r="C22" s="202"/>
      <c r="D22" s="201" t="s">
        <v>15</v>
      </c>
      <c r="E22" s="201" t="s">
        <v>16</v>
      </c>
      <c r="F22" s="201" t="s">
        <v>17</v>
      </c>
      <c r="G22" s="201" t="s">
        <v>18</v>
      </c>
      <c r="H22" s="201" t="s">
        <v>19</v>
      </c>
      <c r="I22" s="21"/>
    </row>
    <row r="23" spans="1:54" ht="3.75" customHeight="1" x14ac:dyDescent="0.2">
      <c r="A23" s="203"/>
      <c r="B23" s="203"/>
      <c r="C23" s="203"/>
      <c r="D23" s="203"/>
      <c r="E23" s="203"/>
      <c r="F23" s="203"/>
      <c r="G23" s="203"/>
      <c r="H23" s="203"/>
      <c r="I23" s="21"/>
    </row>
    <row r="24" spans="1:54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4.25" x14ac:dyDescent="0.2">
      <c r="A25" s="193" t="s">
        <v>20</v>
      </c>
      <c r="B25" s="194"/>
      <c r="C25" s="194"/>
      <c r="D25" s="194"/>
      <c r="E25" s="194"/>
      <c r="F25" s="194"/>
      <c r="G25" s="194"/>
      <c r="H25" s="195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20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45" x14ac:dyDescent="0.2">
      <c r="A26" s="30" t="s">
        <v>21</v>
      </c>
      <c r="B26" s="31" t="s">
        <v>22</v>
      </c>
      <c r="C26" s="31" t="s">
        <v>23</v>
      </c>
      <c r="D26" s="179">
        <f>'НМЦД 02-01-01 '!P217</f>
        <v>1480000</v>
      </c>
      <c r="E26" s="179"/>
      <c r="F26" s="179"/>
      <c r="G26" s="179"/>
      <c r="H26" s="179">
        <f>SUM(D26:G26)</f>
        <v>1480000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22.5" x14ac:dyDescent="0.2">
      <c r="A27" s="32"/>
      <c r="B27" s="196" t="s">
        <v>24</v>
      </c>
      <c r="C27" s="197"/>
      <c r="D27" s="180">
        <f>D26</f>
        <v>1480000</v>
      </c>
      <c r="E27" s="180"/>
      <c r="F27" s="181"/>
      <c r="G27" s="181"/>
      <c r="H27" s="181">
        <f>SUM(D27:G27)</f>
        <v>1480000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33" t="s">
        <v>24</v>
      </c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4.25" x14ac:dyDescent="0.2">
      <c r="A28" s="193" t="s">
        <v>25</v>
      </c>
      <c r="B28" s="194"/>
      <c r="C28" s="194"/>
      <c r="D28" s="194"/>
      <c r="E28" s="194"/>
      <c r="F28" s="194"/>
      <c r="G28" s="194"/>
      <c r="H28" s="195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25</v>
      </c>
      <c r="AB28" s="33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 x14ac:dyDescent="0.2">
      <c r="A29" s="32"/>
      <c r="B29" s="199" t="s">
        <v>26</v>
      </c>
      <c r="C29" s="200"/>
      <c r="D29" s="180">
        <f>D27</f>
        <v>1480000</v>
      </c>
      <c r="E29" s="180"/>
      <c r="F29" s="181"/>
      <c r="G29" s="181"/>
      <c r="H29" s="181">
        <f>SUM(D29:G29)</f>
        <v>1480000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3"/>
      <c r="AC29" s="34" t="s">
        <v>26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 x14ac:dyDescent="0.2">
      <c r="A30" s="193" t="s">
        <v>27</v>
      </c>
      <c r="B30" s="194"/>
      <c r="C30" s="194"/>
      <c r="D30" s="194"/>
      <c r="E30" s="194"/>
      <c r="F30" s="194"/>
      <c r="G30" s="194"/>
      <c r="H30" s="195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27</v>
      </c>
      <c r="AB30" s="33"/>
      <c r="AC30" s="34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 x14ac:dyDescent="0.2">
      <c r="A31" s="32"/>
      <c r="B31" s="199" t="s">
        <v>28</v>
      </c>
      <c r="C31" s="200"/>
      <c r="D31" s="180">
        <f>D29</f>
        <v>1480000</v>
      </c>
      <c r="E31" s="180"/>
      <c r="F31" s="181"/>
      <c r="G31" s="181"/>
      <c r="H31" s="181">
        <f>SUM(D31:G31)</f>
        <v>1480000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3"/>
      <c r="AC31" s="34" t="s">
        <v>28</v>
      </c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 x14ac:dyDescent="0.2">
      <c r="A32" s="193" t="s">
        <v>29</v>
      </c>
      <c r="B32" s="194"/>
      <c r="C32" s="194"/>
      <c r="D32" s="194"/>
      <c r="E32" s="194"/>
      <c r="F32" s="194"/>
      <c r="G32" s="194"/>
      <c r="H32" s="195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 t="s">
        <v>29</v>
      </c>
      <c r="AB32" s="33"/>
      <c r="AC32" s="34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 x14ac:dyDescent="0.2">
      <c r="A33" s="32"/>
      <c r="B33" s="199" t="s">
        <v>30</v>
      </c>
      <c r="C33" s="200"/>
      <c r="D33" s="180">
        <f>D31</f>
        <v>1480000</v>
      </c>
      <c r="E33" s="180"/>
      <c r="F33" s="181"/>
      <c r="G33" s="181"/>
      <c r="H33" s="181">
        <f>SUM(D33:G33)</f>
        <v>1480000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3"/>
      <c r="AC33" s="34" t="s">
        <v>30</v>
      </c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48" x14ac:dyDescent="0.2">
      <c r="A34" s="193" t="s">
        <v>31</v>
      </c>
      <c r="B34" s="194"/>
      <c r="C34" s="194"/>
      <c r="D34" s="194"/>
      <c r="E34" s="194"/>
      <c r="F34" s="194"/>
      <c r="G34" s="194"/>
      <c r="H34" s="195"/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 t="s">
        <v>31</v>
      </c>
      <c r="AB34" s="33"/>
      <c r="AC34" s="34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14.25" x14ac:dyDescent="0.2">
      <c r="A35" s="32"/>
      <c r="B35" s="199" t="s">
        <v>32</v>
      </c>
      <c r="C35" s="200"/>
      <c r="D35" s="180">
        <f>D33</f>
        <v>1480000</v>
      </c>
      <c r="E35" s="180"/>
      <c r="F35" s="181"/>
      <c r="G35" s="181"/>
      <c r="H35" s="181">
        <f>SUM(D35:G35)</f>
        <v>1480000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33"/>
      <c r="AC35" s="34" t="s">
        <v>32</v>
      </c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14.25" x14ac:dyDescent="0.2">
      <c r="A36" s="193" t="s">
        <v>33</v>
      </c>
      <c r="B36" s="194"/>
      <c r="C36" s="194"/>
      <c r="D36" s="194"/>
      <c r="E36" s="194"/>
      <c r="F36" s="194"/>
      <c r="G36" s="194"/>
      <c r="H36" s="195"/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 t="s">
        <v>33</v>
      </c>
      <c r="AB36" s="33"/>
      <c r="AC36" s="34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4.25" x14ac:dyDescent="0.2">
      <c r="A37" s="32"/>
      <c r="B37" s="199" t="s">
        <v>34</v>
      </c>
      <c r="C37" s="200"/>
      <c r="D37" s="180">
        <f>D35</f>
        <v>1480000</v>
      </c>
      <c r="E37" s="180"/>
      <c r="F37" s="181"/>
      <c r="G37" s="181"/>
      <c r="H37" s="181">
        <f>SUM(D37:G37)</f>
        <v>1480000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33"/>
      <c r="AC37" s="34" t="s">
        <v>34</v>
      </c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 x14ac:dyDescent="0.2">
      <c r="A38" s="193" t="s">
        <v>35</v>
      </c>
      <c r="B38" s="194"/>
      <c r="C38" s="194"/>
      <c r="D38" s="194"/>
      <c r="E38" s="194"/>
      <c r="F38" s="194"/>
      <c r="G38" s="194"/>
      <c r="H38" s="195"/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 t="s">
        <v>35</v>
      </c>
      <c r="AB38" s="33"/>
      <c r="AC38" s="34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 x14ac:dyDescent="0.2">
      <c r="A39" s="30" t="s">
        <v>36</v>
      </c>
      <c r="B39" s="31" t="s">
        <v>37</v>
      </c>
      <c r="C39" s="31" t="s">
        <v>38</v>
      </c>
      <c r="D39" s="179">
        <f>D37*22%</f>
        <v>325600</v>
      </c>
      <c r="E39" s="179"/>
      <c r="F39" s="179"/>
      <c r="G39" s="179"/>
      <c r="H39" s="179">
        <f>H37*22%</f>
        <v>325600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3"/>
      <c r="AC39" s="34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 x14ac:dyDescent="0.2">
      <c r="A40" s="32"/>
      <c r="B40" s="196" t="s">
        <v>39</v>
      </c>
      <c r="C40" s="197"/>
      <c r="D40" s="180">
        <f>D39</f>
        <v>325600</v>
      </c>
      <c r="E40" s="180"/>
      <c r="F40" s="181"/>
      <c r="G40" s="181"/>
      <c r="H40" s="181">
        <f>H39</f>
        <v>325600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3" t="s">
        <v>39</v>
      </c>
      <c r="AC40" s="34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 x14ac:dyDescent="0.2">
      <c r="A41" s="32"/>
      <c r="B41" s="199" t="s">
        <v>40</v>
      </c>
      <c r="C41" s="200"/>
      <c r="D41" s="180">
        <f>D37+D40</f>
        <v>1805600</v>
      </c>
      <c r="E41" s="180"/>
      <c r="F41" s="181"/>
      <c r="G41" s="181"/>
      <c r="H41" s="181">
        <f>H37+H40</f>
        <v>1805600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3"/>
      <c r="AC41" s="34"/>
      <c r="AD41" s="34" t="s">
        <v>40</v>
      </c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ht="26.25" customHeight="1" x14ac:dyDescent="0.2"/>
    <row r="43" spans="1:54" s="35" customFormat="1" x14ac:dyDescent="0.25">
      <c r="A43" s="182" t="s">
        <v>2</v>
      </c>
      <c r="B43" s="37"/>
      <c r="C43" s="198"/>
      <c r="D43" s="198"/>
      <c r="E43" s="189"/>
      <c r="F43" s="189"/>
      <c r="G43" s="189"/>
      <c r="H43" s="189"/>
      <c r="I43" s="7"/>
      <c r="J43" s="7"/>
      <c r="K43" s="7"/>
      <c r="L43" s="7"/>
      <c r="M43" s="7"/>
      <c r="N43" s="38"/>
      <c r="O43" s="38"/>
      <c r="P43" s="38"/>
      <c r="Q43" s="38"/>
      <c r="R43" s="38"/>
      <c r="S43" s="38"/>
      <c r="T43" s="39"/>
      <c r="U43" s="39"/>
      <c r="V43" s="39"/>
      <c r="W43" s="39"/>
      <c r="X43" s="39"/>
      <c r="Y43" s="39"/>
      <c r="Z43" s="39"/>
      <c r="AA43" s="5"/>
      <c r="AB43" s="6"/>
      <c r="AC43" s="6"/>
      <c r="AD43" s="6"/>
      <c r="AE43" s="7" t="s">
        <v>4</v>
      </c>
      <c r="AF43" s="7" t="s">
        <v>4</v>
      </c>
      <c r="AG43" s="40" t="s">
        <v>42</v>
      </c>
      <c r="AH43" s="40" t="s">
        <v>4</v>
      </c>
      <c r="AI43" s="40" t="s">
        <v>4</v>
      </c>
      <c r="AJ43" s="40" t="s">
        <v>4</v>
      </c>
      <c r="AK43" s="6"/>
      <c r="AL43" s="6"/>
      <c r="AM43" s="6"/>
      <c r="AN43" s="6"/>
      <c r="AO43" s="7"/>
      <c r="AP43" s="7"/>
      <c r="AQ43" s="7"/>
      <c r="AR43" s="7"/>
      <c r="AS43" s="6"/>
      <c r="AT43" s="6"/>
      <c r="AU43" s="6"/>
      <c r="AV43" s="6"/>
      <c r="AW43" s="7"/>
      <c r="AX43" s="7"/>
      <c r="AY43" s="6"/>
      <c r="AZ43" s="6"/>
      <c r="BA43" s="6"/>
      <c r="BB43" s="6"/>
    </row>
    <row r="44" spans="1:54" s="41" customFormat="1" ht="18.75" customHeight="1" x14ac:dyDescent="0.25">
      <c r="A44" s="42"/>
      <c r="B44" s="42"/>
      <c r="C44" s="190" t="s">
        <v>44</v>
      </c>
      <c r="D44" s="190"/>
      <c r="E44" s="190"/>
      <c r="F44" s="190"/>
      <c r="G44" s="190"/>
      <c r="H44" s="190"/>
      <c r="I44" s="7"/>
      <c r="J44" s="7"/>
      <c r="K44" s="7"/>
      <c r="L44" s="7"/>
      <c r="M44" s="7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5"/>
      <c r="AB44" s="6"/>
      <c r="AC44" s="6"/>
      <c r="AD44" s="6"/>
      <c r="AE44" s="7"/>
      <c r="AF44" s="7"/>
      <c r="AG44" s="6"/>
      <c r="AH44" s="6"/>
      <c r="AI44" s="6"/>
      <c r="AJ44" s="6"/>
      <c r="AK44" s="6"/>
      <c r="AL44" s="6"/>
      <c r="AM44" s="6"/>
      <c r="AN44" s="6"/>
      <c r="AO44" s="7"/>
      <c r="AP44" s="7"/>
      <c r="AQ44" s="7"/>
      <c r="AR44" s="7"/>
      <c r="AS44" s="6"/>
      <c r="AT44" s="6"/>
      <c r="AU44" s="6"/>
      <c r="AV44" s="6"/>
      <c r="AW44" s="7"/>
      <c r="AX44" s="7"/>
      <c r="AY44" s="6"/>
      <c r="AZ44" s="6"/>
      <c r="BA44" s="6"/>
      <c r="BB44" s="6"/>
    </row>
    <row r="45" spans="1:54" s="35" customFormat="1" ht="15" x14ac:dyDescent="0.25">
      <c r="A45" s="182" t="s">
        <v>273</v>
      </c>
      <c r="B45" s="37"/>
      <c r="C45" s="43"/>
      <c r="D45" s="44"/>
      <c r="E45" s="189"/>
      <c r="F45" s="189"/>
      <c r="G45" s="189"/>
      <c r="H45" s="189"/>
      <c r="I45" s="7"/>
      <c r="J45" s="7"/>
      <c r="K45" s="7"/>
      <c r="L45" s="7"/>
      <c r="M45" s="7"/>
      <c r="N45" s="38"/>
      <c r="O45" s="38"/>
      <c r="P45" s="38"/>
      <c r="Q45" s="38"/>
      <c r="R45" s="38"/>
      <c r="S45" s="38"/>
      <c r="T45" s="39"/>
      <c r="U45" s="39"/>
      <c r="V45" s="39"/>
      <c r="W45" s="39"/>
      <c r="X45" s="39"/>
      <c r="Y45" s="39"/>
      <c r="Z45" s="39"/>
      <c r="AA45" s="5"/>
      <c r="AB45" s="6"/>
      <c r="AC45" s="6"/>
      <c r="AD45" s="6"/>
      <c r="AE45" s="7"/>
      <c r="AF45" s="7"/>
      <c r="AG45" s="6"/>
      <c r="AH45" s="6"/>
      <c r="AI45" s="6"/>
      <c r="AJ45" s="6"/>
      <c r="AK45" s="40" t="s">
        <v>42</v>
      </c>
      <c r="AL45" s="40" t="s">
        <v>4</v>
      </c>
      <c r="AM45" s="40" t="s">
        <v>4</v>
      </c>
      <c r="AN45" s="40" t="s">
        <v>4</v>
      </c>
      <c r="AO45" s="7"/>
      <c r="AP45" s="7"/>
      <c r="AQ45" s="7"/>
      <c r="AR45" s="7"/>
      <c r="AS45" s="6"/>
      <c r="AT45" s="6"/>
      <c r="AU45" s="6"/>
      <c r="AV45" s="6"/>
      <c r="AW45" s="7"/>
      <c r="AX45" s="7"/>
      <c r="AY45" s="6"/>
      <c r="AZ45" s="6"/>
      <c r="BA45" s="6"/>
      <c r="BB45" s="6"/>
    </row>
    <row r="46" spans="1:54" s="41" customFormat="1" ht="18.75" customHeight="1" x14ac:dyDescent="0.25">
      <c r="A46" s="42"/>
      <c r="B46" s="42"/>
      <c r="C46" s="190" t="s">
        <v>44</v>
      </c>
      <c r="D46" s="190"/>
      <c r="E46" s="190"/>
      <c r="F46" s="190"/>
      <c r="G46" s="190"/>
      <c r="H46" s="190"/>
      <c r="I46" s="7"/>
      <c r="J46" s="7"/>
      <c r="K46" s="7"/>
      <c r="L46" s="7"/>
      <c r="M46" s="7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5"/>
      <c r="AB46" s="6"/>
      <c r="AC46" s="6"/>
      <c r="AD46" s="6"/>
      <c r="AE46" s="7"/>
      <c r="AF46" s="7"/>
      <c r="AG46" s="6"/>
      <c r="AH46" s="6"/>
      <c r="AI46" s="6"/>
      <c r="AJ46" s="6"/>
      <c r="AK46" s="6"/>
      <c r="AL46" s="6"/>
      <c r="AM46" s="6"/>
      <c r="AN46" s="6"/>
      <c r="AO46" s="7"/>
      <c r="AP46" s="7"/>
      <c r="AQ46" s="7"/>
      <c r="AR46" s="7"/>
      <c r="AS46" s="6"/>
      <c r="AT46" s="6"/>
      <c r="AU46" s="6"/>
      <c r="AV46" s="6"/>
      <c r="AW46" s="7"/>
      <c r="AX46" s="7"/>
      <c r="AY46" s="6"/>
      <c r="AZ46" s="6"/>
      <c r="BA46" s="6"/>
      <c r="BB46" s="6"/>
    </row>
    <row r="47" spans="1:54" s="35" customFormat="1" x14ac:dyDescent="0.25">
      <c r="A47" s="191" t="s">
        <v>274</v>
      </c>
      <c r="B47" s="192"/>
      <c r="C47" s="192"/>
      <c r="D47" s="192"/>
      <c r="E47" s="189"/>
      <c r="F47" s="189"/>
      <c r="G47" s="189"/>
      <c r="H47" s="189"/>
      <c r="I47" s="7"/>
      <c r="J47" s="7"/>
      <c r="K47" s="7"/>
      <c r="L47" s="7"/>
      <c r="M47" s="7"/>
      <c r="N47" s="38"/>
      <c r="O47" s="38"/>
      <c r="P47" s="38"/>
      <c r="Q47" s="38"/>
      <c r="R47" s="38"/>
      <c r="S47" s="38"/>
      <c r="T47" s="39"/>
      <c r="U47" s="39"/>
      <c r="V47" s="39"/>
      <c r="W47" s="39"/>
      <c r="X47" s="39"/>
      <c r="Y47" s="39"/>
      <c r="Z47" s="39"/>
      <c r="AA47" s="5"/>
      <c r="AB47" s="6"/>
      <c r="AC47" s="6"/>
      <c r="AD47" s="6"/>
      <c r="AE47" s="7"/>
      <c r="AF47" s="7"/>
      <c r="AG47" s="6"/>
      <c r="AH47" s="6"/>
      <c r="AI47" s="6"/>
      <c r="AJ47" s="6"/>
      <c r="AK47" s="6"/>
      <c r="AL47" s="6"/>
      <c r="AM47" s="6"/>
      <c r="AN47" s="6"/>
      <c r="AO47" s="45" t="s">
        <v>43</v>
      </c>
      <c r="AP47" s="45" t="s">
        <v>4</v>
      </c>
      <c r="AQ47" s="45" t="s">
        <v>4</v>
      </c>
      <c r="AR47" s="45" t="s">
        <v>4</v>
      </c>
      <c r="AS47" s="40" t="s">
        <v>42</v>
      </c>
      <c r="AT47" s="40" t="s">
        <v>4</v>
      </c>
      <c r="AU47" s="40" t="s">
        <v>4</v>
      </c>
      <c r="AV47" s="40" t="s">
        <v>4</v>
      </c>
      <c r="AW47" s="7"/>
      <c r="AX47" s="7"/>
      <c r="AY47" s="6"/>
      <c r="AZ47" s="6"/>
      <c r="BA47" s="6"/>
      <c r="BB47" s="6"/>
    </row>
    <row r="48" spans="1:54" s="41" customFormat="1" ht="18.75" customHeight="1" x14ac:dyDescent="0.25">
      <c r="A48" s="42"/>
      <c r="B48" s="42"/>
      <c r="C48" s="190" t="s">
        <v>44</v>
      </c>
      <c r="D48" s="190"/>
      <c r="E48" s="190"/>
      <c r="F48" s="190"/>
      <c r="G48" s="190"/>
      <c r="H48" s="190"/>
      <c r="I48" s="7"/>
      <c r="J48" s="7"/>
      <c r="K48" s="7"/>
      <c r="L48" s="7"/>
      <c r="M48" s="7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5"/>
      <c r="AB48" s="6"/>
      <c r="AC48" s="6"/>
      <c r="AD48" s="6"/>
      <c r="AE48" s="7"/>
      <c r="AF48" s="7"/>
      <c r="AG48" s="6"/>
      <c r="AH48" s="6"/>
      <c r="AI48" s="6"/>
      <c r="AJ48" s="6"/>
      <c r="AK48" s="6"/>
      <c r="AL48" s="6"/>
      <c r="AM48" s="6"/>
      <c r="AN48" s="6"/>
      <c r="AO48" s="7"/>
      <c r="AP48" s="7"/>
      <c r="AQ48" s="7"/>
      <c r="AR48" s="7"/>
      <c r="AS48" s="6"/>
      <c r="AT48" s="6"/>
      <c r="AU48" s="6"/>
      <c r="AV48" s="6"/>
      <c r="AW48" s="7"/>
      <c r="AX48" s="7"/>
      <c r="AY48" s="6"/>
      <c r="AZ48" s="6"/>
      <c r="BA48" s="6"/>
      <c r="BB48" s="6"/>
    </row>
    <row r="49" spans="1:54" s="35" customFormat="1" x14ac:dyDescent="0.25">
      <c r="A49" s="182" t="s">
        <v>275</v>
      </c>
      <c r="B49" s="37"/>
      <c r="C49" s="188"/>
      <c r="D49" s="188"/>
      <c r="E49" s="189"/>
      <c r="F49" s="189"/>
      <c r="G49" s="189"/>
      <c r="H49" s="189"/>
      <c r="I49" s="7"/>
      <c r="J49" s="7"/>
      <c r="K49" s="7"/>
      <c r="L49" s="7"/>
      <c r="M49" s="7"/>
      <c r="N49" s="38"/>
      <c r="O49" s="38"/>
      <c r="P49" s="38"/>
      <c r="Q49" s="38"/>
      <c r="R49" s="38"/>
      <c r="S49" s="38"/>
      <c r="T49" s="39"/>
      <c r="U49" s="39"/>
      <c r="V49" s="39"/>
      <c r="W49" s="39"/>
      <c r="X49" s="39"/>
      <c r="Y49" s="39"/>
      <c r="Z49" s="39"/>
      <c r="AA49" s="5"/>
      <c r="AB49" s="6"/>
      <c r="AC49" s="6"/>
      <c r="AD49" s="6"/>
      <c r="AE49" s="7"/>
      <c r="AF49" s="7"/>
      <c r="AG49" s="6"/>
      <c r="AH49" s="6"/>
      <c r="AI49" s="6"/>
      <c r="AJ49" s="6"/>
      <c r="AK49" s="6"/>
      <c r="AL49" s="6"/>
      <c r="AM49" s="6"/>
      <c r="AN49" s="6"/>
      <c r="AO49" s="7"/>
      <c r="AP49" s="7"/>
      <c r="AQ49" s="7"/>
      <c r="AR49" s="7"/>
      <c r="AS49" s="6"/>
      <c r="AT49" s="6"/>
      <c r="AU49" s="6"/>
      <c r="AV49" s="6"/>
      <c r="AW49" s="45" t="s">
        <v>4</v>
      </c>
      <c r="AX49" s="45" t="s">
        <v>4</v>
      </c>
      <c r="AY49" s="40" t="s">
        <v>42</v>
      </c>
      <c r="AZ49" s="40" t="s">
        <v>4</v>
      </c>
      <c r="BA49" s="40" t="s">
        <v>4</v>
      </c>
      <c r="BB49" s="40" t="s">
        <v>4</v>
      </c>
    </row>
    <row r="50" spans="1:54" s="41" customFormat="1" ht="18.75" customHeight="1" x14ac:dyDescent="0.25">
      <c r="A50" s="42"/>
      <c r="B50" s="42"/>
      <c r="C50" s="190" t="s">
        <v>44</v>
      </c>
      <c r="D50" s="190"/>
      <c r="E50" s="190"/>
      <c r="F50" s="190"/>
      <c r="G50" s="190"/>
      <c r="H50" s="190"/>
      <c r="I50" s="7"/>
      <c r="J50" s="7"/>
      <c r="K50" s="7"/>
      <c r="L50" s="7"/>
      <c r="M50" s="7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5"/>
      <c r="AB50" s="6"/>
      <c r="AC50" s="6"/>
      <c r="AD50" s="6"/>
      <c r="AE50" s="7"/>
      <c r="AF50" s="7"/>
      <c r="AG50" s="6"/>
      <c r="AH50" s="6"/>
      <c r="AI50" s="6"/>
      <c r="AJ50" s="6"/>
      <c r="AK50" s="6"/>
      <c r="AL50" s="6"/>
      <c r="AM50" s="6"/>
      <c r="AN50" s="6"/>
      <c r="AO50" s="7"/>
      <c r="AP50" s="7"/>
      <c r="AQ50" s="7"/>
      <c r="AR50" s="7"/>
      <c r="AS50" s="6"/>
      <c r="AT50" s="6"/>
      <c r="AU50" s="6"/>
      <c r="AV50" s="6"/>
      <c r="AW50" s="7"/>
      <c r="AX50" s="7"/>
      <c r="AY50" s="6"/>
      <c r="AZ50" s="6"/>
      <c r="BA50" s="6"/>
      <c r="BB50" s="6"/>
    </row>
  </sheetData>
  <mergeCells count="43">
    <mergeCell ref="A28:H28"/>
    <mergeCell ref="B29:C29"/>
    <mergeCell ref="A30:H30"/>
    <mergeCell ref="B31:C31"/>
    <mergeCell ref="A32:H32"/>
    <mergeCell ref="B16:G16"/>
    <mergeCell ref="B17:G17"/>
    <mergeCell ref="B19:H19"/>
    <mergeCell ref="A25:H25"/>
    <mergeCell ref="B27:C27"/>
    <mergeCell ref="C4:G4"/>
    <mergeCell ref="C5:G5"/>
    <mergeCell ref="C9:G9"/>
    <mergeCell ref="C10:G10"/>
    <mergeCell ref="B12:G12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B33:C33"/>
    <mergeCell ref="A34:H34"/>
    <mergeCell ref="B35:C35"/>
    <mergeCell ref="A36:H36"/>
    <mergeCell ref="B37:C37"/>
    <mergeCell ref="A38:H38"/>
    <mergeCell ref="B40:C40"/>
    <mergeCell ref="C43:D43"/>
    <mergeCell ref="E43:H43"/>
    <mergeCell ref="C44:H44"/>
    <mergeCell ref="B41:C41"/>
    <mergeCell ref="C49:D49"/>
    <mergeCell ref="E49:H49"/>
    <mergeCell ref="C50:H50"/>
    <mergeCell ref="E45:H45"/>
    <mergeCell ref="C46:H46"/>
    <mergeCell ref="A47:D47"/>
    <mergeCell ref="E47:H47"/>
    <mergeCell ref="C48:H4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H261"/>
  <sheetViews>
    <sheetView tabSelected="1" topLeftCell="A191" workbookViewId="0">
      <selection activeCell="P215" sqref="P21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46" hidden="1" customWidth="1"/>
    <col min="18" max="18" width="126.5703125" style="46" hidden="1" customWidth="1"/>
    <col min="19" max="19" width="32.42578125" style="1" customWidth="1"/>
    <col min="20" max="27" width="9.140625" style="1"/>
    <col min="28" max="32" width="64.42578125" style="7" hidden="1" customWidth="1"/>
    <col min="33" max="36" width="58.42578125" style="39" hidden="1" customWidth="1"/>
    <col min="37" max="41" width="64.42578125" style="7" hidden="1" customWidth="1"/>
    <col min="42" max="45" width="58.42578125" style="39" hidden="1" customWidth="1"/>
    <col min="46" max="50" width="64.42578125" style="47" hidden="1" customWidth="1"/>
    <col min="51" max="54" width="58.42578125" style="47" hidden="1" customWidth="1"/>
    <col min="55" max="59" width="64.42578125" style="4" hidden="1" customWidth="1"/>
    <col min="60" max="63" width="58.42578125" style="47" hidden="1" customWidth="1"/>
    <col min="64" max="69" width="76.140625" style="7" hidden="1" customWidth="1"/>
    <col min="70" max="79" width="127.28515625" style="2" hidden="1" customWidth="1"/>
    <col min="80" max="85" width="76.140625" style="7" hidden="1" customWidth="1"/>
    <col min="86" max="95" width="127.28515625" style="2" hidden="1" customWidth="1"/>
    <col min="96" max="101" width="76.140625" style="7" hidden="1" customWidth="1"/>
    <col min="102" max="111" width="127.28515625" style="2" hidden="1" customWidth="1"/>
    <col min="112" max="117" width="76.140625" style="7" hidden="1" customWidth="1"/>
    <col min="118" max="127" width="127.28515625" style="2" hidden="1" customWidth="1"/>
    <col min="128" max="133" width="76.140625" style="7" hidden="1" customWidth="1"/>
    <col min="134" max="143" width="127.28515625" style="2" hidden="1" customWidth="1"/>
    <col min="144" max="149" width="76.140625" style="7" hidden="1" customWidth="1"/>
    <col min="150" max="159" width="127.28515625" style="2" hidden="1" customWidth="1"/>
    <col min="160" max="165" width="76.140625" style="7" hidden="1" customWidth="1"/>
    <col min="166" max="175" width="127.28515625" style="2" hidden="1" customWidth="1"/>
    <col min="176" max="223" width="203.42578125" style="3" hidden="1" customWidth="1"/>
    <col min="224" max="228" width="66.42578125" style="2" hidden="1" customWidth="1"/>
    <col min="229" max="232" width="45.7109375" style="4" hidden="1" customWidth="1"/>
    <col min="233" max="233" width="203.42578125" style="5" hidden="1" customWidth="1"/>
    <col min="234" max="238" width="51.85546875" style="7" hidden="1" customWidth="1"/>
    <col min="239" max="240" width="173" style="7" hidden="1" customWidth="1"/>
    <col min="241" max="246" width="51.85546875" style="7" hidden="1" customWidth="1"/>
    <col min="247" max="249" width="156" style="39" hidden="1" customWidth="1"/>
    <col min="250" max="250" width="84.28515625" style="39" hidden="1" customWidth="1"/>
    <col min="251" max="253" width="156" style="39" hidden="1" customWidth="1"/>
    <col min="254" max="254" width="84.28515625" style="39" hidden="1" customWidth="1"/>
    <col min="255" max="260" width="61.140625" style="39" hidden="1" customWidth="1"/>
    <col min="261" max="266" width="82" style="6" hidden="1" customWidth="1"/>
    <col min="267" max="272" width="61.140625" style="39" hidden="1" customWidth="1"/>
    <col min="273" max="278" width="82" style="6" hidden="1" customWidth="1"/>
    <col min="279" max="294" width="203.42578125" style="2" hidden="1" customWidth="1"/>
    <col min="295" max="16384" width="9.140625" style="1"/>
  </cols>
  <sheetData>
    <row r="1" spans="1:159" s="43" customFormat="1" ht="15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0" t="s">
        <v>45</v>
      </c>
    </row>
    <row r="2" spans="1:159" s="43" customFormat="1" ht="11.25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P2" s="10" t="s">
        <v>46</v>
      </c>
    </row>
    <row r="3" spans="1:159" s="43" customFormat="1" ht="15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P3" s="10"/>
    </row>
    <row r="4" spans="1:159" s="43" customFormat="1" ht="11.25" customHeight="1" x14ac:dyDescent="0.25">
      <c r="A4" s="257" t="s">
        <v>47</v>
      </c>
      <c r="B4" s="257"/>
      <c r="C4" s="257"/>
      <c r="D4" s="257"/>
      <c r="E4" s="257"/>
      <c r="F4" s="49"/>
      <c r="G4" s="49"/>
      <c r="H4" s="49"/>
      <c r="I4" s="49"/>
      <c r="L4" s="49"/>
      <c r="M4" s="257" t="s">
        <v>48</v>
      </c>
      <c r="N4" s="257"/>
      <c r="O4" s="257"/>
      <c r="P4" s="257"/>
    </row>
    <row r="5" spans="1:159" s="43" customFormat="1" ht="15" x14ac:dyDescent="0.25">
      <c r="A5" s="222"/>
      <c r="B5" s="222"/>
      <c r="C5" s="222"/>
      <c r="D5" s="222"/>
      <c r="E5" s="222"/>
      <c r="F5" s="49"/>
      <c r="G5" s="49"/>
      <c r="H5" s="49"/>
      <c r="I5" s="49"/>
      <c r="M5" s="219"/>
      <c r="N5" s="219"/>
      <c r="O5" s="219"/>
      <c r="P5" s="219"/>
      <c r="AB5" s="7" t="s">
        <v>4</v>
      </c>
      <c r="AC5" s="7" t="s">
        <v>4</v>
      </c>
      <c r="AD5" s="7" t="s">
        <v>4</v>
      </c>
      <c r="AE5" s="7" t="s">
        <v>4</v>
      </c>
      <c r="AF5" s="7" t="s">
        <v>4</v>
      </c>
      <c r="AG5" s="39" t="s">
        <v>4</v>
      </c>
      <c r="AH5" s="39" t="s">
        <v>4</v>
      </c>
      <c r="AI5" s="39" t="s">
        <v>4</v>
      </c>
      <c r="AJ5" s="39" t="s">
        <v>4</v>
      </c>
    </row>
    <row r="6" spans="1:159" s="43" customFormat="1" ht="15" x14ac:dyDescent="0.25">
      <c r="A6" s="222"/>
      <c r="B6" s="222"/>
      <c r="C6" s="222"/>
      <c r="D6" s="222"/>
      <c r="E6" s="222"/>
      <c r="F6" s="49"/>
      <c r="G6" s="49"/>
      <c r="H6" s="49"/>
      <c r="I6" s="49"/>
      <c r="M6" s="219"/>
      <c r="N6" s="219"/>
      <c r="O6" s="219"/>
      <c r="P6" s="219"/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39" t="s">
        <v>4</v>
      </c>
      <c r="AQ6" s="39" t="s">
        <v>4</v>
      </c>
      <c r="AR6" s="39" t="s">
        <v>4</v>
      </c>
      <c r="AS6" s="39" t="s">
        <v>4</v>
      </c>
    </row>
    <row r="7" spans="1:159" s="43" customFormat="1" ht="15" x14ac:dyDescent="0.25">
      <c r="A7" s="253"/>
      <c r="B7" s="253"/>
      <c r="C7" s="253"/>
      <c r="D7" s="253"/>
      <c r="E7" s="253"/>
      <c r="F7" s="49"/>
      <c r="G7" s="49"/>
      <c r="H7" s="49"/>
      <c r="I7" s="49"/>
      <c r="L7" s="49"/>
      <c r="M7" s="253"/>
      <c r="N7" s="253"/>
      <c r="O7" s="253"/>
      <c r="P7" s="253"/>
      <c r="AT7" s="47" t="s">
        <v>4</v>
      </c>
      <c r="AU7" s="47" t="s">
        <v>4</v>
      </c>
      <c r="AV7" s="47" t="s">
        <v>4</v>
      </c>
      <c r="AW7" s="47" t="s">
        <v>4</v>
      </c>
      <c r="AX7" s="47" t="s">
        <v>4</v>
      </c>
      <c r="AY7" s="47" t="s">
        <v>4</v>
      </c>
      <c r="AZ7" s="47" t="s">
        <v>4</v>
      </c>
      <c r="BA7" s="47" t="s">
        <v>4</v>
      </c>
      <c r="BB7" s="47" t="s">
        <v>4</v>
      </c>
    </row>
    <row r="8" spans="1:159" s="43" customFormat="1" ht="15" x14ac:dyDescent="0.25">
      <c r="A8" s="254" t="s">
        <v>49</v>
      </c>
      <c r="B8" s="254"/>
      <c r="C8" s="254"/>
      <c r="D8" s="254"/>
      <c r="E8" s="254"/>
      <c r="F8" s="49"/>
      <c r="G8" s="49"/>
      <c r="H8" s="49"/>
      <c r="I8" s="49"/>
      <c r="L8" s="49"/>
      <c r="M8" s="255" t="s">
        <v>49</v>
      </c>
      <c r="N8" s="255"/>
      <c r="O8" s="255"/>
      <c r="P8" s="255"/>
      <c r="BC8" s="4" t="s">
        <v>49</v>
      </c>
      <c r="BD8" s="4" t="s">
        <v>4</v>
      </c>
      <c r="BE8" s="4" t="s">
        <v>4</v>
      </c>
      <c r="BF8" s="4" t="s">
        <v>4</v>
      </c>
      <c r="BG8" s="4" t="s">
        <v>4</v>
      </c>
      <c r="BH8" s="47" t="s">
        <v>49</v>
      </c>
      <c r="BI8" s="47" t="s">
        <v>4</v>
      </c>
      <c r="BJ8" s="47" t="s">
        <v>4</v>
      </c>
      <c r="BK8" s="47" t="s">
        <v>4</v>
      </c>
    </row>
    <row r="9" spans="1:159" s="43" customFormat="1" ht="21" customHeight="1" x14ac:dyDescent="0.25">
      <c r="A9" s="48"/>
      <c r="B9" s="48"/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10"/>
    </row>
    <row r="10" spans="1:159" s="43" customFormat="1" ht="12.75" customHeight="1" x14ac:dyDescent="0.25">
      <c r="A10" s="192" t="s">
        <v>50</v>
      </c>
      <c r="B10" s="192"/>
      <c r="C10" s="192"/>
      <c r="D10" s="192"/>
      <c r="E10" s="192"/>
      <c r="F10" s="192"/>
      <c r="G10" s="256" t="s">
        <v>51</v>
      </c>
      <c r="H10" s="256"/>
      <c r="I10" s="256"/>
      <c r="J10" s="256"/>
      <c r="K10" s="256"/>
      <c r="L10" s="256"/>
      <c r="M10" s="256"/>
      <c r="N10" s="256"/>
      <c r="O10" s="256"/>
      <c r="P10" s="256"/>
    </row>
    <row r="11" spans="1:159" s="43" customFormat="1" ht="68.25" x14ac:dyDescent="0.25">
      <c r="A11" s="192" t="s">
        <v>52</v>
      </c>
      <c r="B11" s="192"/>
      <c r="C11" s="192"/>
      <c r="D11" s="192"/>
      <c r="E11" s="192"/>
      <c r="F11" s="192"/>
      <c r="G11" s="251" t="s">
        <v>53</v>
      </c>
      <c r="H11" s="251"/>
      <c r="I11" s="251"/>
      <c r="J11" s="251"/>
      <c r="K11" s="251"/>
      <c r="L11" s="251"/>
      <c r="M11" s="251"/>
      <c r="N11" s="251"/>
      <c r="O11" s="251"/>
      <c r="P11" s="251"/>
      <c r="BL11" s="45" t="s">
        <v>52</v>
      </c>
      <c r="BM11" s="45" t="s">
        <v>4</v>
      </c>
      <c r="BN11" s="45" t="s">
        <v>4</v>
      </c>
      <c r="BO11" s="45" t="s">
        <v>4</v>
      </c>
      <c r="BP11" s="45" t="s">
        <v>4</v>
      </c>
      <c r="BQ11" s="45" t="s">
        <v>4</v>
      </c>
      <c r="BR11" s="11" t="s">
        <v>53</v>
      </c>
      <c r="BS11" s="11" t="s">
        <v>4</v>
      </c>
      <c r="BT11" s="11" t="s">
        <v>4</v>
      </c>
      <c r="BU11" s="11" t="s">
        <v>4</v>
      </c>
      <c r="BV11" s="11" t="s">
        <v>4</v>
      </c>
      <c r="BW11" s="11" t="s">
        <v>4</v>
      </c>
      <c r="BX11" s="11" t="s">
        <v>4</v>
      </c>
      <c r="BY11" s="11" t="s">
        <v>4</v>
      </c>
      <c r="BZ11" s="11" t="s">
        <v>4</v>
      </c>
      <c r="CA11" s="11" t="s">
        <v>4</v>
      </c>
    </row>
    <row r="12" spans="1:159" s="43" customFormat="1" ht="90.75" x14ac:dyDescent="0.25">
      <c r="A12" s="192" t="s">
        <v>54</v>
      </c>
      <c r="B12" s="192"/>
      <c r="C12" s="192"/>
      <c r="D12" s="192"/>
      <c r="E12" s="192"/>
      <c r="F12" s="192"/>
      <c r="G12" s="251" t="s">
        <v>55</v>
      </c>
      <c r="H12" s="251"/>
      <c r="I12" s="251"/>
      <c r="J12" s="251"/>
      <c r="K12" s="251"/>
      <c r="L12" s="251"/>
      <c r="M12" s="251"/>
      <c r="N12" s="251"/>
      <c r="O12" s="251"/>
      <c r="P12" s="251"/>
      <c r="CB12" s="45" t="s">
        <v>54</v>
      </c>
      <c r="CC12" s="45" t="s">
        <v>4</v>
      </c>
      <c r="CD12" s="45" t="s">
        <v>4</v>
      </c>
      <c r="CE12" s="45" t="s">
        <v>4</v>
      </c>
      <c r="CF12" s="45" t="s">
        <v>4</v>
      </c>
      <c r="CG12" s="45" t="s">
        <v>4</v>
      </c>
      <c r="CH12" s="11" t="s">
        <v>55</v>
      </c>
      <c r="CI12" s="11" t="s">
        <v>4</v>
      </c>
      <c r="CJ12" s="11" t="s">
        <v>4</v>
      </c>
      <c r="CK12" s="11" t="s">
        <v>4</v>
      </c>
      <c r="CL12" s="11" t="s">
        <v>4</v>
      </c>
      <c r="CM12" s="11" t="s">
        <v>4</v>
      </c>
      <c r="CN12" s="11" t="s">
        <v>4</v>
      </c>
      <c r="CO12" s="11" t="s">
        <v>4</v>
      </c>
      <c r="CP12" s="11" t="s">
        <v>4</v>
      </c>
      <c r="CQ12" s="11" t="s">
        <v>4</v>
      </c>
    </row>
    <row r="13" spans="1:159" s="43" customFormat="1" ht="67.5" x14ac:dyDescent="0.25">
      <c r="A13" s="252" t="s">
        <v>56</v>
      </c>
      <c r="B13" s="252"/>
      <c r="C13" s="252"/>
      <c r="D13" s="252"/>
      <c r="E13" s="252"/>
      <c r="F13" s="252"/>
      <c r="G13" s="251" t="s">
        <v>57</v>
      </c>
      <c r="H13" s="251"/>
      <c r="I13" s="251"/>
      <c r="J13" s="251"/>
      <c r="K13" s="251"/>
      <c r="L13" s="251"/>
      <c r="M13" s="251"/>
      <c r="N13" s="251"/>
      <c r="O13" s="251"/>
      <c r="P13" s="251"/>
      <c r="Q13" s="51" t="s">
        <v>58</v>
      </c>
      <c r="R13" s="52" t="s">
        <v>57</v>
      </c>
      <c r="S13" s="15"/>
      <c r="T13" s="15"/>
      <c r="U13" s="15"/>
      <c r="V13" s="15"/>
      <c r="W13" s="15"/>
      <c r="X13" s="15"/>
      <c r="Y13" s="15"/>
      <c r="Z13" s="15"/>
      <c r="AA13" s="15"/>
      <c r="CR13" s="45" t="s">
        <v>56</v>
      </c>
      <c r="CS13" s="45" t="s">
        <v>4</v>
      </c>
      <c r="CT13" s="45" t="s">
        <v>4</v>
      </c>
      <c r="CU13" s="45" t="s">
        <v>4</v>
      </c>
      <c r="CV13" s="45" t="s">
        <v>4</v>
      </c>
      <c r="CW13" s="45" t="s">
        <v>4</v>
      </c>
      <c r="CX13" s="11" t="s">
        <v>57</v>
      </c>
      <c r="CY13" s="11" t="s">
        <v>4</v>
      </c>
      <c r="CZ13" s="11" t="s">
        <v>4</v>
      </c>
      <c r="DA13" s="11" t="s">
        <v>4</v>
      </c>
      <c r="DB13" s="11" t="s">
        <v>4</v>
      </c>
      <c r="DC13" s="11" t="s">
        <v>4</v>
      </c>
      <c r="DD13" s="11" t="s">
        <v>4</v>
      </c>
      <c r="DE13" s="11" t="s">
        <v>4</v>
      </c>
      <c r="DF13" s="11" t="s">
        <v>4</v>
      </c>
      <c r="DG13" s="11" t="s">
        <v>4</v>
      </c>
    </row>
    <row r="14" spans="1:159" s="43" customFormat="1" ht="33.75" x14ac:dyDescent="0.25">
      <c r="A14" s="192" t="s">
        <v>59</v>
      </c>
      <c r="B14" s="192"/>
      <c r="C14" s="192"/>
      <c r="D14" s="192"/>
      <c r="E14" s="192"/>
      <c r="F14" s="192"/>
      <c r="G14" s="251" t="s">
        <v>60</v>
      </c>
      <c r="H14" s="251"/>
      <c r="I14" s="251"/>
      <c r="J14" s="251"/>
      <c r="K14" s="251"/>
      <c r="L14" s="251"/>
      <c r="M14" s="251"/>
      <c r="N14" s="251"/>
      <c r="O14" s="251"/>
      <c r="P14" s="251"/>
      <c r="Q14" s="51" t="s">
        <v>59</v>
      </c>
      <c r="R14" s="52" t="s">
        <v>60</v>
      </c>
      <c r="S14" s="15"/>
      <c r="T14" s="15"/>
      <c r="U14" s="15"/>
      <c r="V14" s="15"/>
      <c r="W14" s="15"/>
      <c r="X14" s="15"/>
      <c r="Y14" s="15"/>
      <c r="Z14" s="15"/>
      <c r="AA14" s="15"/>
      <c r="DH14" s="45" t="s">
        <v>59</v>
      </c>
      <c r="DI14" s="45" t="s">
        <v>4</v>
      </c>
      <c r="DJ14" s="45" t="s">
        <v>4</v>
      </c>
      <c r="DK14" s="45" t="s">
        <v>4</v>
      </c>
      <c r="DL14" s="45" t="s">
        <v>4</v>
      </c>
      <c r="DM14" s="45" t="s">
        <v>4</v>
      </c>
      <c r="DN14" s="11" t="s">
        <v>60</v>
      </c>
      <c r="DO14" s="11" t="s">
        <v>4</v>
      </c>
      <c r="DP14" s="11" t="s">
        <v>4</v>
      </c>
      <c r="DQ14" s="11" t="s">
        <v>4</v>
      </c>
      <c r="DR14" s="11" t="s">
        <v>4</v>
      </c>
      <c r="DS14" s="11" t="s">
        <v>4</v>
      </c>
      <c r="DT14" s="11" t="s">
        <v>4</v>
      </c>
      <c r="DU14" s="11" t="s">
        <v>4</v>
      </c>
      <c r="DV14" s="11" t="s">
        <v>4</v>
      </c>
      <c r="DW14" s="11" t="s">
        <v>4</v>
      </c>
    </row>
    <row r="15" spans="1:159" s="43" customFormat="1" ht="15" x14ac:dyDescent="0.25">
      <c r="A15" s="192" t="s">
        <v>61</v>
      </c>
      <c r="B15" s="192"/>
      <c r="C15" s="192"/>
      <c r="D15" s="192"/>
      <c r="E15" s="192"/>
      <c r="F15" s="192"/>
      <c r="G15" s="251" t="s">
        <v>62</v>
      </c>
      <c r="H15" s="251"/>
      <c r="I15" s="251"/>
      <c r="J15" s="251"/>
      <c r="K15" s="251"/>
      <c r="L15" s="251"/>
      <c r="M15" s="251"/>
      <c r="N15" s="251"/>
      <c r="O15" s="251"/>
      <c r="P15" s="251"/>
      <c r="R15" s="46" t="s">
        <v>62</v>
      </c>
      <c r="DX15" s="45" t="s">
        <v>61</v>
      </c>
      <c r="DY15" s="45" t="s">
        <v>4</v>
      </c>
      <c r="DZ15" s="45" t="s">
        <v>4</v>
      </c>
      <c r="EA15" s="45" t="s">
        <v>4</v>
      </c>
      <c r="EB15" s="45" t="s">
        <v>4</v>
      </c>
      <c r="EC15" s="45" t="s">
        <v>4</v>
      </c>
      <c r="ED15" s="11" t="s">
        <v>62</v>
      </c>
      <c r="EE15" s="11" t="s">
        <v>4</v>
      </c>
      <c r="EF15" s="11" t="s">
        <v>4</v>
      </c>
      <c r="EG15" s="11" t="s">
        <v>4</v>
      </c>
      <c r="EH15" s="11" t="s">
        <v>4</v>
      </c>
      <c r="EI15" s="11" t="s">
        <v>4</v>
      </c>
      <c r="EJ15" s="11" t="s">
        <v>4</v>
      </c>
      <c r="EK15" s="11" t="s">
        <v>4</v>
      </c>
      <c r="EL15" s="11" t="s">
        <v>4</v>
      </c>
      <c r="EM15" s="11" t="s">
        <v>4</v>
      </c>
    </row>
    <row r="16" spans="1:159" s="43" customFormat="1" ht="15" x14ac:dyDescent="0.25">
      <c r="A16" s="192" t="s">
        <v>63</v>
      </c>
      <c r="B16" s="192"/>
      <c r="C16" s="192"/>
      <c r="D16" s="192"/>
      <c r="E16" s="192"/>
      <c r="F16" s="192"/>
      <c r="G16" s="251" t="s">
        <v>64</v>
      </c>
      <c r="H16" s="251"/>
      <c r="I16" s="251"/>
      <c r="J16" s="251"/>
      <c r="K16" s="251"/>
      <c r="L16" s="251"/>
      <c r="M16" s="251"/>
      <c r="N16" s="251"/>
      <c r="O16" s="251"/>
      <c r="P16" s="251"/>
      <c r="R16" s="46" t="s">
        <v>64</v>
      </c>
      <c r="EN16" s="45" t="s">
        <v>63</v>
      </c>
      <c r="EO16" s="45" t="s">
        <v>4</v>
      </c>
      <c r="EP16" s="45" t="s">
        <v>4</v>
      </c>
      <c r="EQ16" s="45" t="s">
        <v>4</v>
      </c>
      <c r="ER16" s="45" t="s">
        <v>4</v>
      </c>
      <c r="ES16" s="45" t="s">
        <v>4</v>
      </c>
      <c r="ET16" s="11" t="s">
        <v>64</v>
      </c>
      <c r="EU16" s="11" t="s">
        <v>4</v>
      </c>
      <c r="EV16" s="11" t="s">
        <v>4</v>
      </c>
      <c r="EW16" s="11" t="s">
        <v>4</v>
      </c>
      <c r="EX16" s="11" t="s">
        <v>4</v>
      </c>
      <c r="EY16" s="11" t="s">
        <v>4</v>
      </c>
      <c r="EZ16" s="11" t="s">
        <v>4</v>
      </c>
      <c r="FA16" s="11" t="s">
        <v>4</v>
      </c>
      <c r="FB16" s="11" t="s">
        <v>4</v>
      </c>
      <c r="FC16" s="11" t="s">
        <v>4</v>
      </c>
    </row>
    <row r="17" spans="1:232" s="43" customFormat="1" ht="15" x14ac:dyDescent="0.25">
      <c r="A17" s="192" t="s">
        <v>65</v>
      </c>
      <c r="B17" s="192"/>
      <c r="C17" s="192"/>
      <c r="D17" s="192"/>
      <c r="E17" s="192"/>
      <c r="F17" s="192"/>
      <c r="G17" s="251" t="s">
        <v>66</v>
      </c>
      <c r="H17" s="251"/>
      <c r="I17" s="251"/>
      <c r="J17" s="251"/>
      <c r="K17" s="251"/>
      <c r="L17" s="251"/>
      <c r="M17" s="251"/>
      <c r="N17" s="251"/>
      <c r="O17" s="251"/>
      <c r="P17" s="251"/>
      <c r="R17" s="46" t="s">
        <v>66</v>
      </c>
      <c r="FD17" s="45" t="s">
        <v>65</v>
      </c>
      <c r="FE17" s="45" t="s">
        <v>4</v>
      </c>
      <c r="FF17" s="45" t="s">
        <v>4</v>
      </c>
      <c r="FG17" s="45" t="s">
        <v>4</v>
      </c>
      <c r="FH17" s="45" t="s">
        <v>4</v>
      </c>
      <c r="FI17" s="45" t="s">
        <v>4</v>
      </c>
      <c r="FJ17" s="11" t="s">
        <v>66</v>
      </c>
      <c r="FK17" s="11" t="s">
        <v>4</v>
      </c>
      <c r="FL17" s="11" t="s">
        <v>4</v>
      </c>
      <c r="FM17" s="11" t="s">
        <v>4</v>
      </c>
      <c r="FN17" s="11" t="s">
        <v>4</v>
      </c>
      <c r="FO17" s="11" t="s">
        <v>4</v>
      </c>
      <c r="FP17" s="11" t="s">
        <v>4</v>
      </c>
      <c r="FQ17" s="11" t="s">
        <v>4</v>
      </c>
      <c r="FR17" s="11" t="s">
        <v>4</v>
      </c>
      <c r="FS17" s="11" t="s">
        <v>4</v>
      </c>
    </row>
    <row r="18" spans="1:232" s="43" customFormat="1" ht="6" customHeight="1" x14ac:dyDescent="0.25">
      <c r="A18" s="53"/>
      <c r="B18" s="49"/>
      <c r="C18" s="49"/>
      <c r="D18" s="49"/>
      <c r="E18" s="49"/>
      <c r="F18" s="54"/>
      <c r="G18" s="55"/>
      <c r="H18" s="55"/>
      <c r="I18" s="55"/>
      <c r="J18" s="55"/>
      <c r="K18" s="55"/>
      <c r="L18" s="55"/>
      <c r="M18" s="55"/>
      <c r="N18" s="55"/>
      <c r="O18" s="55"/>
      <c r="P18" s="55"/>
    </row>
    <row r="19" spans="1:232" s="43" customFormat="1" ht="15" x14ac:dyDescent="0.25">
      <c r="A19" s="250" t="s">
        <v>8</v>
      </c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FT19" s="16" t="s">
        <v>8</v>
      </c>
      <c r="FU19" s="16" t="s">
        <v>4</v>
      </c>
      <c r="FV19" s="16" t="s">
        <v>4</v>
      </c>
      <c r="FW19" s="16" t="s">
        <v>4</v>
      </c>
      <c r="FX19" s="16" t="s">
        <v>4</v>
      </c>
      <c r="FY19" s="16" t="s">
        <v>4</v>
      </c>
      <c r="FZ19" s="16" t="s">
        <v>4</v>
      </c>
      <c r="GA19" s="16" t="s">
        <v>4</v>
      </c>
      <c r="GB19" s="16" t="s">
        <v>4</v>
      </c>
      <c r="GC19" s="16" t="s">
        <v>4</v>
      </c>
      <c r="GD19" s="16" t="s">
        <v>4</v>
      </c>
      <c r="GE19" s="16" t="s">
        <v>4</v>
      </c>
      <c r="GF19" s="16" t="s">
        <v>4</v>
      </c>
      <c r="GG19" s="16" t="s">
        <v>4</v>
      </c>
      <c r="GH19" s="16" t="s">
        <v>4</v>
      </c>
      <c r="GI19" s="16" t="s">
        <v>4</v>
      </c>
    </row>
    <row r="20" spans="1:232" s="43" customFormat="1" ht="15" customHeight="1" x14ac:dyDescent="0.25">
      <c r="A20" s="246" t="s">
        <v>9</v>
      </c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</row>
    <row r="21" spans="1:232" s="43" customFormat="1" ht="6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232" s="43" customFormat="1" ht="15" x14ac:dyDescent="0.25">
      <c r="A22" s="250" t="s">
        <v>67</v>
      </c>
      <c r="B22" s="250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250"/>
      <c r="P22" s="250"/>
      <c r="GJ22" s="16" t="s">
        <v>67</v>
      </c>
      <c r="GK22" s="16" t="s">
        <v>4</v>
      </c>
      <c r="GL22" s="16" t="s">
        <v>4</v>
      </c>
      <c r="GM22" s="16" t="s">
        <v>4</v>
      </c>
      <c r="GN22" s="16" t="s">
        <v>4</v>
      </c>
      <c r="GO22" s="16" t="s">
        <v>4</v>
      </c>
      <c r="GP22" s="16" t="s">
        <v>4</v>
      </c>
      <c r="GQ22" s="16" t="s">
        <v>4</v>
      </c>
      <c r="GR22" s="16" t="s">
        <v>4</v>
      </c>
      <c r="GS22" s="16" t="s">
        <v>4</v>
      </c>
      <c r="GT22" s="16" t="s">
        <v>4</v>
      </c>
      <c r="GU22" s="16" t="s">
        <v>4</v>
      </c>
      <c r="GV22" s="16" t="s">
        <v>4</v>
      </c>
      <c r="GW22" s="16" t="s">
        <v>4</v>
      </c>
      <c r="GX22" s="16" t="s">
        <v>4</v>
      </c>
      <c r="GY22" s="16" t="s">
        <v>4</v>
      </c>
    </row>
    <row r="23" spans="1:232" s="43" customFormat="1" ht="15" x14ac:dyDescent="0.25">
      <c r="A23" s="246" t="s">
        <v>68</v>
      </c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</row>
    <row r="24" spans="1:232" s="43" customFormat="1" ht="17.25" customHeight="1" x14ac:dyDescent="0.25">
      <c r="A24" s="247" t="s">
        <v>276</v>
      </c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</row>
    <row r="25" spans="1:232" s="43" customFormat="1" ht="8.25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232" s="43" customFormat="1" ht="15" x14ac:dyDescent="0.25">
      <c r="A26" s="248" t="s">
        <v>23</v>
      </c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GZ26" s="16" t="s">
        <v>23</v>
      </c>
      <c r="HA26" s="16" t="s">
        <v>4</v>
      </c>
      <c r="HB26" s="16" t="s">
        <v>4</v>
      </c>
      <c r="HC26" s="16" t="s">
        <v>4</v>
      </c>
      <c r="HD26" s="16" t="s">
        <v>4</v>
      </c>
      <c r="HE26" s="16" t="s">
        <v>4</v>
      </c>
      <c r="HF26" s="16" t="s">
        <v>4</v>
      </c>
      <c r="HG26" s="16" t="s">
        <v>4</v>
      </c>
      <c r="HH26" s="16" t="s">
        <v>4</v>
      </c>
      <c r="HI26" s="16" t="s">
        <v>4</v>
      </c>
      <c r="HJ26" s="16" t="s">
        <v>4</v>
      </c>
      <c r="HK26" s="16" t="s">
        <v>4</v>
      </c>
      <c r="HL26" s="16" t="s">
        <v>4</v>
      </c>
      <c r="HM26" s="16" t="s">
        <v>4</v>
      </c>
      <c r="HN26" s="16" t="s">
        <v>4</v>
      </c>
      <c r="HO26" s="16" t="s">
        <v>4</v>
      </c>
    </row>
    <row r="27" spans="1:232" s="43" customFormat="1" ht="11.25" customHeight="1" x14ac:dyDescent="0.25">
      <c r="A27" s="246" t="s">
        <v>69</v>
      </c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</row>
    <row r="28" spans="1:232" s="43" customFormat="1" ht="12" customHeight="1" x14ac:dyDescent="0.25">
      <c r="A28" s="49" t="s">
        <v>70</v>
      </c>
      <c r="B28" s="58" t="s">
        <v>71</v>
      </c>
      <c r="C28" s="48" t="s">
        <v>72</v>
      </c>
      <c r="D28" s="48"/>
      <c r="E28" s="48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</row>
    <row r="29" spans="1:232" s="43" customFormat="1" ht="15" x14ac:dyDescent="0.25">
      <c r="A29" s="49" t="s">
        <v>73</v>
      </c>
      <c r="B29" s="249" t="s">
        <v>74</v>
      </c>
      <c r="C29" s="249"/>
      <c r="D29" s="249"/>
      <c r="E29" s="249"/>
      <c r="F29" s="249"/>
      <c r="G29" s="59"/>
      <c r="H29" s="59"/>
      <c r="I29" s="59"/>
      <c r="J29" s="59"/>
      <c r="K29" s="59"/>
      <c r="L29" s="59"/>
      <c r="M29" s="59"/>
      <c r="N29" s="59"/>
      <c r="O29" s="59"/>
      <c r="P29" s="59"/>
      <c r="HP29" s="11" t="s">
        <v>74</v>
      </c>
      <c r="HQ29" s="11" t="s">
        <v>4</v>
      </c>
      <c r="HR29" s="11" t="s">
        <v>4</v>
      </c>
      <c r="HS29" s="11" t="s">
        <v>4</v>
      </c>
      <c r="HT29" s="11" t="s">
        <v>4</v>
      </c>
    </row>
    <row r="30" spans="1:232" s="43" customFormat="1" ht="10.5" customHeight="1" x14ac:dyDescent="0.25">
      <c r="A30" s="49"/>
      <c r="B30" s="240" t="s">
        <v>75</v>
      </c>
      <c r="C30" s="240"/>
      <c r="D30" s="240"/>
      <c r="E30" s="240"/>
      <c r="F30" s="240"/>
      <c r="G30" s="60"/>
      <c r="H30" s="60"/>
      <c r="I30" s="60"/>
      <c r="J30" s="60"/>
      <c r="K30" s="60"/>
      <c r="L30" s="60"/>
      <c r="M30" s="60"/>
      <c r="N30" s="60"/>
      <c r="O30" s="61"/>
      <c r="P30" s="60"/>
    </row>
    <row r="31" spans="1:232" s="43" customFormat="1" ht="9.75" customHeight="1" x14ac:dyDescent="0.25">
      <c r="A31" s="49"/>
      <c r="B31" s="49"/>
      <c r="C31" s="49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0"/>
      <c r="P31" s="60"/>
    </row>
    <row r="32" spans="1:232" s="43" customFormat="1" ht="15" x14ac:dyDescent="0.25">
      <c r="A32" s="183" t="s">
        <v>277</v>
      </c>
      <c r="B32" s="9"/>
      <c r="C32" s="241" t="s">
        <v>278</v>
      </c>
      <c r="D32" s="241"/>
      <c r="E32" s="241"/>
      <c r="F32" s="241"/>
      <c r="G32" s="15"/>
      <c r="H32" s="15"/>
      <c r="I32" s="15"/>
      <c r="J32" s="15"/>
      <c r="K32" s="15"/>
      <c r="L32" s="15"/>
      <c r="M32" s="15"/>
      <c r="N32" s="15"/>
      <c r="O32" s="15"/>
      <c r="P32" s="15"/>
      <c r="HU32" s="15" t="s">
        <v>76</v>
      </c>
      <c r="HV32" s="15" t="s">
        <v>4</v>
      </c>
      <c r="HW32" s="15" t="s">
        <v>4</v>
      </c>
      <c r="HX32" s="15" t="s">
        <v>4</v>
      </c>
    </row>
    <row r="33" spans="1:240" s="43" customFormat="1" ht="9.75" customHeight="1" x14ac:dyDescent="0.25">
      <c r="A33" s="49"/>
      <c r="B33" s="9"/>
      <c r="C33" s="64"/>
      <c r="D33" s="65"/>
      <c r="E33" s="65"/>
      <c r="F33" s="65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240" s="43" customFormat="1" ht="12" customHeight="1" x14ac:dyDescent="0.25">
      <c r="A34" s="63" t="s">
        <v>77</v>
      </c>
      <c r="B34" s="9"/>
      <c r="C34" s="66"/>
      <c r="D34" s="67">
        <f>D36</f>
        <v>1480</v>
      </c>
      <c r="E34" s="36" t="s">
        <v>78</v>
      </c>
      <c r="G34" s="9"/>
      <c r="H34" s="9"/>
      <c r="I34" s="9"/>
      <c r="J34" s="9"/>
      <c r="K34" s="9"/>
      <c r="L34" s="9"/>
      <c r="M34" s="9"/>
      <c r="N34" s="68"/>
      <c r="O34" s="68"/>
      <c r="P34" s="9"/>
    </row>
    <row r="35" spans="1:240" s="43" customFormat="1" ht="12" customHeight="1" x14ac:dyDescent="0.25">
      <c r="A35" s="49"/>
      <c r="B35" s="19" t="s">
        <v>41</v>
      </c>
      <c r="C35" s="69"/>
      <c r="D35" s="70"/>
      <c r="E35" s="36"/>
      <c r="G35" s="9"/>
    </row>
    <row r="36" spans="1:240" s="43" customFormat="1" ht="12" customHeight="1" x14ac:dyDescent="0.25">
      <c r="A36" s="49"/>
      <c r="B36" s="13" t="s">
        <v>79</v>
      </c>
      <c r="C36" s="66"/>
      <c r="D36" s="67">
        <f>P217/1000</f>
        <v>1480</v>
      </c>
      <c r="E36" s="36" t="s">
        <v>78</v>
      </c>
      <c r="I36" s="9"/>
      <c r="K36" s="9" t="s">
        <v>80</v>
      </c>
      <c r="L36" s="9"/>
      <c r="M36" s="9"/>
      <c r="N36" s="71"/>
      <c r="O36" s="67">
        <v>33.49</v>
      </c>
      <c r="P36" s="36" t="s">
        <v>78</v>
      </c>
    </row>
    <row r="37" spans="1:240" s="43" customFormat="1" ht="12" customHeight="1" x14ac:dyDescent="0.25">
      <c r="A37" s="49"/>
      <c r="B37" s="13" t="s">
        <v>16</v>
      </c>
      <c r="C37" s="72"/>
      <c r="D37" s="73">
        <v>0</v>
      </c>
      <c r="E37" s="36" t="s">
        <v>78</v>
      </c>
      <c r="I37" s="9"/>
      <c r="K37" s="9" t="s">
        <v>81</v>
      </c>
      <c r="L37" s="9"/>
      <c r="M37" s="9"/>
      <c r="N37" s="71"/>
      <c r="O37" s="67">
        <v>11.12</v>
      </c>
      <c r="P37" s="36" t="s">
        <v>78</v>
      </c>
    </row>
    <row r="38" spans="1:240" s="43" customFormat="1" ht="12" customHeight="1" x14ac:dyDescent="0.25">
      <c r="A38" s="49"/>
      <c r="B38" s="13" t="s">
        <v>17</v>
      </c>
      <c r="C38" s="72"/>
      <c r="D38" s="73">
        <v>0</v>
      </c>
      <c r="E38" s="36" t="s">
        <v>78</v>
      </c>
      <c r="I38" s="9"/>
      <c r="K38" s="9" t="s">
        <v>82</v>
      </c>
      <c r="L38" s="9"/>
      <c r="M38" s="9"/>
      <c r="N38" s="74"/>
      <c r="O38" s="73">
        <v>46.57</v>
      </c>
      <c r="P38" s="75" t="s">
        <v>83</v>
      </c>
    </row>
    <row r="39" spans="1:240" s="43" customFormat="1" ht="12" customHeight="1" x14ac:dyDescent="0.25">
      <c r="A39" s="49"/>
      <c r="B39" s="13" t="s">
        <v>18</v>
      </c>
      <c r="C39" s="72"/>
      <c r="D39" s="67">
        <v>0</v>
      </c>
      <c r="E39" s="36" t="s">
        <v>78</v>
      </c>
      <c r="I39" s="9"/>
      <c r="K39" s="9" t="s">
        <v>84</v>
      </c>
      <c r="L39" s="9"/>
      <c r="M39" s="9"/>
      <c r="N39" s="74"/>
      <c r="O39" s="73">
        <v>13.62</v>
      </c>
      <c r="P39" s="75" t="s">
        <v>83</v>
      </c>
    </row>
    <row r="40" spans="1:240" s="43" customFormat="1" ht="9.75" customHeight="1" x14ac:dyDescent="0.25">
      <c r="A40" s="49"/>
      <c r="B40" s="9"/>
      <c r="D40" s="76"/>
      <c r="E40" s="36"/>
      <c r="H40" s="9"/>
      <c r="I40" s="9"/>
      <c r="J40" s="9"/>
      <c r="K40" s="9"/>
      <c r="L40" s="9"/>
      <c r="M40" s="9"/>
      <c r="N40" s="12"/>
      <c r="O40" s="12"/>
      <c r="P40" s="9"/>
    </row>
    <row r="41" spans="1:240" s="43" customFormat="1" ht="11.25" customHeight="1" x14ac:dyDescent="0.25">
      <c r="A41" s="242" t="s">
        <v>11</v>
      </c>
      <c r="B41" s="230" t="s">
        <v>12</v>
      </c>
      <c r="C41" s="231" t="s">
        <v>85</v>
      </c>
      <c r="D41" s="232"/>
      <c r="E41" s="232"/>
      <c r="F41" s="232"/>
      <c r="G41" s="233"/>
      <c r="H41" s="230" t="s">
        <v>86</v>
      </c>
      <c r="I41" s="230" t="s">
        <v>87</v>
      </c>
      <c r="J41" s="230"/>
      <c r="K41" s="230"/>
      <c r="L41" s="231" t="s">
        <v>14</v>
      </c>
      <c r="M41" s="232"/>
      <c r="N41" s="232"/>
      <c r="O41" s="232"/>
      <c r="P41" s="233"/>
    </row>
    <row r="42" spans="1:240" s="43" customFormat="1" ht="11.25" customHeight="1" x14ac:dyDescent="0.25">
      <c r="A42" s="242"/>
      <c r="B42" s="230"/>
      <c r="C42" s="243"/>
      <c r="D42" s="244"/>
      <c r="E42" s="244"/>
      <c r="F42" s="244"/>
      <c r="G42" s="245"/>
      <c r="H42" s="230"/>
      <c r="I42" s="230"/>
      <c r="J42" s="230"/>
      <c r="K42" s="230"/>
      <c r="L42" s="234"/>
      <c r="M42" s="235"/>
      <c r="N42" s="235"/>
      <c r="O42" s="235"/>
      <c r="P42" s="236"/>
    </row>
    <row r="43" spans="1:240" s="43" customFormat="1" ht="54" customHeight="1" x14ac:dyDescent="0.25">
      <c r="A43" s="242"/>
      <c r="B43" s="230"/>
      <c r="C43" s="234"/>
      <c r="D43" s="235"/>
      <c r="E43" s="235"/>
      <c r="F43" s="235"/>
      <c r="G43" s="236"/>
      <c r="H43" s="230"/>
      <c r="I43" s="77" t="s">
        <v>88</v>
      </c>
      <c r="J43" s="77" t="s">
        <v>89</v>
      </c>
      <c r="K43" s="77" t="s">
        <v>90</v>
      </c>
      <c r="L43" s="77" t="s">
        <v>91</v>
      </c>
      <c r="M43" s="77" t="s">
        <v>92</v>
      </c>
      <c r="N43" s="77" t="s">
        <v>93</v>
      </c>
      <c r="O43" s="77" t="s">
        <v>89</v>
      </c>
      <c r="P43" s="77" t="s">
        <v>94</v>
      </c>
    </row>
    <row r="44" spans="1:240" s="43" customFormat="1" ht="13.5" customHeight="1" x14ac:dyDescent="0.25">
      <c r="A44" s="79">
        <v>1</v>
      </c>
      <c r="B44" s="80">
        <v>2</v>
      </c>
      <c r="C44" s="237">
        <v>3</v>
      </c>
      <c r="D44" s="238"/>
      <c r="E44" s="238"/>
      <c r="F44" s="238"/>
      <c r="G44" s="239"/>
      <c r="H44" s="80">
        <v>4</v>
      </c>
      <c r="I44" s="80">
        <v>5</v>
      </c>
      <c r="J44" s="80">
        <v>6</v>
      </c>
      <c r="K44" s="80">
        <v>7</v>
      </c>
      <c r="L44" s="80">
        <v>8</v>
      </c>
      <c r="M44" s="80">
        <v>9</v>
      </c>
      <c r="N44" s="80">
        <v>10</v>
      </c>
      <c r="O44" s="80">
        <v>11</v>
      </c>
      <c r="P44" s="80">
        <v>12</v>
      </c>
    </row>
    <row r="45" spans="1:240" s="43" customFormat="1" ht="15" x14ac:dyDescent="0.25">
      <c r="A45" s="225" t="s">
        <v>95</v>
      </c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7"/>
      <c r="HY45" s="81" t="s">
        <v>95</v>
      </c>
    </row>
    <row r="46" spans="1:240" s="43" customFormat="1" ht="33.75" x14ac:dyDescent="0.25">
      <c r="A46" s="82" t="s">
        <v>21</v>
      </c>
      <c r="B46" s="83" t="s">
        <v>96</v>
      </c>
      <c r="C46" s="221" t="s">
        <v>97</v>
      </c>
      <c r="D46" s="221"/>
      <c r="E46" s="221"/>
      <c r="F46" s="221"/>
      <c r="G46" s="221"/>
      <c r="H46" s="84" t="s">
        <v>98</v>
      </c>
      <c r="I46" s="85">
        <v>1.2E-2</v>
      </c>
      <c r="J46" s="86">
        <v>1</v>
      </c>
      <c r="K46" s="87">
        <v>1.2E-2</v>
      </c>
      <c r="L46" s="88"/>
      <c r="M46" s="85"/>
      <c r="N46" s="89"/>
      <c r="O46" s="85"/>
      <c r="P46" s="90"/>
      <c r="HY46" s="81"/>
      <c r="HZ46" s="91" t="s">
        <v>97</v>
      </c>
      <c r="IA46" s="91" t="s">
        <v>4</v>
      </c>
      <c r="IB46" s="91" t="s">
        <v>4</v>
      </c>
      <c r="IC46" s="91" t="s">
        <v>4</v>
      </c>
      <c r="ID46" s="91" t="s">
        <v>4</v>
      </c>
    </row>
    <row r="47" spans="1:240" s="43" customFormat="1" ht="15" x14ac:dyDescent="0.25">
      <c r="A47" s="92"/>
      <c r="B47" s="50"/>
      <c r="C47" s="222" t="s">
        <v>99</v>
      </c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3"/>
      <c r="HY47" s="81"/>
      <c r="HZ47" s="91"/>
      <c r="IA47" s="91"/>
      <c r="IB47" s="91"/>
      <c r="IC47" s="91"/>
      <c r="ID47" s="91"/>
      <c r="IE47" s="7" t="s">
        <v>99</v>
      </c>
    </row>
    <row r="48" spans="1:240" s="43" customFormat="1" ht="15" x14ac:dyDescent="0.25">
      <c r="A48" s="93"/>
      <c r="B48" s="94" t="s">
        <v>100</v>
      </c>
      <c r="C48" s="228" t="s">
        <v>101</v>
      </c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9"/>
      <c r="HY48" s="81"/>
      <c r="HZ48" s="91"/>
      <c r="IA48" s="91"/>
      <c r="IB48" s="91"/>
      <c r="IC48" s="91"/>
      <c r="ID48" s="91"/>
      <c r="IF48" s="7" t="s">
        <v>101</v>
      </c>
    </row>
    <row r="49" spans="1:245" s="43" customFormat="1" ht="22.5" x14ac:dyDescent="0.25">
      <c r="A49" s="95"/>
      <c r="B49" s="96" t="s">
        <v>102</v>
      </c>
      <c r="C49" s="192" t="s">
        <v>103</v>
      </c>
      <c r="D49" s="192"/>
      <c r="E49" s="192"/>
      <c r="F49" s="192"/>
      <c r="G49" s="192"/>
      <c r="H49" s="97" t="s">
        <v>104</v>
      </c>
      <c r="I49" s="98">
        <v>29</v>
      </c>
      <c r="J49" s="99">
        <v>1.2</v>
      </c>
      <c r="K49" s="100">
        <v>0.41760000000000003</v>
      </c>
      <c r="L49" s="101">
        <v>947.64</v>
      </c>
      <c r="M49" s="102">
        <v>1.35</v>
      </c>
      <c r="N49" s="103">
        <v>1279.31</v>
      </c>
      <c r="O49" s="104"/>
      <c r="P49" s="105">
        <v>534.24</v>
      </c>
      <c r="Q49" s="106"/>
      <c r="R49" s="106"/>
      <c r="HY49" s="81"/>
      <c r="HZ49" s="91"/>
      <c r="IA49" s="91"/>
      <c r="IB49" s="91"/>
      <c r="IC49" s="91"/>
      <c r="ID49" s="91"/>
      <c r="IG49" s="45" t="s">
        <v>103</v>
      </c>
    </row>
    <row r="50" spans="1:245" s="43" customFormat="1" ht="15" x14ac:dyDescent="0.25">
      <c r="A50" s="107"/>
      <c r="B50" s="96" t="s">
        <v>105</v>
      </c>
      <c r="C50" s="192" t="s">
        <v>106</v>
      </c>
      <c r="D50" s="192"/>
      <c r="E50" s="192"/>
      <c r="F50" s="192"/>
      <c r="G50" s="192"/>
      <c r="H50" s="97" t="s">
        <v>107</v>
      </c>
      <c r="I50" s="98">
        <v>29</v>
      </c>
      <c r="J50" s="99">
        <v>1.2</v>
      </c>
      <c r="K50" s="100">
        <v>0.41760000000000003</v>
      </c>
      <c r="L50" s="40"/>
      <c r="M50" s="104"/>
      <c r="N50" s="108">
        <v>762.27</v>
      </c>
      <c r="O50" s="104"/>
      <c r="P50" s="109">
        <v>318.32</v>
      </c>
      <c r="HY50" s="81"/>
      <c r="HZ50" s="91"/>
      <c r="IA50" s="91"/>
      <c r="IB50" s="91"/>
      <c r="IC50" s="91"/>
      <c r="ID50" s="91"/>
      <c r="IG50" s="45"/>
      <c r="IH50" s="45" t="s">
        <v>106</v>
      </c>
    </row>
    <row r="51" spans="1:245" s="43" customFormat="1" ht="15" x14ac:dyDescent="0.25">
      <c r="A51" s="110"/>
      <c r="B51" s="94"/>
      <c r="C51" s="220" t="s">
        <v>108</v>
      </c>
      <c r="D51" s="220"/>
      <c r="E51" s="220"/>
      <c r="F51" s="220"/>
      <c r="G51" s="220"/>
      <c r="H51" s="84"/>
      <c r="I51" s="85"/>
      <c r="J51" s="85"/>
      <c r="K51" s="85"/>
      <c r="L51" s="88"/>
      <c r="M51" s="85"/>
      <c r="N51" s="111"/>
      <c r="O51" s="85"/>
      <c r="P51" s="112">
        <v>852.56</v>
      </c>
      <c r="Q51" s="106"/>
      <c r="R51" s="106"/>
      <c r="HY51" s="81"/>
      <c r="HZ51" s="91"/>
      <c r="IA51" s="91"/>
      <c r="IB51" s="91"/>
      <c r="IC51" s="91"/>
      <c r="ID51" s="91"/>
      <c r="IG51" s="45"/>
      <c r="IH51" s="45"/>
      <c r="II51" s="91" t="s">
        <v>108</v>
      </c>
    </row>
    <row r="52" spans="1:245" s="43" customFormat="1" ht="15" x14ac:dyDescent="0.25">
      <c r="A52" s="107"/>
      <c r="B52" s="96"/>
      <c r="C52" s="192" t="s">
        <v>109</v>
      </c>
      <c r="D52" s="192"/>
      <c r="E52" s="192"/>
      <c r="F52" s="192"/>
      <c r="G52" s="192"/>
      <c r="H52" s="97"/>
      <c r="I52" s="104"/>
      <c r="J52" s="104"/>
      <c r="K52" s="104"/>
      <c r="L52" s="40"/>
      <c r="M52" s="104"/>
      <c r="N52" s="40"/>
      <c r="O52" s="104"/>
      <c r="P52" s="109">
        <v>318.32</v>
      </c>
      <c r="HY52" s="81"/>
      <c r="HZ52" s="91"/>
      <c r="IA52" s="91"/>
      <c r="IB52" s="91"/>
      <c r="IC52" s="91"/>
      <c r="ID52" s="91"/>
      <c r="IG52" s="45"/>
      <c r="IH52" s="45"/>
      <c r="II52" s="91"/>
      <c r="IJ52" s="45" t="s">
        <v>109</v>
      </c>
    </row>
    <row r="53" spans="1:245" s="43" customFormat="1" ht="22.5" x14ac:dyDescent="0.25">
      <c r="A53" s="107"/>
      <c r="B53" s="96" t="s">
        <v>110</v>
      </c>
      <c r="C53" s="192" t="s">
        <v>111</v>
      </c>
      <c r="D53" s="192"/>
      <c r="E53" s="192"/>
      <c r="F53" s="192"/>
      <c r="G53" s="192"/>
      <c r="H53" s="97" t="s">
        <v>112</v>
      </c>
      <c r="I53" s="98">
        <v>92</v>
      </c>
      <c r="J53" s="104"/>
      <c r="K53" s="98">
        <v>92</v>
      </c>
      <c r="L53" s="40"/>
      <c r="M53" s="104"/>
      <c r="N53" s="40"/>
      <c r="O53" s="104"/>
      <c r="P53" s="109">
        <v>292.85000000000002</v>
      </c>
      <c r="HY53" s="81"/>
      <c r="HZ53" s="91"/>
      <c r="IA53" s="91"/>
      <c r="IB53" s="91"/>
      <c r="IC53" s="91"/>
      <c r="ID53" s="91"/>
      <c r="IG53" s="45"/>
      <c r="IH53" s="45"/>
      <c r="II53" s="91"/>
      <c r="IJ53" s="45" t="s">
        <v>111</v>
      </c>
    </row>
    <row r="54" spans="1:245" s="43" customFormat="1" ht="22.5" x14ac:dyDescent="0.25">
      <c r="A54" s="107"/>
      <c r="B54" s="96" t="s">
        <v>113</v>
      </c>
      <c r="C54" s="192" t="s">
        <v>114</v>
      </c>
      <c r="D54" s="192"/>
      <c r="E54" s="192"/>
      <c r="F54" s="192"/>
      <c r="G54" s="192"/>
      <c r="H54" s="97" t="s">
        <v>112</v>
      </c>
      <c r="I54" s="98">
        <v>46</v>
      </c>
      <c r="J54" s="104"/>
      <c r="K54" s="98">
        <v>46</v>
      </c>
      <c r="L54" s="40"/>
      <c r="M54" s="104"/>
      <c r="N54" s="40"/>
      <c r="O54" s="104"/>
      <c r="P54" s="109">
        <v>146.43</v>
      </c>
      <c r="HY54" s="81"/>
      <c r="HZ54" s="91"/>
      <c r="IA54" s="91"/>
      <c r="IB54" s="91"/>
      <c r="IC54" s="91"/>
      <c r="ID54" s="91"/>
      <c r="IG54" s="45"/>
      <c r="IH54" s="45"/>
      <c r="II54" s="91"/>
      <c r="IJ54" s="45" t="s">
        <v>114</v>
      </c>
    </row>
    <row r="55" spans="1:245" s="43" customFormat="1" ht="15" x14ac:dyDescent="0.25">
      <c r="A55" s="113"/>
      <c r="B55" s="114"/>
      <c r="C55" s="220" t="s">
        <v>115</v>
      </c>
      <c r="D55" s="220"/>
      <c r="E55" s="220"/>
      <c r="F55" s="220"/>
      <c r="G55" s="220"/>
      <c r="H55" s="84"/>
      <c r="I55" s="85"/>
      <c r="J55" s="85"/>
      <c r="K55" s="85"/>
      <c r="L55" s="88"/>
      <c r="M55" s="85"/>
      <c r="N55" s="111">
        <v>107653.33</v>
      </c>
      <c r="O55" s="85"/>
      <c r="P55" s="112">
        <v>1291.8399999999999</v>
      </c>
      <c r="HY55" s="81"/>
      <c r="HZ55" s="91"/>
      <c r="IA55" s="91"/>
      <c r="IB55" s="91"/>
      <c r="IC55" s="91"/>
      <c r="ID55" s="91"/>
      <c r="IG55" s="45"/>
      <c r="IH55" s="45"/>
      <c r="II55" s="91"/>
      <c r="IJ55" s="45"/>
      <c r="IK55" s="91" t="s">
        <v>115</v>
      </c>
    </row>
    <row r="56" spans="1:245" s="43" customFormat="1" ht="33.75" x14ac:dyDescent="0.25">
      <c r="A56" s="82" t="s">
        <v>36</v>
      </c>
      <c r="B56" s="83" t="s">
        <v>116</v>
      </c>
      <c r="C56" s="221" t="s">
        <v>117</v>
      </c>
      <c r="D56" s="221"/>
      <c r="E56" s="221"/>
      <c r="F56" s="221"/>
      <c r="G56" s="221"/>
      <c r="H56" s="84" t="s">
        <v>118</v>
      </c>
      <c r="I56" s="85">
        <v>0.06</v>
      </c>
      <c r="J56" s="86">
        <v>1</v>
      </c>
      <c r="K56" s="115">
        <v>0.06</v>
      </c>
      <c r="L56" s="88"/>
      <c r="M56" s="85"/>
      <c r="N56" s="89"/>
      <c r="O56" s="85"/>
      <c r="P56" s="90"/>
      <c r="HY56" s="81"/>
      <c r="HZ56" s="91" t="s">
        <v>117</v>
      </c>
      <c r="IA56" s="91" t="s">
        <v>4</v>
      </c>
      <c r="IB56" s="91" t="s">
        <v>4</v>
      </c>
      <c r="IC56" s="91" t="s">
        <v>4</v>
      </c>
      <c r="ID56" s="91" t="s">
        <v>4</v>
      </c>
      <c r="IG56" s="45"/>
      <c r="IH56" s="45"/>
      <c r="II56" s="91"/>
      <c r="IJ56" s="45"/>
      <c r="IK56" s="91"/>
    </row>
    <row r="57" spans="1:245" s="43" customFormat="1" ht="15" x14ac:dyDescent="0.25">
      <c r="A57" s="92"/>
      <c r="B57" s="50"/>
      <c r="C57" s="222" t="s">
        <v>119</v>
      </c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3"/>
      <c r="HY57" s="81"/>
      <c r="HZ57" s="91"/>
      <c r="IA57" s="91"/>
      <c r="IB57" s="91"/>
      <c r="IC57" s="91"/>
      <c r="ID57" s="91"/>
      <c r="IE57" s="7" t="s">
        <v>119</v>
      </c>
      <c r="IG57" s="45"/>
      <c r="IH57" s="45"/>
      <c r="II57" s="91"/>
      <c r="IJ57" s="45"/>
      <c r="IK57" s="91"/>
    </row>
    <row r="58" spans="1:245" s="43" customFormat="1" ht="15" x14ac:dyDescent="0.25">
      <c r="A58" s="95"/>
      <c r="B58" s="96" t="s">
        <v>120</v>
      </c>
      <c r="C58" s="192" t="s">
        <v>121</v>
      </c>
      <c r="D58" s="192"/>
      <c r="E58" s="192"/>
      <c r="F58" s="192"/>
      <c r="G58" s="192"/>
      <c r="H58" s="97" t="s">
        <v>107</v>
      </c>
      <c r="I58" s="99">
        <v>6.8</v>
      </c>
      <c r="J58" s="104"/>
      <c r="K58" s="116">
        <v>0.40799999999999997</v>
      </c>
      <c r="L58" s="6"/>
      <c r="M58" s="38"/>
      <c r="N58" s="103">
        <v>539.53</v>
      </c>
      <c r="O58" s="104"/>
      <c r="P58" s="105">
        <v>220.13</v>
      </c>
      <c r="Q58" s="106"/>
      <c r="R58" s="106"/>
      <c r="HY58" s="81"/>
      <c r="HZ58" s="91"/>
      <c r="IA58" s="91"/>
      <c r="IB58" s="91"/>
      <c r="IC58" s="91"/>
      <c r="ID58" s="91"/>
      <c r="IG58" s="45" t="s">
        <v>121</v>
      </c>
      <c r="IH58" s="45"/>
      <c r="II58" s="91"/>
      <c r="IJ58" s="45"/>
      <c r="IK58" s="91"/>
    </row>
    <row r="59" spans="1:245" s="43" customFormat="1" ht="15" x14ac:dyDescent="0.25">
      <c r="A59" s="95"/>
      <c r="B59" s="96" t="s">
        <v>122</v>
      </c>
      <c r="C59" s="192" t="s">
        <v>123</v>
      </c>
      <c r="D59" s="192"/>
      <c r="E59" s="192"/>
      <c r="F59" s="192"/>
      <c r="G59" s="192"/>
      <c r="H59" s="97" t="s">
        <v>104</v>
      </c>
      <c r="I59" s="117">
        <v>1.34</v>
      </c>
      <c r="J59" s="104"/>
      <c r="K59" s="100">
        <v>8.0399999999999999E-2</v>
      </c>
      <c r="L59" s="101">
        <v>13.04</v>
      </c>
      <c r="M59" s="118">
        <v>1.6</v>
      </c>
      <c r="N59" s="103">
        <v>20.86</v>
      </c>
      <c r="O59" s="104"/>
      <c r="P59" s="105">
        <v>1.68</v>
      </c>
      <c r="Q59" s="106"/>
      <c r="R59" s="106"/>
      <c r="HY59" s="81"/>
      <c r="HZ59" s="91"/>
      <c r="IA59" s="91"/>
      <c r="IB59" s="91"/>
      <c r="IC59" s="91"/>
      <c r="ID59" s="91"/>
      <c r="IG59" s="45" t="s">
        <v>123</v>
      </c>
      <c r="IH59" s="45"/>
      <c r="II59" s="91"/>
      <c r="IJ59" s="45"/>
      <c r="IK59" s="91"/>
    </row>
    <row r="60" spans="1:245" s="43" customFormat="1" ht="15" x14ac:dyDescent="0.25">
      <c r="A60" s="110"/>
      <c r="B60" s="94"/>
      <c r="C60" s="220" t="s">
        <v>108</v>
      </c>
      <c r="D60" s="220"/>
      <c r="E60" s="220"/>
      <c r="F60" s="220"/>
      <c r="G60" s="220"/>
      <c r="H60" s="84"/>
      <c r="I60" s="85"/>
      <c r="J60" s="85"/>
      <c r="K60" s="85"/>
      <c r="L60" s="88"/>
      <c r="M60" s="85"/>
      <c r="N60" s="111"/>
      <c r="O60" s="85"/>
      <c r="P60" s="112">
        <v>221.81</v>
      </c>
      <c r="Q60" s="106"/>
      <c r="R60" s="106"/>
      <c r="HY60" s="81"/>
      <c r="HZ60" s="91"/>
      <c r="IA60" s="91"/>
      <c r="IB60" s="91"/>
      <c r="IC60" s="91"/>
      <c r="ID60" s="91"/>
      <c r="IG60" s="45"/>
      <c r="IH60" s="45"/>
      <c r="II60" s="91" t="s">
        <v>108</v>
      </c>
      <c r="IJ60" s="45"/>
      <c r="IK60" s="91"/>
    </row>
    <row r="61" spans="1:245" s="43" customFormat="1" ht="15" x14ac:dyDescent="0.25">
      <c r="A61" s="107"/>
      <c r="B61" s="96"/>
      <c r="C61" s="192" t="s">
        <v>109</v>
      </c>
      <c r="D61" s="192"/>
      <c r="E61" s="192"/>
      <c r="F61" s="192"/>
      <c r="G61" s="192"/>
      <c r="H61" s="97"/>
      <c r="I61" s="104"/>
      <c r="J61" s="104"/>
      <c r="K61" s="104"/>
      <c r="L61" s="40"/>
      <c r="M61" s="104"/>
      <c r="N61" s="40"/>
      <c r="O61" s="104"/>
      <c r="P61" s="109">
        <v>220.13</v>
      </c>
      <c r="HY61" s="81"/>
      <c r="HZ61" s="91"/>
      <c r="IA61" s="91"/>
      <c r="IB61" s="91"/>
      <c r="IC61" s="91"/>
      <c r="ID61" s="91"/>
      <c r="IG61" s="45"/>
      <c r="IH61" s="45"/>
      <c r="II61" s="91"/>
      <c r="IJ61" s="45" t="s">
        <v>109</v>
      </c>
      <c r="IK61" s="91"/>
    </row>
    <row r="62" spans="1:245" s="43" customFormat="1" ht="15" x14ac:dyDescent="0.25">
      <c r="A62" s="107"/>
      <c r="B62" s="96" t="s">
        <v>124</v>
      </c>
      <c r="C62" s="192" t="s">
        <v>125</v>
      </c>
      <c r="D62" s="192"/>
      <c r="E62" s="192"/>
      <c r="F62" s="192"/>
      <c r="G62" s="192"/>
      <c r="H62" s="97" t="s">
        <v>112</v>
      </c>
      <c r="I62" s="98">
        <v>93</v>
      </c>
      <c r="J62" s="104"/>
      <c r="K62" s="98">
        <v>93</v>
      </c>
      <c r="L62" s="40"/>
      <c r="M62" s="104"/>
      <c r="N62" s="40"/>
      <c r="O62" s="104"/>
      <c r="P62" s="109">
        <v>204.72</v>
      </c>
      <c r="HY62" s="81"/>
      <c r="HZ62" s="91"/>
      <c r="IA62" s="91"/>
      <c r="IB62" s="91"/>
      <c r="IC62" s="91"/>
      <c r="ID62" s="91"/>
      <c r="IG62" s="45"/>
      <c r="IH62" s="45"/>
      <c r="II62" s="91"/>
      <c r="IJ62" s="45" t="s">
        <v>125</v>
      </c>
      <c r="IK62" s="91"/>
    </row>
    <row r="63" spans="1:245" s="43" customFormat="1" ht="15" x14ac:dyDescent="0.25">
      <c r="A63" s="107"/>
      <c r="B63" s="96" t="s">
        <v>126</v>
      </c>
      <c r="C63" s="192" t="s">
        <v>127</v>
      </c>
      <c r="D63" s="192"/>
      <c r="E63" s="192"/>
      <c r="F63" s="192"/>
      <c r="G63" s="192"/>
      <c r="H63" s="97" t="s">
        <v>112</v>
      </c>
      <c r="I63" s="98">
        <v>55</v>
      </c>
      <c r="J63" s="104"/>
      <c r="K63" s="98">
        <v>55</v>
      </c>
      <c r="L63" s="40"/>
      <c r="M63" s="104"/>
      <c r="N63" s="40"/>
      <c r="O63" s="104"/>
      <c r="P63" s="109">
        <v>121.07</v>
      </c>
      <c r="HY63" s="81"/>
      <c r="HZ63" s="91"/>
      <c r="IA63" s="91"/>
      <c r="IB63" s="91"/>
      <c r="IC63" s="91"/>
      <c r="ID63" s="91"/>
      <c r="IG63" s="45"/>
      <c r="IH63" s="45"/>
      <c r="II63" s="91"/>
      <c r="IJ63" s="45" t="s">
        <v>127</v>
      </c>
      <c r="IK63" s="91"/>
    </row>
    <row r="64" spans="1:245" s="43" customFormat="1" ht="15" x14ac:dyDescent="0.25">
      <c r="A64" s="113"/>
      <c r="B64" s="114"/>
      <c r="C64" s="220" t="s">
        <v>115</v>
      </c>
      <c r="D64" s="220"/>
      <c r="E64" s="220"/>
      <c r="F64" s="220"/>
      <c r="G64" s="220"/>
      <c r="H64" s="84"/>
      <c r="I64" s="85"/>
      <c r="J64" s="85"/>
      <c r="K64" s="85"/>
      <c r="L64" s="88"/>
      <c r="M64" s="85"/>
      <c r="N64" s="111">
        <v>9126.67</v>
      </c>
      <c r="O64" s="85"/>
      <c r="P64" s="119">
        <v>547.6</v>
      </c>
      <c r="HY64" s="81"/>
      <c r="HZ64" s="91"/>
      <c r="IA64" s="91"/>
      <c r="IB64" s="91"/>
      <c r="IC64" s="91"/>
      <c r="ID64" s="91"/>
      <c r="IG64" s="45"/>
      <c r="IH64" s="45"/>
      <c r="II64" s="91"/>
      <c r="IJ64" s="45"/>
      <c r="IK64" s="91" t="s">
        <v>115</v>
      </c>
    </row>
    <row r="65" spans="1:246" s="43" customFormat="1" ht="22.5" x14ac:dyDescent="0.25">
      <c r="A65" s="82" t="s">
        <v>128</v>
      </c>
      <c r="B65" s="83" t="s">
        <v>129</v>
      </c>
      <c r="C65" s="221" t="s">
        <v>130</v>
      </c>
      <c r="D65" s="221"/>
      <c r="E65" s="221"/>
      <c r="F65" s="221"/>
      <c r="G65" s="221"/>
      <c r="H65" s="84" t="s">
        <v>131</v>
      </c>
      <c r="I65" s="85">
        <v>0.03</v>
      </c>
      <c r="J65" s="86">
        <v>1</v>
      </c>
      <c r="K65" s="115">
        <v>0.03</v>
      </c>
      <c r="L65" s="88"/>
      <c r="M65" s="85"/>
      <c r="N65" s="89"/>
      <c r="O65" s="85"/>
      <c r="P65" s="90"/>
      <c r="HY65" s="81"/>
      <c r="HZ65" s="91" t="s">
        <v>130</v>
      </c>
      <c r="IA65" s="91" t="s">
        <v>4</v>
      </c>
      <c r="IB65" s="91" t="s">
        <v>4</v>
      </c>
      <c r="IC65" s="91" t="s">
        <v>4</v>
      </c>
      <c r="ID65" s="91" t="s">
        <v>4</v>
      </c>
      <c r="IG65" s="45"/>
      <c r="IH65" s="45"/>
      <c r="II65" s="91"/>
      <c r="IJ65" s="45"/>
      <c r="IK65" s="91"/>
    </row>
    <row r="66" spans="1:246" s="43" customFormat="1" ht="15" x14ac:dyDescent="0.25">
      <c r="A66" s="92"/>
      <c r="B66" s="50"/>
      <c r="C66" s="222" t="s">
        <v>132</v>
      </c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3"/>
      <c r="HY66" s="81"/>
      <c r="HZ66" s="91"/>
      <c r="IA66" s="91"/>
      <c r="IB66" s="91"/>
      <c r="IC66" s="91"/>
      <c r="ID66" s="91"/>
      <c r="IE66" s="7" t="s">
        <v>132</v>
      </c>
      <c r="IG66" s="45"/>
      <c r="IH66" s="45"/>
      <c r="II66" s="91"/>
      <c r="IJ66" s="45"/>
      <c r="IK66" s="91"/>
    </row>
    <row r="67" spans="1:246" s="43" customFormat="1" ht="22.5" x14ac:dyDescent="0.25">
      <c r="A67" s="93"/>
      <c r="B67" s="94" t="s">
        <v>133</v>
      </c>
      <c r="C67" s="228" t="s">
        <v>134</v>
      </c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9"/>
      <c r="HY67" s="81"/>
      <c r="HZ67" s="91"/>
      <c r="IA67" s="91"/>
      <c r="IB67" s="91"/>
      <c r="IC67" s="91"/>
      <c r="ID67" s="91"/>
      <c r="IF67" s="7" t="s">
        <v>134</v>
      </c>
      <c r="IG67" s="45"/>
      <c r="IH67" s="45"/>
      <c r="II67" s="91"/>
      <c r="IJ67" s="45"/>
      <c r="IK67" s="91"/>
    </row>
    <row r="68" spans="1:246" s="43" customFormat="1" ht="15" x14ac:dyDescent="0.25">
      <c r="A68" s="95"/>
      <c r="B68" s="96" t="s">
        <v>135</v>
      </c>
      <c r="C68" s="192" t="s">
        <v>136</v>
      </c>
      <c r="D68" s="192"/>
      <c r="E68" s="192"/>
      <c r="F68" s="192"/>
      <c r="G68" s="192"/>
      <c r="H68" s="97" t="s">
        <v>107</v>
      </c>
      <c r="I68" s="117">
        <v>44.59</v>
      </c>
      <c r="J68" s="99">
        <v>0.4</v>
      </c>
      <c r="K68" s="120">
        <v>0.53508</v>
      </c>
      <c r="L68" s="6"/>
      <c r="M68" s="38"/>
      <c r="N68" s="103">
        <v>641</v>
      </c>
      <c r="O68" s="104"/>
      <c r="P68" s="105">
        <v>342.99</v>
      </c>
      <c r="Q68" s="106"/>
      <c r="R68" s="106"/>
      <c r="HY68" s="81"/>
      <c r="HZ68" s="91"/>
      <c r="IA68" s="91"/>
      <c r="IB68" s="91"/>
      <c r="IC68" s="91"/>
      <c r="ID68" s="91"/>
      <c r="IG68" s="45" t="s">
        <v>136</v>
      </c>
      <c r="IH68" s="45"/>
      <c r="II68" s="91"/>
      <c r="IJ68" s="45"/>
      <c r="IK68" s="91"/>
    </row>
    <row r="69" spans="1:246" s="43" customFormat="1" ht="15" x14ac:dyDescent="0.25">
      <c r="A69" s="95"/>
      <c r="B69" s="96" t="s">
        <v>137</v>
      </c>
      <c r="C69" s="192" t="s">
        <v>138</v>
      </c>
      <c r="D69" s="192"/>
      <c r="E69" s="192"/>
      <c r="F69" s="192"/>
      <c r="G69" s="192"/>
      <c r="H69" s="97" t="s">
        <v>104</v>
      </c>
      <c r="I69" s="117">
        <v>0.21</v>
      </c>
      <c r="J69" s="99">
        <v>0.4</v>
      </c>
      <c r="K69" s="120">
        <v>2.5200000000000001E-3</v>
      </c>
      <c r="L69" s="101">
        <v>663.51</v>
      </c>
      <c r="M69" s="102">
        <v>1.56</v>
      </c>
      <c r="N69" s="103">
        <v>1035.08</v>
      </c>
      <c r="O69" s="104"/>
      <c r="P69" s="105">
        <v>2.61</v>
      </c>
      <c r="Q69" s="106"/>
      <c r="R69" s="106"/>
      <c r="HY69" s="81"/>
      <c r="HZ69" s="91"/>
      <c r="IA69" s="91"/>
      <c r="IB69" s="91"/>
      <c r="IC69" s="91"/>
      <c r="ID69" s="91"/>
      <c r="IG69" s="45" t="s">
        <v>138</v>
      </c>
      <c r="IH69" s="45"/>
      <c r="II69" s="91"/>
      <c r="IJ69" s="45"/>
      <c r="IK69" s="91"/>
    </row>
    <row r="70" spans="1:246" s="43" customFormat="1" ht="15" x14ac:dyDescent="0.25">
      <c r="A70" s="107"/>
      <c r="B70" s="96" t="s">
        <v>139</v>
      </c>
      <c r="C70" s="192" t="s">
        <v>140</v>
      </c>
      <c r="D70" s="192"/>
      <c r="E70" s="192"/>
      <c r="F70" s="192"/>
      <c r="G70" s="192"/>
      <c r="H70" s="97" t="s">
        <v>107</v>
      </c>
      <c r="I70" s="117">
        <v>0.21</v>
      </c>
      <c r="J70" s="99">
        <v>0.4</v>
      </c>
      <c r="K70" s="120">
        <v>2.5200000000000001E-3</v>
      </c>
      <c r="L70" s="40"/>
      <c r="M70" s="104"/>
      <c r="N70" s="108">
        <v>890.96</v>
      </c>
      <c r="O70" s="104"/>
      <c r="P70" s="109">
        <v>2.25</v>
      </c>
      <c r="HY70" s="81"/>
      <c r="HZ70" s="91"/>
      <c r="IA70" s="91"/>
      <c r="IB70" s="91"/>
      <c r="IC70" s="91"/>
      <c r="ID70" s="91"/>
      <c r="IG70" s="45"/>
      <c r="IH70" s="45" t="s">
        <v>140</v>
      </c>
      <c r="II70" s="91"/>
      <c r="IJ70" s="45"/>
      <c r="IK70" s="91"/>
    </row>
    <row r="71" spans="1:246" s="43" customFormat="1" ht="15" x14ac:dyDescent="0.25">
      <c r="A71" s="95"/>
      <c r="B71" s="96" t="s">
        <v>141</v>
      </c>
      <c r="C71" s="192" t="s">
        <v>142</v>
      </c>
      <c r="D71" s="192"/>
      <c r="E71" s="192"/>
      <c r="F71" s="192"/>
      <c r="G71" s="192"/>
      <c r="H71" s="97" t="s">
        <v>104</v>
      </c>
      <c r="I71" s="117">
        <v>0.03</v>
      </c>
      <c r="J71" s="99">
        <v>0.4</v>
      </c>
      <c r="K71" s="120">
        <v>3.6000000000000002E-4</v>
      </c>
      <c r="L71" s="6"/>
      <c r="M71" s="38"/>
      <c r="N71" s="103">
        <v>1693.98</v>
      </c>
      <c r="O71" s="104"/>
      <c r="P71" s="105">
        <v>0.61</v>
      </c>
      <c r="Q71" s="106"/>
      <c r="R71" s="106"/>
      <c r="HY71" s="81"/>
      <c r="HZ71" s="91"/>
      <c r="IA71" s="91"/>
      <c r="IB71" s="91"/>
      <c r="IC71" s="91"/>
      <c r="ID71" s="91"/>
      <c r="IG71" s="45" t="s">
        <v>142</v>
      </c>
      <c r="IH71" s="45"/>
      <c r="II71" s="91"/>
      <c r="IJ71" s="45"/>
      <c r="IK71" s="91"/>
    </row>
    <row r="72" spans="1:246" s="43" customFormat="1" ht="15" x14ac:dyDescent="0.25">
      <c r="A72" s="107"/>
      <c r="B72" s="96" t="s">
        <v>139</v>
      </c>
      <c r="C72" s="192" t="s">
        <v>140</v>
      </c>
      <c r="D72" s="192"/>
      <c r="E72" s="192"/>
      <c r="F72" s="192"/>
      <c r="G72" s="192"/>
      <c r="H72" s="97" t="s">
        <v>107</v>
      </c>
      <c r="I72" s="117">
        <v>0.03</v>
      </c>
      <c r="J72" s="99">
        <v>0.4</v>
      </c>
      <c r="K72" s="120">
        <v>3.6000000000000002E-4</v>
      </c>
      <c r="L72" s="40"/>
      <c r="M72" s="104"/>
      <c r="N72" s="108">
        <v>890.96</v>
      </c>
      <c r="O72" s="104"/>
      <c r="P72" s="109">
        <v>0.32</v>
      </c>
      <c r="HY72" s="81"/>
      <c r="HZ72" s="91"/>
      <c r="IA72" s="91"/>
      <c r="IB72" s="91"/>
      <c r="IC72" s="91"/>
      <c r="ID72" s="91"/>
      <c r="IG72" s="45"/>
      <c r="IH72" s="45" t="s">
        <v>140</v>
      </c>
      <c r="II72" s="91"/>
      <c r="IJ72" s="45"/>
      <c r="IK72" s="91"/>
    </row>
    <row r="73" spans="1:246" s="43" customFormat="1" ht="15" x14ac:dyDescent="0.25">
      <c r="A73" s="95"/>
      <c r="B73" s="96" t="s">
        <v>143</v>
      </c>
      <c r="C73" s="192" t="s">
        <v>144</v>
      </c>
      <c r="D73" s="192"/>
      <c r="E73" s="192"/>
      <c r="F73" s="192"/>
      <c r="G73" s="192"/>
      <c r="H73" s="97" t="s">
        <v>104</v>
      </c>
      <c r="I73" s="117">
        <v>0.08</v>
      </c>
      <c r="J73" s="99">
        <v>0.4</v>
      </c>
      <c r="K73" s="120">
        <v>9.6000000000000002E-4</v>
      </c>
      <c r="L73" s="6"/>
      <c r="M73" s="38"/>
      <c r="N73" s="103">
        <v>584.94000000000005</v>
      </c>
      <c r="O73" s="104"/>
      <c r="P73" s="105">
        <v>0.56000000000000005</v>
      </c>
      <c r="Q73" s="106"/>
      <c r="R73" s="106"/>
      <c r="HY73" s="81"/>
      <c r="HZ73" s="91"/>
      <c r="IA73" s="91"/>
      <c r="IB73" s="91"/>
      <c r="IC73" s="91"/>
      <c r="ID73" s="91"/>
      <c r="IG73" s="45" t="s">
        <v>144</v>
      </c>
      <c r="IH73" s="45"/>
      <c r="II73" s="91"/>
      <c r="IJ73" s="45"/>
      <c r="IK73" s="91"/>
    </row>
    <row r="74" spans="1:246" s="43" customFormat="1" ht="15" x14ac:dyDescent="0.25">
      <c r="A74" s="107"/>
      <c r="B74" s="96" t="s">
        <v>145</v>
      </c>
      <c r="C74" s="192" t="s">
        <v>146</v>
      </c>
      <c r="D74" s="192"/>
      <c r="E74" s="192"/>
      <c r="F74" s="192"/>
      <c r="G74" s="192"/>
      <c r="H74" s="97" t="s">
        <v>107</v>
      </c>
      <c r="I74" s="117">
        <v>0.08</v>
      </c>
      <c r="J74" s="99">
        <v>0.4</v>
      </c>
      <c r="K74" s="120">
        <v>9.6000000000000002E-4</v>
      </c>
      <c r="L74" s="40"/>
      <c r="M74" s="104"/>
      <c r="N74" s="108">
        <v>663.27</v>
      </c>
      <c r="O74" s="104"/>
      <c r="P74" s="109">
        <v>0.64</v>
      </c>
      <c r="HY74" s="81"/>
      <c r="HZ74" s="91"/>
      <c r="IA74" s="91"/>
      <c r="IB74" s="91"/>
      <c r="IC74" s="91"/>
      <c r="ID74" s="91"/>
      <c r="IG74" s="45"/>
      <c r="IH74" s="45" t="s">
        <v>146</v>
      </c>
      <c r="II74" s="91"/>
      <c r="IJ74" s="45"/>
      <c r="IK74" s="91"/>
    </row>
    <row r="75" spans="1:246" s="43" customFormat="1" ht="22.5" x14ac:dyDescent="0.25">
      <c r="A75" s="95"/>
      <c r="B75" s="96" t="s">
        <v>147</v>
      </c>
      <c r="C75" s="192" t="s">
        <v>148</v>
      </c>
      <c r="D75" s="192"/>
      <c r="E75" s="192"/>
      <c r="F75" s="192"/>
      <c r="G75" s="192"/>
      <c r="H75" s="97" t="s">
        <v>104</v>
      </c>
      <c r="I75" s="99">
        <v>3.6</v>
      </c>
      <c r="J75" s="99">
        <v>0.4</v>
      </c>
      <c r="K75" s="100">
        <v>4.3200000000000002E-2</v>
      </c>
      <c r="L75" s="6"/>
      <c r="M75" s="38"/>
      <c r="N75" s="103">
        <v>69.7</v>
      </c>
      <c r="O75" s="104"/>
      <c r="P75" s="105">
        <v>3.01</v>
      </c>
      <c r="Q75" s="106"/>
      <c r="R75" s="106"/>
      <c r="HY75" s="81"/>
      <c r="HZ75" s="91"/>
      <c r="IA75" s="91"/>
      <c r="IB75" s="91"/>
      <c r="IC75" s="91"/>
      <c r="ID75" s="91"/>
      <c r="IG75" s="45" t="s">
        <v>148</v>
      </c>
      <c r="IH75" s="45"/>
      <c r="II75" s="91"/>
      <c r="IJ75" s="45"/>
      <c r="IK75" s="91"/>
    </row>
    <row r="76" spans="1:246" s="43" customFormat="1" ht="15" x14ac:dyDescent="0.25">
      <c r="A76" s="95"/>
      <c r="B76" s="96" t="s">
        <v>149</v>
      </c>
      <c r="C76" s="192" t="s">
        <v>150</v>
      </c>
      <c r="D76" s="192"/>
      <c r="E76" s="192"/>
      <c r="F76" s="192"/>
      <c r="G76" s="192"/>
      <c r="H76" s="97" t="s">
        <v>151</v>
      </c>
      <c r="I76" s="117">
        <v>1.82</v>
      </c>
      <c r="J76" s="98">
        <v>0</v>
      </c>
      <c r="K76" s="98">
        <v>0</v>
      </c>
      <c r="L76" s="6"/>
      <c r="M76" s="38"/>
      <c r="N76" s="103">
        <v>287.81</v>
      </c>
      <c r="O76" s="104"/>
      <c r="P76" s="105">
        <v>0</v>
      </c>
      <c r="Q76" s="106"/>
      <c r="R76" s="106"/>
      <c r="HY76" s="81"/>
      <c r="HZ76" s="91"/>
      <c r="IA76" s="91"/>
      <c r="IB76" s="91"/>
      <c r="IC76" s="91"/>
      <c r="ID76" s="91"/>
      <c r="IG76" s="45" t="s">
        <v>150</v>
      </c>
      <c r="IH76" s="45"/>
      <c r="II76" s="91"/>
      <c r="IJ76" s="45"/>
      <c r="IK76" s="91"/>
    </row>
    <row r="77" spans="1:246" s="43" customFormat="1" ht="15" x14ac:dyDescent="0.25">
      <c r="A77" s="95"/>
      <c r="B77" s="96" t="s">
        <v>152</v>
      </c>
      <c r="C77" s="192" t="s">
        <v>153</v>
      </c>
      <c r="D77" s="192"/>
      <c r="E77" s="192"/>
      <c r="F77" s="192"/>
      <c r="G77" s="192"/>
      <c r="H77" s="97" t="s">
        <v>151</v>
      </c>
      <c r="I77" s="117">
        <v>1.59</v>
      </c>
      <c r="J77" s="98">
        <v>0</v>
      </c>
      <c r="K77" s="98">
        <v>0</v>
      </c>
      <c r="L77" s="101">
        <v>36.31</v>
      </c>
      <c r="M77" s="102">
        <v>1.21</v>
      </c>
      <c r="N77" s="103">
        <v>43.94</v>
      </c>
      <c r="O77" s="104"/>
      <c r="P77" s="105">
        <v>0</v>
      </c>
      <c r="Q77" s="106"/>
      <c r="R77" s="106"/>
      <c r="HY77" s="81"/>
      <c r="HZ77" s="91"/>
      <c r="IA77" s="91"/>
      <c r="IB77" s="91"/>
      <c r="IC77" s="91"/>
      <c r="ID77" s="91"/>
      <c r="IG77" s="45" t="s">
        <v>153</v>
      </c>
      <c r="IH77" s="45"/>
      <c r="II77" s="91"/>
      <c r="IJ77" s="45"/>
      <c r="IK77" s="91"/>
    </row>
    <row r="78" spans="1:246" s="43" customFormat="1" ht="15" x14ac:dyDescent="0.25">
      <c r="A78" s="95"/>
      <c r="B78" s="96" t="s">
        <v>154</v>
      </c>
      <c r="C78" s="192" t="s">
        <v>155</v>
      </c>
      <c r="D78" s="192"/>
      <c r="E78" s="192"/>
      <c r="F78" s="192"/>
      <c r="G78" s="192"/>
      <c r="H78" s="97" t="s">
        <v>156</v>
      </c>
      <c r="I78" s="117">
        <v>0.86</v>
      </c>
      <c r="J78" s="98">
        <v>0</v>
      </c>
      <c r="K78" s="98">
        <v>0</v>
      </c>
      <c r="L78" s="101">
        <v>98.31</v>
      </c>
      <c r="M78" s="102">
        <v>1.07</v>
      </c>
      <c r="N78" s="103">
        <v>105.19</v>
      </c>
      <c r="O78" s="104"/>
      <c r="P78" s="105">
        <v>0</v>
      </c>
      <c r="Q78" s="106"/>
      <c r="R78" s="106"/>
      <c r="HY78" s="81"/>
      <c r="HZ78" s="91"/>
      <c r="IA78" s="91"/>
      <c r="IB78" s="91"/>
      <c r="IC78" s="91"/>
      <c r="ID78" s="91"/>
      <c r="IG78" s="45" t="s">
        <v>155</v>
      </c>
      <c r="IH78" s="45"/>
      <c r="II78" s="91"/>
      <c r="IJ78" s="45"/>
      <c r="IK78" s="91"/>
    </row>
    <row r="79" spans="1:246" s="43" customFormat="1" ht="22.5" x14ac:dyDescent="0.25">
      <c r="A79" s="95"/>
      <c r="B79" s="96" t="s">
        <v>157</v>
      </c>
      <c r="C79" s="192" t="s">
        <v>158</v>
      </c>
      <c r="D79" s="192"/>
      <c r="E79" s="192"/>
      <c r="F79" s="192"/>
      <c r="G79" s="192"/>
      <c r="H79" s="97" t="s">
        <v>156</v>
      </c>
      <c r="I79" s="117">
        <v>0.01</v>
      </c>
      <c r="J79" s="98">
        <v>0</v>
      </c>
      <c r="K79" s="98">
        <v>0</v>
      </c>
      <c r="L79" s="121">
        <v>4981.45</v>
      </c>
      <c r="M79" s="102">
        <v>0.92</v>
      </c>
      <c r="N79" s="103">
        <v>4582.93</v>
      </c>
      <c r="O79" s="104"/>
      <c r="P79" s="105">
        <v>0</v>
      </c>
      <c r="Q79" s="106"/>
      <c r="R79" s="106"/>
      <c r="HY79" s="81"/>
      <c r="HZ79" s="91"/>
      <c r="IA79" s="91"/>
      <c r="IB79" s="91"/>
      <c r="IC79" s="91"/>
      <c r="ID79" s="91"/>
      <c r="IG79" s="45" t="s">
        <v>158</v>
      </c>
      <c r="IH79" s="45"/>
      <c r="II79" s="91"/>
      <c r="IJ79" s="45"/>
      <c r="IK79" s="91"/>
    </row>
    <row r="80" spans="1:246" s="43" customFormat="1" ht="15" x14ac:dyDescent="0.25">
      <c r="A80" s="122" t="s">
        <v>159</v>
      </c>
      <c r="B80" s="123" t="s">
        <v>160</v>
      </c>
      <c r="C80" s="224" t="s">
        <v>161</v>
      </c>
      <c r="D80" s="224"/>
      <c r="E80" s="224"/>
      <c r="F80" s="224"/>
      <c r="G80" s="224"/>
      <c r="H80" s="124" t="s">
        <v>156</v>
      </c>
      <c r="I80" s="125">
        <v>0.7</v>
      </c>
      <c r="J80" s="126">
        <v>0</v>
      </c>
      <c r="K80" s="126">
        <v>0</v>
      </c>
      <c r="L80" s="127"/>
      <c r="M80" s="128"/>
      <c r="N80" s="127"/>
      <c r="O80" s="128"/>
      <c r="P80" s="129"/>
      <c r="HY80" s="81"/>
      <c r="HZ80" s="91"/>
      <c r="IA80" s="91"/>
      <c r="IB80" s="91"/>
      <c r="IC80" s="91"/>
      <c r="ID80" s="91"/>
      <c r="IG80" s="45"/>
      <c r="IH80" s="45"/>
      <c r="II80" s="91"/>
      <c r="IJ80" s="45"/>
      <c r="IK80" s="91"/>
      <c r="IL80" s="130" t="s">
        <v>161</v>
      </c>
    </row>
    <row r="81" spans="1:248" s="43" customFormat="1" ht="15" x14ac:dyDescent="0.25">
      <c r="A81" s="122" t="s">
        <v>159</v>
      </c>
      <c r="B81" s="123" t="s">
        <v>162</v>
      </c>
      <c r="C81" s="224" t="s">
        <v>163</v>
      </c>
      <c r="D81" s="224"/>
      <c r="E81" s="224"/>
      <c r="F81" s="224"/>
      <c r="G81" s="224"/>
      <c r="H81" s="124" t="s">
        <v>164</v>
      </c>
      <c r="I81" s="131">
        <v>0.73799999999999999</v>
      </c>
      <c r="J81" s="126">
        <v>0</v>
      </c>
      <c r="K81" s="126">
        <v>0</v>
      </c>
      <c r="L81" s="127"/>
      <c r="M81" s="128"/>
      <c r="N81" s="127"/>
      <c r="O81" s="128"/>
      <c r="P81" s="129"/>
      <c r="HY81" s="81"/>
      <c r="HZ81" s="91"/>
      <c r="IA81" s="91"/>
      <c r="IB81" s="91"/>
      <c r="IC81" s="91"/>
      <c r="ID81" s="91"/>
      <c r="IG81" s="45"/>
      <c r="IH81" s="45"/>
      <c r="II81" s="91"/>
      <c r="IJ81" s="45"/>
      <c r="IK81" s="91"/>
      <c r="IL81" s="130" t="s">
        <v>163</v>
      </c>
    </row>
    <row r="82" spans="1:248" s="43" customFormat="1" ht="15" x14ac:dyDescent="0.25">
      <c r="A82" s="122" t="s">
        <v>159</v>
      </c>
      <c r="B82" s="123" t="s">
        <v>165</v>
      </c>
      <c r="C82" s="224" t="s">
        <v>166</v>
      </c>
      <c r="D82" s="224"/>
      <c r="E82" s="224"/>
      <c r="F82" s="224"/>
      <c r="G82" s="224"/>
      <c r="H82" s="124" t="s">
        <v>167</v>
      </c>
      <c r="I82" s="126">
        <v>33</v>
      </c>
      <c r="J82" s="126">
        <v>0</v>
      </c>
      <c r="K82" s="126">
        <v>0</v>
      </c>
      <c r="L82" s="127"/>
      <c r="M82" s="128"/>
      <c r="N82" s="127"/>
      <c r="O82" s="128"/>
      <c r="P82" s="129"/>
      <c r="HY82" s="81"/>
      <c r="HZ82" s="91"/>
      <c r="IA82" s="91"/>
      <c r="IB82" s="91"/>
      <c r="IC82" s="91"/>
      <c r="ID82" s="91"/>
      <c r="IG82" s="45"/>
      <c r="IH82" s="45"/>
      <c r="II82" s="91"/>
      <c r="IJ82" s="45"/>
      <c r="IK82" s="91"/>
      <c r="IL82" s="130" t="s">
        <v>166</v>
      </c>
    </row>
    <row r="83" spans="1:248" s="43" customFormat="1" ht="15" x14ac:dyDescent="0.25">
      <c r="A83" s="110"/>
      <c r="B83" s="94"/>
      <c r="C83" s="220" t="s">
        <v>108</v>
      </c>
      <c r="D83" s="220"/>
      <c r="E83" s="220"/>
      <c r="F83" s="220"/>
      <c r="G83" s="220"/>
      <c r="H83" s="84"/>
      <c r="I83" s="85"/>
      <c r="J83" s="85"/>
      <c r="K83" s="85"/>
      <c r="L83" s="88"/>
      <c r="M83" s="85"/>
      <c r="N83" s="111"/>
      <c r="O83" s="85"/>
      <c r="P83" s="112">
        <v>352.99</v>
      </c>
      <c r="Q83" s="106"/>
      <c r="R83" s="106"/>
      <c r="HY83" s="81"/>
      <c r="HZ83" s="91"/>
      <c r="IA83" s="91"/>
      <c r="IB83" s="91"/>
      <c r="IC83" s="91"/>
      <c r="ID83" s="91"/>
      <c r="IG83" s="45"/>
      <c r="IH83" s="45"/>
      <c r="II83" s="91" t="s">
        <v>108</v>
      </c>
      <c r="IJ83" s="45"/>
      <c r="IK83" s="91"/>
      <c r="IL83" s="130"/>
    </row>
    <row r="84" spans="1:248" s="43" customFormat="1" ht="15" x14ac:dyDescent="0.25">
      <c r="A84" s="107"/>
      <c r="B84" s="96"/>
      <c r="C84" s="192" t="s">
        <v>109</v>
      </c>
      <c r="D84" s="192"/>
      <c r="E84" s="192"/>
      <c r="F84" s="192"/>
      <c r="G84" s="192"/>
      <c r="H84" s="97"/>
      <c r="I84" s="104"/>
      <c r="J84" s="104"/>
      <c r="K84" s="104"/>
      <c r="L84" s="40"/>
      <c r="M84" s="104"/>
      <c r="N84" s="40"/>
      <c r="O84" s="104"/>
      <c r="P84" s="109">
        <v>346.2</v>
      </c>
      <c r="HY84" s="81"/>
      <c r="HZ84" s="91"/>
      <c r="IA84" s="91"/>
      <c r="IB84" s="91"/>
      <c r="IC84" s="91"/>
      <c r="ID84" s="91"/>
      <c r="IG84" s="45"/>
      <c r="IH84" s="45"/>
      <c r="II84" s="91"/>
      <c r="IJ84" s="45" t="s">
        <v>109</v>
      </c>
      <c r="IK84" s="91"/>
      <c r="IL84" s="130"/>
    </row>
    <row r="85" spans="1:248" s="43" customFormat="1" ht="33.75" x14ac:dyDescent="0.25">
      <c r="A85" s="107"/>
      <c r="B85" s="96" t="s">
        <v>168</v>
      </c>
      <c r="C85" s="192" t="s">
        <v>169</v>
      </c>
      <c r="D85" s="192"/>
      <c r="E85" s="192"/>
      <c r="F85" s="192"/>
      <c r="G85" s="192"/>
      <c r="H85" s="97" t="s">
        <v>112</v>
      </c>
      <c r="I85" s="98">
        <v>121</v>
      </c>
      <c r="J85" s="104"/>
      <c r="K85" s="98">
        <v>121</v>
      </c>
      <c r="L85" s="40"/>
      <c r="M85" s="104"/>
      <c r="N85" s="40"/>
      <c r="O85" s="104"/>
      <c r="P85" s="109">
        <v>418.9</v>
      </c>
      <c r="HY85" s="81"/>
      <c r="HZ85" s="91"/>
      <c r="IA85" s="91"/>
      <c r="IB85" s="91"/>
      <c r="IC85" s="91"/>
      <c r="ID85" s="91"/>
      <c r="IG85" s="45"/>
      <c r="IH85" s="45"/>
      <c r="II85" s="91"/>
      <c r="IJ85" s="45" t="s">
        <v>169</v>
      </c>
      <c r="IK85" s="91"/>
      <c r="IL85" s="130"/>
    </row>
    <row r="86" spans="1:248" s="43" customFormat="1" ht="33.75" x14ac:dyDescent="0.25">
      <c r="A86" s="107"/>
      <c r="B86" s="96" t="s">
        <v>170</v>
      </c>
      <c r="C86" s="192" t="s">
        <v>171</v>
      </c>
      <c r="D86" s="192"/>
      <c r="E86" s="192"/>
      <c r="F86" s="192"/>
      <c r="G86" s="192"/>
      <c r="H86" s="97" t="s">
        <v>112</v>
      </c>
      <c r="I86" s="98">
        <v>72</v>
      </c>
      <c r="J86" s="104"/>
      <c r="K86" s="98">
        <v>72</v>
      </c>
      <c r="L86" s="40"/>
      <c r="M86" s="104"/>
      <c r="N86" s="40"/>
      <c r="O86" s="104"/>
      <c r="P86" s="109">
        <v>249.26</v>
      </c>
      <c r="HY86" s="81"/>
      <c r="HZ86" s="91"/>
      <c r="IA86" s="91"/>
      <c r="IB86" s="91"/>
      <c r="IC86" s="91"/>
      <c r="ID86" s="91"/>
      <c r="IG86" s="45"/>
      <c r="IH86" s="45"/>
      <c r="II86" s="91"/>
      <c r="IJ86" s="45" t="s">
        <v>171</v>
      </c>
      <c r="IK86" s="91"/>
      <c r="IL86" s="130"/>
    </row>
    <row r="87" spans="1:248" s="43" customFormat="1" ht="15" x14ac:dyDescent="0.25">
      <c r="A87" s="113"/>
      <c r="B87" s="114"/>
      <c r="C87" s="220" t="s">
        <v>115</v>
      </c>
      <c r="D87" s="220"/>
      <c r="E87" s="220"/>
      <c r="F87" s="220"/>
      <c r="G87" s="220"/>
      <c r="H87" s="84"/>
      <c r="I87" s="85"/>
      <c r="J87" s="85"/>
      <c r="K87" s="85"/>
      <c r="L87" s="88"/>
      <c r="M87" s="85"/>
      <c r="N87" s="111">
        <v>34038.33</v>
      </c>
      <c r="O87" s="85"/>
      <c r="P87" s="112">
        <v>1021.15</v>
      </c>
      <c r="HY87" s="81"/>
      <c r="HZ87" s="91"/>
      <c r="IA87" s="91"/>
      <c r="IB87" s="91"/>
      <c r="IC87" s="91"/>
      <c r="ID87" s="91"/>
      <c r="IG87" s="45"/>
      <c r="IH87" s="45"/>
      <c r="II87" s="91"/>
      <c r="IJ87" s="45"/>
      <c r="IK87" s="91" t="s">
        <v>115</v>
      </c>
      <c r="IL87" s="130"/>
    </row>
    <row r="88" spans="1:248" s="43" customFormat="1" ht="1.5" customHeight="1" x14ac:dyDescent="0.25">
      <c r="A88" s="132"/>
      <c r="B88" s="133"/>
      <c r="C88" s="133"/>
      <c r="D88" s="133"/>
      <c r="E88" s="133"/>
      <c r="F88" s="134"/>
      <c r="G88" s="134"/>
      <c r="H88" s="134"/>
      <c r="I88" s="134"/>
      <c r="J88" s="135"/>
      <c r="K88" s="134"/>
      <c r="L88" s="135"/>
      <c r="M88" s="136"/>
      <c r="N88" s="135"/>
      <c r="O88" s="137"/>
      <c r="P88" s="138"/>
      <c r="Q88" s="139"/>
      <c r="R88" s="140"/>
      <c r="HY88" s="81"/>
      <c r="HZ88" s="91"/>
      <c r="IA88" s="91"/>
      <c r="IB88" s="91"/>
      <c r="IC88" s="91"/>
      <c r="ID88" s="91"/>
      <c r="IG88" s="45"/>
      <c r="IH88" s="45"/>
      <c r="II88" s="91"/>
      <c r="IJ88" s="45"/>
      <c r="IK88" s="91"/>
      <c r="IL88" s="130"/>
    </row>
    <row r="89" spans="1:248" s="43" customFormat="1" ht="15" x14ac:dyDescent="0.25">
      <c r="A89" s="110"/>
      <c r="B89" s="141"/>
      <c r="C89" s="218" t="s">
        <v>172</v>
      </c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143"/>
      <c r="Q89" s="139"/>
      <c r="R89" s="140"/>
      <c r="HY89" s="81"/>
      <c r="HZ89" s="91"/>
      <c r="IA89" s="91"/>
      <c r="IB89" s="91"/>
      <c r="IC89" s="91"/>
      <c r="ID89" s="91"/>
      <c r="IG89" s="45"/>
      <c r="IH89" s="45"/>
      <c r="II89" s="91"/>
      <c r="IJ89" s="45"/>
      <c r="IK89" s="91"/>
      <c r="IL89" s="130"/>
      <c r="IM89" s="144" t="s">
        <v>172</v>
      </c>
    </row>
    <row r="90" spans="1:248" s="43" customFormat="1" ht="15" x14ac:dyDescent="0.25">
      <c r="A90" s="110"/>
      <c r="B90" s="94"/>
      <c r="C90" s="219" t="s">
        <v>173</v>
      </c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145">
        <v>1427.36</v>
      </c>
      <c r="Q90" s="139"/>
      <c r="R90" s="140"/>
      <c r="HY90" s="81"/>
      <c r="HZ90" s="91"/>
      <c r="IA90" s="91"/>
      <c r="IB90" s="91"/>
      <c r="IC90" s="91"/>
      <c r="ID90" s="91"/>
      <c r="IG90" s="45"/>
      <c r="IH90" s="45"/>
      <c r="II90" s="91"/>
      <c r="IJ90" s="45"/>
      <c r="IK90" s="91"/>
      <c r="IL90" s="130"/>
      <c r="IM90" s="144"/>
      <c r="IN90" s="39" t="s">
        <v>173</v>
      </c>
    </row>
    <row r="91" spans="1:248" s="43" customFormat="1" ht="15" x14ac:dyDescent="0.25">
      <c r="A91" s="110"/>
      <c r="B91" s="94"/>
      <c r="C91" s="219" t="s">
        <v>174</v>
      </c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146"/>
      <c r="Q91" s="139"/>
      <c r="R91" s="140"/>
      <c r="HY91" s="81"/>
      <c r="HZ91" s="91"/>
      <c r="IA91" s="91"/>
      <c r="IB91" s="91"/>
      <c r="IC91" s="91"/>
      <c r="ID91" s="91"/>
      <c r="IG91" s="45"/>
      <c r="IH91" s="45"/>
      <c r="II91" s="91"/>
      <c r="IJ91" s="45"/>
      <c r="IK91" s="91"/>
      <c r="IL91" s="130"/>
      <c r="IM91" s="144"/>
      <c r="IN91" s="39" t="s">
        <v>174</v>
      </c>
    </row>
    <row r="92" spans="1:248" s="43" customFormat="1" ht="15" x14ac:dyDescent="0.25">
      <c r="A92" s="110"/>
      <c r="B92" s="94"/>
      <c r="C92" s="219" t="s">
        <v>175</v>
      </c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147">
        <v>563.12</v>
      </c>
      <c r="Q92" s="139"/>
      <c r="R92" s="140"/>
      <c r="HY92" s="81"/>
      <c r="HZ92" s="91"/>
      <c r="IA92" s="91"/>
      <c r="IB92" s="91"/>
      <c r="IC92" s="91"/>
      <c r="ID92" s="91"/>
      <c r="IG92" s="45"/>
      <c r="IH92" s="45"/>
      <c r="II92" s="91"/>
      <c r="IJ92" s="45"/>
      <c r="IK92" s="91"/>
      <c r="IL92" s="130"/>
      <c r="IM92" s="144"/>
      <c r="IN92" s="39" t="s">
        <v>175</v>
      </c>
    </row>
    <row r="93" spans="1:248" s="43" customFormat="1" ht="15" x14ac:dyDescent="0.25">
      <c r="A93" s="110"/>
      <c r="B93" s="94"/>
      <c r="C93" s="219" t="s">
        <v>176</v>
      </c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147">
        <v>542.71</v>
      </c>
      <c r="Q93" s="139"/>
      <c r="R93" s="140"/>
      <c r="HY93" s="81"/>
      <c r="HZ93" s="91"/>
      <c r="IA93" s="91"/>
      <c r="IB93" s="91"/>
      <c r="IC93" s="91"/>
      <c r="ID93" s="91"/>
      <c r="IG93" s="45"/>
      <c r="IH93" s="45"/>
      <c r="II93" s="91"/>
      <c r="IJ93" s="45"/>
      <c r="IK93" s="91"/>
      <c r="IL93" s="130"/>
      <c r="IM93" s="144"/>
      <c r="IN93" s="39" t="s">
        <v>176</v>
      </c>
    </row>
    <row r="94" spans="1:248" s="43" customFormat="1" ht="15" x14ac:dyDescent="0.25">
      <c r="A94" s="110"/>
      <c r="B94" s="94"/>
      <c r="C94" s="219" t="s">
        <v>177</v>
      </c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147">
        <v>321.52999999999997</v>
      </c>
      <c r="Q94" s="139"/>
      <c r="R94" s="140"/>
      <c r="HY94" s="81"/>
      <c r="HZ94" s="91"/>
      <c r="IA94" s="91"/>
      <c r="IB94" s="91"/>
      <c r="IC94" s="91"/>
      <c r="ID94" s="91"/>
      <c r="IG94" s="45"/>
      <c r="IH94" s="45"/>
      <c r="II94" s="91"/>
      <c r="IJ94" s="45"/>
      <c r="IK94" s="91"/>
      <c r="IL94" s="130"/>
      <c r="IM94" s="144"/>
      <c r="IN94" s="39" t="s">
        <v>177</v>
      </c>
    </row>
    <row r="95" spans="1:248" s="43" customFormat="1" ht="15" x14ac:dyDescent="0.25">
      <c r="A95" s="110"/>
      <c r="B95" s="94"/>
      <c r="C95" s="219" t="s">
        <v>178</v>
      </c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145">
        <v>2860.59</v>
      </c>
      <c r="Q95" s="139"/>
      <c r="R95" s="140"/>
      <c r="HY95" s="81"/>
      <c r="HZ95" s="91"/>
      <c r="IA95" s="91"/>
      <c r="IB95" s="91"/>
      <c r="IC95" s="91"/>
      <c r="ID95" s="91"/>
      <c r="IG95" s="45"/>
      <c r="IH95" s="45"/>
      <c r="II95" s="91"/>
      <c r="IJ95" s="45"/>
      <c r="IK95" s="91"/>
      <c r="IL95" s="130"/>
      <c r="IM95" s="144"/>
      <c r="IN95" s="39" t="s">
        <v>178</v>
      </c>
    </row>
    <row r="96" spans="1:248" s="43" customFormat="1" ht="15" x14ac:dyDescent="0.25">
      <c r="A96" s="110"/>
      <c r="B96" s="94"/>
      <c r="C96" s="219" t="s">
        <v>174</v>
      </c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146"/>
      <c r="Q96" s="139"/>
      <c r="R96" s="140"/>
      <c r="HY96" s="81"/>
      <c r="HZ96" s="91"/>
      <c r="IA96" s="91"/>
      <c r="IB96" s="91"/>
      <c r="IC96" s="91"/>
      <c r="ID96" s="91"/>
      <c r="IG96" s="45"/>
      <c r="IH96" s="45"/>
      <c r="II96" s="91"/>
      <c r="IJ96" s="45"/>
      <c r="IK96" s="91"/>
      <c r="IL96" s="130"/>
      <c r="IM96" s="144"/>
      <c r="IN96" s="39" t="s">
        <v>174</v>
      </c>
    </row>
    <row r="97" spans="1:250" s="43" customFormat="1" ht="15" x14ac:dyDescent="0.25">
      <c r="A97" s="110"/>
      <c r="B97" s="94"/>
      <c r="C97" s="219" t="s">
        <v>179</v>
      </c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147">
        <v>563.12</v>
      </c>
      <c r="Q97" s="139"/>
      <c r="R97" s="140"/>
      <c r="HY97" s="81"/>
      <c r="HZ97" s="91"/>
      <c r="IA97" s="91"/>
      <c r="IB97" s="91"/>
      <c r="IC97" s="91"/>
      <c r="ID97" s="91"/>
      <c r="IG97" s="45"/>
      <c r="IH97" s="45"/>
      <c r="II97" s="91"/>
      <c r="IJ97" s="45"/>
      <c r="IK97" s="91"/>
      <c r="IL97" s="130"/>
      <c r="IM97" s="144"/>
      <c r="IN97" s="39" t="s">
        <v>179</v>
      </c>
    </row>
    <row r="98" spans="1:250" s="43" customFormat="1" ht="15" x14ac:dyDescent="0.25">
      <c r="A98" s="110"/>
      <c r="B98" s="94"/>
      <c r="C98" s="219" t="s">
        <v>180</v>
      </c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147">
        <v>542.71</v>
      </c>
      <c r="Q98" s="139"/>
      <c r="R98" s="140"/>
      <c r="HY98" s="81"/>
      <c r="HZ98" s="91"/>
      <c r="IA98" s="91"/>
      <c r="IB98" s="91"/>
      <c r="IC98" s="91"/>
      <c r="ID98" s="91"/>
      <c r="IG98" s="45"/>
      <c r="IH98" s="45"/>
      <c r="II98" s="91"/>
      <c r="IJ98" s="45"/>
      <c r="IK98" s="91"/>
      <c r="IL98" s="130"/>
      <c r="IM98" s="144"/>
      <c r="IN98" s="39" t="s">
        <v>180</v>
      </c>
    </row>
    <row r="99" spans="1:250" s="43" customFormat="1" ht="15" x14ac:dyDescent="0.25">
      <c r="A99" s="110"/>
      <c r="B99" s="94"/>
      <c r="C99" s="219" t="s">
        <v>181</v>
      </c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147">
        <v>321.52999999999997</v>
      </c>
      <c r="Q99" s="139"/>
      <c r="R99" s="140"/>
      <c r="HY99" s="81"/>
      <c r="HZ99" s="91"/>
      <c r="IA99" s="91"/>
      <c r="IB99" s="91"/>
      <c r="IC99" s="91"/>
      <c r="ID99" s="91"/>
      <c r="IG99" s="45"/>
      <c r="IH99" s="45"/>
      <c r="II99" s="91"/>
      <c r="IJ99" s="45"/>
      <c r="IK99" s="91"/>
      <c r="IL99" s="130"/>
      <c r="IM99" s="144"/>
      <c r="IN99" s="39" t="s">
        <v>181</v>
      </c>
    </row>
    <row r="100" spans="1:250" s="43" customFormat="1" ht="15" x14ac:dyDescent="0.25">
      <c r="A100" s="110"/>
      <c r="B100" s="94"/>
      <c r="C100" s="219" t="s">
        <v>182</v>
      </c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147">
        <v>916.47</v>
      </c>
      <c r="Q100" s="139"/>
      <c r="R100" s="140"/>
      <c r="HY100" s="81"/>
      <c r="HZ100" s="91"/>
      <c r="IA100" s="91"/>
      <c r="IB100" s="91"/>
      <c r="IC100" s="91"/>
      <c r="ID100" s="91"/>
      <c r="IG100" s="45"/>
      <c r="IH100" s="45"/>
      <c r="II100" s="91"/>
      <c r="IJ100" s="45"/>
      <c r="IK100" s="91"/>
      <c r="IL100" s="130"/>
      <c r="IM100" s="144"/>
      <c r="IN100" s="39" t="s">
        <v>182</v>
      </c>
    </row>
    <row r="101" spans="1:250" s="43" customFormat="1" ht="15" x14ac:dyDescent="0.25">
      <c r="A101" s="110"/>
      <c r="B101" s="94"/>
      <c r="C101" s="219" t="s">
        <v>183</v>
      </c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147">
        <v>516.76</v>
      </c>
      <c r="Q101" s="139"/>
      <c r="R101" s="140"/>
      <c r="HY101" s="81"/>
      <c r="HZ101" s="91"/>
      <c r="IA101" s="91"/>
      <c r="IB101" s="91"/>
      <c r="IC101" s="91"/>
      <c r="ID101" s="91"/>
      <c r="IG101" s="45"/>
      <c r="IH101" s="45"/>
      <c r="II101" s="91"/>
      <c r="IJ101" s="45"/>
      <c r="IK101" s="91"/>
      <c r="IL101" s="130"/>
      <c r="IM101" s="144"/>
      <c r="IN101" s="39" t="s">
        <v>183</v>
      </c>
    </row>
    <row r="102" spans="1:250" s="43" customFormat="1" ht="15" x14ac:dyDescent="0.25">
      <c r="A102" s="110"/>
      <c r="B102" s="94"/>
      <c r="C102" s="219" t="s">
        <v>184</v>
      </c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147">
        <v>884.65</v>
      </c>
      <c r="Q102" s="139"/>
      <c r="R102" s="140"/>
      <c r="HY102" s="81"/>
      <c r="HZ102" s="91"/>
      <c r="IA102" s="91"/>
      <c r="IB102" s="91"/>
      <c r="IC102" s="91"/>
      <c r="ID102" s="91"/>
      <c r="IG102" s="45"/>
      <c r="IH102" s="45"/>
      <c r="II102" s="91"/>
      <c r="IJ102" s="45"/>
      <c r="IK102" s="91"/>
      <c r="IL102" s="130"/>
      <c r="IM102" s="144"/>
      <c r="IN102" s="39" t="s">
        <v>184</v>
      </c>
    </row>
    <row r="103" spans="1:250" s="43" customFormat="1" ht="15" x14ac:dyDescent="0.25">
      <c r="A103" s="110"/>
      <c r="B103" s="94"/>
      <c r="C103" s="219" t="s">
        <v>185</v>
      </c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147">
        <v>916.47</v>
      </c>
      <c r="Q103" s="139"/>
      <c r="R103" s="140"/>
      <c r="HY103" s="81"/>
      <c r="HZ103" s="91"/>
      <c r="IA103" s="91"/>
      <c r="IB103" s="91"/>
      <c r="IC103" s="91"/>
      <c r="ID103" s="91"/>
      <c r="IG103" s="45"/>
      <c r="IH103" s="45"/>
      <c r="II103" s="91"/>
      <c r="IJ103" s="45"/>
      <c r="IK103" s="91"/>
      <c r="IL103" s="130"/>
      <c r="IM103" s="144"/>
      <c r="IN103" s="39" t="s">
        <v>185</v>
      </c>
    </row>
    <row r="104" spans="1:250" s="43" customFormat="1" ht="15" x14ac:dyDescent="0.25">
      <c r="A104" s="110"/>
      <c r="B104" s="94"/>
      <c r="C104" s="219" t="s">
        <v>186</v>
      </c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147">
        <v>516.76</v>
      </c>
      <c r="Q104" s="139"/>
      <c r="R104" s="140"/>
      <c r="HY104" s="81"/>
      <c r="HZ104" s="91"/>
      <c r="IA104" s="91"/>
      <c r="IB104" s="91"/>
      <c r="IC104" s="91"/>
      <c r="ID104" s="91"/>
      <c r="IG104" s="45"/>
      <c r="IH104" s="45"/>
      <c r="II104" s="91"/>
      <c r="IJ104" s="45"/>
      <c r="IK104" s="91"/>
      <c r="IL104" s="130"/>
      <c r="IM104" s="144"/>
      <c r="IN104" s="39" t="s">
        <v>186</v>
      </c>
    </row>
    <row r="105" spans="1:250" s="43" customFormat="1" ht="15" x14ac:dyDescent="0.25">
      <c r="A105" s="110"/>
      <c r="B105" s="141"/>
      <c r="C105" s="218" t="s">
        <v>187</v>
      </c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148">
        <v>2860.59</v>
      </c>
      <c r="Q105" s="139"/>
      <c r="R105" s="140"/>
      <c r="HY105" s="81"/>
      <c r="HZ105" s="91"/>
      <c r="IA105" s="91"/>
      <c r="IB105" s="91"/>
      <c r="IC105" s="91"/>
      <c r="ID105" s="91"/>
      <c r="IG105" s="45"/>
      <c r="IH105" s="45"/>
      <c r="II105" s="91"/>
      <c r="IJ105" s="45"/>
      <c r="IK105" s="91"/>
      <c r="IL105" s="130"/>
      <c r="IM105" s="144"/>
      <c r="IO105" s="144" t="s">
        <v>187</v>
      </c>
    </row>
    <row r="106" spans="1:250" s="43" customFormat="1" ht="15" x14ac:dyDescent="0.25">
      <c r="A106" s="110"/>
      <c r="B106" s="94"/>
      <c r="C106" s="219" t="s">
        <v>188</v>
      </c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146"/>
      <c r="Q106" s="139"/>
      <c r="R106" s="140"/>
      <c r="HY106" s="81"/>
      <c r="HZ106" s="91"/>
      <c r="IA106" s="91"/>
      <c r="IB106" s="91"/>
      <c r="IC106" s="91"/>
      <c r="ID106" s="91"/>
      <c r="IG106" s="45"/>
      <c r="IH106" s="45"/>
      <c r="II106" s="91"/>
      <c r="IJ106" s="45"/>
      <c r="IK106" s="91"/>
      <c r="IL106" s="130"/>
      <c r="IM106" s="144"/>
      <c r="IN106" s="39" t="s">
        <v>188</v>
      </c>
      <c r="IO106" s="144"/>
    </row>
    <row r="107" spans="1:250" s="43" customFormat="1" ht="15" x14ac:dyDescent="0.25">
      <c r="A107" s="110"/>
      <c r="B107" s="94"/>
      <c r="C107" s="219" t="s">
        <v>189</v>
      </c>
      <c r="D107" s="219"/>
      <c r="E107" s="219"/>
      <c r="F107" s="219"/>
      <c r="G107" s="219"/>
      <c r="H107" s="219"/>
      <c r="I107" s="219"/>
      <c r="J107" s="219"/>
      <c r="K107" s="149" t="s">
        <v>190</v>
      </c>
      <c r="L107" s="142"/>
      <c r="M107" s="142"/>
      <c r="O107" s="150"/>
      <c r="P107" s="146"/>
      <c r="Q107" s="139"/>
      <c r="R107" s="140"/>
      <c r="HY107" s="81"/>
      <c r="HZ107" s="91"/>
      <c r="IA107" s="91"/>
      <c r="IB107" s="91"/>
      <c r="IC107" s="91"/>
      <c r="ID107" s="91"/>
      <c r="IG107" s="45"/>
      <c r="IH107" s="45"/>
      <c r="II107" s="91"/>
      <c r="IJ107" s="45"/>
      <c r="IK107" s="91"/>
      <c r="IL107" s="130"/>
      <c r="IM107" s="144"/>
      <c r="IO107" s="144"/>
      <c r="IP107" s="39" t="s">
        <v>189</v>
      </c>
    </row>
    <row r="108" spans="1:250" s="43" customFormat="1" ht="15" x14ac:dyDescent="0.25">
      <c r="A108" s="110"/>
      <c r="B108" s="94"/>
      <c r="C108" s="219" t="s">
        <v>191</v>
      </c>
      <c r="D108" s="219"/>
      <c r="E108" s="219"/>
      <c r="F108" s="219"/>
      <c r="G108" s="219"/>
      <c r="H108" s="219"/>
      <c r="I108" s="219"/>
      <c r="J108" s="219"/>
      <c r="K108" s="149" t="s">
        <v>192</v>
      </c>
      <c r="L108" s="142"/>
      <c r="M108" s="142"/>
      <c r="O108" s="150"/>
      <c r="P108" s="146"/>
      <c r="Q108" s="139"/>
      <c r="R108" s="140"/>
      <c r="HY108" s="81"/>
      <c r="HZ108" s="91"/>
      <c r="IA108" s="91"/>
      <c r="IB108" s="91"/>
      <c r="IC108" s="91"/>
      <c r="ID108" s="91"/>
      <c r="IG108" s="45"/>
      <c r="IH108" s="45"/>
      <c r="II108" s="91"/>
      <c r="IJ108" s="45"/>
      <c r="IK108" s="91"/>
      <c r="IL108" s="130"/>
      <c r="IM108" s="144"/>
      <c r="IO108" s="144"/>
      <c r="IP108" s="39" t="s">
        <v>191</v>
      </c>
    </row>
    <row r="109" spans="1:250" s="43" customFormat="1" ht="15" x14ac:dyDescent="0.25">
      <c r="A109" s="225" t="s">
        <v>193</v>
      </c>
      <c r="B109" s="226"/>
      <c r="C109" s="22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  <c r="N109" s="226"/>
      <c r="O109" s="226"/>
      <c r="P109" s="227"/>
      <c r="HY109" s="81" t="s">
        <v>193</v>
      </c>
      <c r="HZ109" s="91"/>
      <c r="IA109" s="91"/>
      <c r="IB109" s="91"/>
      <c r="IC109" s="91"/>
      <c r="ID109" s="91"/>
      <c r="IG109" s="45"/>
      <c r="IH109" s="45"/>
      <c r="II109" s="91"/>
      <c r="IJ109" s="45"/>
      <c r="IK109" s="91"/>
      <c r="IL109" s="130"/>
      <c r="IM109" s="144"/>
      <c r="IO109" s="144"/>
    </row>
    <row r="110" spans="1:250" s="43" customFormat="1" ht="33.75" x14ac:dyDescent="0.25">
      <c r="A110" s="82" t="s">
        <v>194</v>
      </c>
      <c r="B110" s="83" t="s">
        <v>195</v>
      </c>
      <c r="C110" s="221" t="s">
        <v>196</v>
      </c>
      <c r="D110" s="221"/>
      <c r="E110" s="221"/>
      <c r="F110" s="221"/>
      <c r="G110" s="221"/>
      <c r="H110" s="84" t="s">
        <v>131</v>
      </c>
      <c r="I110" s="85">
        <v>0.24</v>
      </c>
      <c r="J110" s="86">
        <v>1</v>
      </c>
      <c r="K110" s="115">
        <v>0.24</v>
      </c>
      <c r="L110" s="88"/>
      <c r="M110" s="85"/>
      <c r="N110" s="89"/>
      <c r="O110" s="85"/>
      <c r="P110" s="90"/>
      <c r="HY110" s="81"/>
      <c r="HZ110" s="91" t="s">
        <v>196</v>
      </c>
      <c r="IA110" s="91" t="s">
        <v>4</v>
      </c>
      <c r="IB110" s="91" t="s">
        <v>4</v>
      </c>
      <c r="IC110" s="91" t="s">
        <v>4</v>
      </c>
      <c r="ID110" s="91" t="s">
        <v>4</v>
      </c>
      <c r="IG110" s="45"/>
      <c r="IH110" s="45"/>
      <c r="II110" s="91"/>
      <c r="IJ110" s="45"/>
      <c r="IK110" s="91"/>
      <c r="IL110" s="130"/>
      <c r="IM110" s="144"/>
      <c r="IO110" s="144"/>
    </row>
    <row r="111" spans="1:250" s="43" customFormat="1" ht="15" x14ac:dyDescent="0.25">
      <c r="A111" s="92"/>
      <c r="B111" s="50"/>
      <c r="C111" s="222" t="s">
        <v>197</v>
      </c>
      <c r="D111" s="222"/>
      <c r="E111" s="222"/>
      <c r="F111" s="222"/>
      <c r="G111" s="222"/>
      <c r="H111" s="222"/>
      <c r="I111" s="222"/>
      <c r="J111" s="222"/>
      <c r="K111" s="222"/>
      <c r="L111" s="222"/>
      <c r="M111" s="222"/>
      <c r="N111" s="222"/>
      <c r="O111" s="222"/>
      <c r="P111" s="223"/>
      <c r="HY111" s="81"/>
      <c r="HZ111" s="91"/>
      <c r="IA111" s="91"/>
      <c r="IB111" s="91"/>
      <c r="IC111" s="91"/>
      <c r="ID111" s="91"/>
      <c r="IE111" s="7" t="s">
        <v>197</v>
      </c>
      <c r="IG111" s="45"/>
      <c r="IH111" s="45"/>
      <c r="II111" s="91"/>
      <c r="IJ111" s="45"/>
      <c r="IK111" s="91"/>
      <c r="IL111" s="130"/>
      <c r="IM111" s="144"/>
      <c r="IO111" s="144"/>
    </row>
    <row r="112" spans="1:250" s="43" customFormat="1" ht="15" x14ac:dyDescent="0.25">
      <c r="A112" s="95"/>
      <c r="B112" s="96" t="s">
        <v>198</v>
      </c>
      <c r="C112" s="192" t="s">
        <v>199</v>
      </c>
      <c r="D112" s="192"/>
      <c r="E112" s="192"/>
      <c r="F112" s="192"/>
      <c r="G112" s="192"/>
      <c r="H112" s="97" t="s">
        <v>107</v>
      </c>
      <c r="I112" s="117">
        <v>182.84</v>
      </c>
      <c r="J112" s="104"/>
      <c r="K112" s="100">
        <v>43.881599999999999</v>
      </c>
      <c r="L112" s="6"/>
      <c r="M112" s="38"/>
      <c r="N112" s="103">
        <v>722.67</v>
      </c>
      <c r="O112" s="104"/>
      <c r="P112" s="105">
        <v>31711.919999999998</v>
      </c>
      <c r="Q112" s="106"/>
      <c r="R112" s="106"/>
      <c r="HY112" s="81"/>
      <c r="HZ112" s="91"/>
      <c r="IA112" s="91"/>
      <c r="IB112" s="91"/>
      <c r="IC112" s="91"/>
      <c r="ID112" s="91"/>
      <c r="IG112" s="45" t="s">
        <v>199</v>
      </c>
      <c r="IH112" s="45"/>
      <c r="II112" s="91"/>
      <c r="IJ112" s="45"/>
      <c r="IK112" s="91"/>
      <c r="IL112" s="130"/>
      <c r="IM112" s="144"/>
      <c r="IO112" s="144"/>
    </row>
    <row r="113" spans="1:249" s="43" customFormat="1" ht="15" x14ac:dyDescent="0.25">
      <c r="A113" s="95"/>
      <c r="B113" s="96" t="s">
        <v>141</v>
      </c>
      <c r="C113" s="192" t="s">
        <v>142</v>
      </c>
      <c r="D113" s="192"/>
      <c r="E113" s="192"/>
      <c r="F113" s="192"/>
      <c r="G113" s="192"/>
      <c r="H113" s="97" t="s">
        <v>104</v>
      </c>
      <c r="I113" s="99">
        <v>39.200000000000003</v>
      </c>
      <c r="J113" s="104"/>
      <c r="K113" s="116">
        <v>9.4079999999999995</v>
      </c>
      <c r="L113" s="6"/>
      <c r="M113" s="38"/>
      <c r="N113" s="103">
        <v>1693.98</v>
      </c>
      <c r="O113" s="104"/>
      <c r="P113" s="105">
        <v>15936.96</v>
      </c>
      <c r="Q113" s="106"/>
      <c r="R113" s="106"/>
      <c r="HY113" s="81"/>
      <c r="HZ113" s="91"/>
      <c r="IA113" s="91"/>
      <c r="IB113" s="91"/>
      <c r="IC113" s="91"/>
      <c r="ID113" s="91"/>
      <c r="IG113" s="45" t="s">
        <v>142</v>
      </c>
      <c r="IH113" s="45"/>
      <c r="II113" s="91"/>
      <c r="IJ113" s="45"/>
      <c r="IK113" s="91"/>
      <c r="IL113" s="130"/>
      <c r="IM113" s="144"/>
      <c r="IO113" s="144"/>
    </row>
    <row r="114" spans="1:249" s="43" customFormat="1" ht="15" x14ac:dyDescent="0.25">
      <c r="A114" s="107"/>
      <c r="B114" s="96" t="s">
        <v>139</v>
      </c>
      <c r="C114" s="192" t="s">
        <v>140</v>
      </c>
      <c r="D114" s="192"/>
      <c r="E114" s="192"/>
      <c r="F114" s="192"/>
      <c r="G114" s="192"/>
      <c r="H114" s="97" t="s">
        <v>107</v>
      </c>
      <c r="I114" s="99">
        <v>39.200000000000003</v>
      </c>
      <c r="J114" s="104"/>
      <c r="K114" s="116">
        <v>9.4079999999999995</v>
      </c>
      <c r="L114" s="40"/>
      <c r="M114" s="104"/>
      <c r="N114" s="108">
        <v>890.96</v>
      </c>
      <c r="O114" s="104"/>
      <c r="P114" s="105">
        <v>8382.15</v>
      </c>
      <c r="HY114" s="81"/>
      <c r="HZ114" s="91"/>
      <c r="IA114" s="91"/>
      <c r="IB114" s="91"/>
      <c r="IC114" s="91"/>
      <c r="ID114" s="91"/>
      <c r="IG114" s="45"/>
      <c r="IH114" s="45" t="s">
        <v>140</v>
      </c>
      <c r="II114" s="91"/>
      <c r="IJ114" s="45"/>
      <c r="IK114" s="91"/>
      <c r="IL114" s="130"/>
      <c r="IM114" s="144"/>
      <c r="IO114" s="144"/>
    </row>
    <row r="115" spans="1:249" s="43" customFormat="1" ht="45" x14ac:dyDescent="0.25">
      <c r="A115" s="95"/>
      <c r="B115" s="96" t="s">
        <v>200</v>
      </c>
      <c r="C115" s="192" t="s">
        <v>201</v>
      </c>
      <c r="D115" s="192"/>
      <c r="E115" s="192"/>
      <c r="F115" s="192"/>
      <c r="G115" s="192"/>
      <c r="H115" s="97" t="s">
        <v>104</v>
      </c>
      <c r="I115" s="98">
        <v>11</v>
      </c>
      <c r="J115" s="104"/>
      <c r="K115" s="117">
        <v>2.64</v>
      </c>
      <c r="L115" s="101">
        <v>376.76</v>
      </c>
      <c r="M115" s="102">
        <v>1.35</v>
      </c>
      <c r="N115" s="103">
        <v>508.63</v>
      </c>
      <c r="O115" s="104"/>
      <c r="P115" s="105">
        <v>1342.78</v>
      </c>
      <c r="Q115" s="106"/>
      <c r="R115" s="106"/>
      <c r="HY115" s="81"/>
      <c r="HZ115" s="91"/>
      <c r="IA115" s="91"/>
      <c r="IB115" s="91"/>
      <c r="IC115" s="91"/>
      <c r="ID115" s="91"/>
      <c r="IG115" s="45" t="s">
        <v>201</v>
      </c>
      <c r="IH115" s="45"/>
      <c r="II115" s="91"/>
      <c r="IJ115" s="45"/>
      <c r="IK115" s="91"/>
      <c r="IL115" s="130"/>
      <c r="IM115" s="144"/>
      <c r="IO115" s="144"/>
    </row>
    <row r="116" spans="1:249" s="43" customFormat="1" ht="15" x14ac:dyDescent="0.25">
      <c r="A116" s="107"/>
      <c r="B116" s="96" t="s">
        <v>202</v>
      </c>
      <c r="C116" s="192" t="s">
        <v>203</v>
      </c>
      <c r="D116" s="192"/>
      <c r="E116" s="192"/>
      <c r="F116" s="192"/>
      <c r="G116" s="192"/>
      <c r="H116" s="97" t="s">
        <v>107</v>
      </c>
      <c r="I116" s="98">
        <v>11</v>
      </c>
      <c r="J116" s="104"/>
      <c r="K116" s="117">
        <v>2.64</v>
      </c>
      <c r="L116" s="40"/>
      <c r="M116" s="104"/>
      <c r="N116" s="108">
        <v>589.03</v>
      </c>
      <c r="O116" s="104"/>
      <c r="P116" s="105">
        <v>1555.04</v>
      </c>
      <c r="HY116" s="81"/>
      <c r="HZ116" s="91"/>
      <c r="IA116" s="91"/>
      <c r="IB116" s="91"/>
      <c r="IC116" s="91"/>
      <c r="ID116" s="91"/>
      <c r="IG116" s="45"/>
      <c r="IH116" s="45" t="s">
        <v>203</v>
      </c>
      <c r="II116" s="91"/>
      <c r="IJ116" s="45"/>
      <c r="IK116" s="91"/>
      <c r="IL116" s="130"/>
      <c r="IM116" s="144"/>
      <c r="IO116" s="144"/>
    </row>
    <row r="117" spans="1:249" s="43" customFormat="1" ht="15" x14ac:dyDescent="0.25">
      <c r="A117" s="95"/>
      <c r="B117" s="96" t="s">
        <v>143</v>
      </c>
      <c r="C117" s="192" t="s">
        <v>144</v>
      </c>
      <c r="D117" s="192"/>
      <c r="E117" s="192"/>
      <c r="F117" s="192"/>
      <c r="G117" s="192"/>
      <c r="H117" s="97" t="s">
        <v>104</v>
      </c>
      <c r="I117" s="99">
        <v>0.6</v>
      </c>
      <c r="J117" s="104"/>
      <c r="K117" s="116">
        <v>0.14399999999999999</v>
      </c>
      <c r="L117" s="6"/>
      <c r="M117" s="38"/>
      <c r="N117" s="103">
        <v>584.94000000000005</v>
      </c>
      <c r="O117" s="104"/>
      <c r="P117" s="105">
        <v>84.23</v>
      </c>
      <c r="Q117" s="106"/>
      <c r="R117" s="106"/>
      <c r="HY117" s="81"/>
      <c r="HZ117" s="91"/>
      <c r="IA117" s="91"/>
      <c r="IB117" s="91"/>
      <c r="IC117" s="91"/>
      <c r="ID117" s="91"/>
      <c r="IG117" s="45" t="s">
        <v>144</v>
      </c>
      <c r="IH117" s="45"/>
      <c r="II117" s="91"/>
      <c r="IJ117" s="45"/>
      <c r="IK117" s="91"/>
      <c r="IL117" s="130"/>
      <c r="IM117" s="144"/>
      <c r="IO117" s="144"/>
    </row>
    <row r="118" spans="1:249" s="43" customFormat="1" ht="15" x14ac:dyDescent="0.25">
      <c r="A118" s="107"/>
      <c r="B118" s="96" t="s">
        <v>145</v>
      </c>
      <c r="C118" s="192" t="s">
        <v>146</v>
      </c>
      <c r="D118" s="192"/>
      <c r="E118" s="192"/>
      <c r="F118" s="192"/>
      <c r="G118" s="192"/>
      <c r="H118" s="97" t="s">
        <v>107</v>
      </c>
      <c r="I118" s="99">
        <v>0.6</v>
      </c>
      <c r="J118" s="104"/>
      <c r="K118" s="116">
        <v>0.14399999999999999</v>
      </c>
      <c r="L118" s="40"/>
      <c r="M118" s="104"/>
      <c r="N118" s="108">
        <v>663.27</v>
      </c>
      <c r="O118" s="104"/>
      <c r="P118" s="109">
        <v>95.51</v>
      </c>
      <c r="HY118" s="81"/>
      <c r="HZ118" s="91"/>
      <c r="IA118" s="91"/>
      <c r="IB118" s="91"/>
      <c r="IC118" s="91"/>
      <c r="ID118" s="91"/>
      <c r="IG118" s="45"/>
      <c r="IH118" s="45" t="s">
        <v>146</v>
      </c>
      <c r="II118" s="91"/>
      <c r="IJ118" s="45"/>
      <c r="IK118" s="91"/>
      <c r="IL118" s="130"/>
      <c r="IM118" s="144"/>
      <c r="IO118" s="144"/>
    </row>
    <row r="119" spans="1:249" s="43" customFormat="1" ht="22.5" x14ac:dyDescent="0.25">
      <c r="A119" s="95"/>
      <c r="B119" s="96" t="s">
        <v>204</v>
      </c>
      <c r="C119" s="192" t="s">
        <v>205</v>
      </c>
      <c r="D119" s="192"/>
      <c r="E119" s="192"/>
      <c r="F119" s="192"/>
      <c r="G119" s="192"/>
      <c r="H119" s="97" t="s">
        <v>104</v>
      </c>
      <c r="I119" s="99">
        <v>1.6</v>
      </c>
      <c r="J119" s="104"/>
      <c r="K119" s="116">
        <v>0.38400000000000001</v>
      </c>
      <c r="L119" s="6"/>
      <c r="M119" s="38"/>
      <c r="N119" s="103">
        <v>1265.53</v>
      </c>
      <c r="O119" s="104"/>
      <c r="P119" s="105">
        <v>485.96</v>
      </c>
      <c r="Q119" s="106"/>
      <c r="R119" s="106"/>
      <c r="HY119" s="81"/>
      <c r="HZ119" s="91"/>
      <c r="IA119" s="91"/>
      <c r="IB119" s="91"/>
      <c r="IC119" s="91"/>
      <c r="ID119" s="91"/>
      <c r="IG119" s="45" t="s">
        <v>205</v>
      </c>
      <c r="IH119" s="45"/>
      <c r="II119" s="91"/>
      <c r="IJ119" s="45"/>
      <c r="IK119" s="91"/>
      <c r="IL119" s="130"/>
      <c r="IM119" s="144"/>
      <c r="IO119" s="144"/>
    </row>
    <row r="120" spans="1:249" s="43" customFormat="1" ht="15" x14ac:dyDescent="0.25">
      <c r="A120" s="107"/>
      <c r="B120" s="96" t="s">
        <v>105</v>
      </c>
      <c r="C120" s="192" t="s">
        <v>106</v>
      </c>
      <c r="D120" s="192"/>
      <c r="E120" s="192"/>
      <c r="F120" s="192"/>
      <c r="G120" s="192"/>
      <c r="H120" s="97" t="s">
        <v>107</v>
      </c>
      <c r="I120" s="99">
        <v>1.6</v>
      </c>
      <c r="J120" s="104"/>
      <c r="K120" s="116">
        <v>0.38400000000000001</v>
      </c>
      <c r="L120" s="40"/>
      <c r="M120" s="104"/>
      <c r="N120" s="108">
        <v>762.27</v>
      </c>
      <c r="O120" s="104"/>
      <c r="P120" s="109">
        <v>292.70999999999998</v>
      </c>
      <c r="HY120" s="81"/>
      <c r="HZ120" s="91"/>
      <c r="IA120" s="91"/>
      <c r="IB120" s="91"/>
      <c r="IC120" s="91"/>
      <c r="ID120" s="91"/>
      <c r="IG120" s="45"/>
      <c r="IH120" s="45" t="s">
        <v>106</v>
      </c>
      <c r="II120" s="91"/>
      <c r="IJ120" s="45"/>
      <c r="IK120" s="91"/>
      <c r="IL120" s="130"/>
      <c r="IM120" s="144"/>
      <c r="IO120" s="144"/>
    </row>
    <row r="121" spans="1:249" s="43" customFormat="1" ht="15" x14ac:dyDescent="0.25">
      <c r="A121" s="95"/>
      <c r="B121" s="96" t="s">
        <v>206</v>
      </c>
      <c r="C121" s="192" t="s">
        <v>207</v>
      </c>
      <c r="D121" s="192"/>
      <c r="E121" s="192"/>
      <c r="F121" s="192"/>
      <c r="G121" s="192"/>
      <c r="H121" s="97" t="s">
        <v>104</v>
      </c>
      <c r="I121" s="99">
        <v>1.6</v>
      </c>
      <c r="J121" s="104"/>
      <c r="K121" s="116">
        <v>0.38400000000000001</v>
      </c>
      <c r="L121" s="6"/>
      <c r="M121" s="38"/>
      <c r="N121" s="103">
        <v>196.06</v>
      </c>
      <c r="O121" s="104"/>
      <c r="P121" s="105">
        <v>75.290000000000006</v>
      </c>
      <c r="Q121" s="106"/>
      <c r="R121" s="106"/>
      <c r="HY121" s="81"/>
      <c r="HZ121" s="91"/>
      <c r="IA121" s="91"/>
      <c r="IB121" s="91"/>
      <c r="IC121" s="91"/>
      <c r="ID121" s="91"/>
      <c r="IG121" s="45" t="s">
        <v>207</v>
      </c>
      <c r="IH121" s="45"/>
      <c r="II121" s="91"/>
      <c r="IJ121" s="45"/>
      <c r="IK121" s="91"/>
      <c r="IL121" s="130"/>
      <c r="IM121" s="144"/>
      <c r="IO121" s="144"/>
    </row>
    <row r="122" spans="1:249" s="43" customFormat="1" ht="22.5" x14ac:dyDescent="0.25">
      <c r="A122" s="95"/>
      <c r="B122" s="96" t="s">
        <v>208</v>
      </c>
      <c r="C122" s="192" t="s">
        <v>209</v>
      </c>
      <c r="D122" s="192"/>
      <c r="E122" s="192"/>
      <c r="F122" s="192"/>
      <c r="G122" s="192"/>
      <c r="H122" s="97" t="s">
        <v>104</v>
      </c>
      <c r="I122" s="98">
        <v>8</v>
      </c>
      <c r="J122" s="104"/>
      <c r="K122" s="117">
        <v>1.92</v>
      </c>
      <c r="L122" s="101">
        <v>82.85</v>
      </c>
      <c r="M122" s="102">
        <v>1.64</v>
      </c>
      <c r="N122" s="103">
        <v>135.87</v>
      </c>
      <c r="O122" s="104"/>
      <c r="P122" s="105">
        <v>260.87</v>
      </c>
      <c r="Q122" s="106"/>
      <c r="R122" s="106"/>
      <c r="HY122" s="81"/>
      <c r="HZ122" s="91"/>
      <c r="IA122" s="91"/>
      <c r="IB122" s="91"/>
      <c r="IC122" s="91"/>
      <c r="ID122" s="91"/>
      <c r="IG122" s="45" t="s">
        <v>209</v>
      </c>
      <c r="IH122" s="45"/>
      <c r="II122" s="91"/>
      <c r="IJ122" s="45"/>
      <c r="IK122" s="91"/>
      <c r="IL122" s="130"/>
      <c r="IM122" s="144"/>
      <c r="IO122" s="144"/>
    </row>
    <row r="123" spans="1:249" s="43" customFormat="1" ht="15" x14ac:dyDescent="0.25">
      <c r="A123" s="95"/>
      <c r="B123" s="96" t="s">
        <v>210</v>
      </c>
      <c r="C123" s="192" t="s">
        <v>211</v>
      </c>
      <c r="D123" s="192"/>
      <c r="E123" s="192"/>
      <c r="F123" s="192"/>
      <c r="G123" s="192"/>
      <c r="H123" s="97" t="s">
        <v>156</v>
      </c>
      <c r="I123" s="117">
        <v>0.35</v>
      </c>
      <c r="J123" s="104"/>
      <c r="K123" s="116">
        <v>8.4000000000000005E-2</v>
      </c>
      <c r="L123" s="101">
        <v>596.80999999999995</v>
      </c>
      <c r="M123" s="102">
        <v>1.89</v>
      </c>
      <c r="N123" s="103">
        <v>1127.97</v>
      </c>
      <c r="O123" s="104"/>
      <c r="P123" s="105">
        <v>94.75</v>
      </c>
      <c r="Q123" s="106"/>
      <c r="R123" s="106"/>
      <c r="HY123" s="81"/>
      <c r="HZ123" s="91"/>
      <c r="IA123" s="91"/>
      <c r="IB123" s="91"/>
      <c r="IC123" s="91"/>
      <c r="ID123" s="91"/>
      <c r="IG123" s="45" t="s">
        <v>211</v>
      </c>
      <c r="IH123" s="45"/>
      <c r="II123" s="91"/>
      <c r="IJ123" s="45"/>
      <c r="IK123" s="91"/>
      <c r="IL123" s="130"/>
      <c r="IM123" s="144"/>
      <c r="IO123" s="144"/>
    </row>
    <row r="124" spans="1:249" s="43" customFormat="1" ht="22.5" x14ac:dyDescent="0.25">
      <c r="A124" s="95"/>
      <c r="B124" s="96" t="s">
        <v>212</v>
      </c>
      <c r="C124" s="192" t="s">
        <v>213</v>
      </c>
      <c r="D124" s="192"/>
      <c r="E124" s="192"/>
      <c r="F124" s="192"/>
      <c r="G124" s="192"/>
      <c r="H124" s="97" t="s">
        <v>164</v>
      </c>
      <c r="I124" s="116">
        <v>8.5000000000000006E-2</v>
      </c>
      <c r="J124" s="104"/>
      <c r="K124" s="100">
        <v>2.0400000000000001E-2</v>
      </c>
      <c r="L124" s="121">
        <v>105278.81</v>
      </c>
      <c r="M124" s="118">
        <v>1.3</v>
      </c>
      <c r="N124" s="103">
        <v>136862.45000000001</v>
      </c>
      <c r="O124" s="104"/>
      <c r="P124" s="105">
        <v>2791.99</v>
      </c>
      <c r="Q124" s="106"/>
      <c r="R124" s="106"/>
      <c r="HY124" s="81"/>
      <c r="HZ124" s="91"/>
      <c r="IA124" s="91"/>
      <c r="IB124" s="91"/>
      <c r="IC124" s="91"/>
      <c r="ID124" s="91"/>
      <c r="IG124" s="45" t="s">
        <v>213</v>
      </c>
      <c r="IH124" s="45"/>
      <c r="II124" s="91"/>
      <c r="IJ124" s="45"/>
      <c r="IK124" s="91"/>
      <c r="IL124" s="130"/>
      <c r="IM124" s="144"/>
      <c r="IO124" s="144"/>
    </row>
    <row r="125" spans="1:249" s="43" customFormat="1" ht="15" x14ac:dyDescent="0.25">
      <c r="A125" s="122" t="s">
        <v>159</v>
      </c>
      <c r="B125" s="123" t="s">
        <v>214</v>
      </c>
      <c r="C125" s="224" t="s">
        <v>215</v>
      </c>
      <c r="D125" s="224"/>
      <c r="E125" s="224"/>
      <c r="F125" s="224"/>
      <c r="G125" s="224"/>
      <c r="H125" s="124" t="s">
        <v>216</v>
      </c>
      <c r="I125" s="126">
        <v>105</v>
      </c>
      <c r="J125" s="128"/>
      <c r="K125" s="125">
        <v>25.2</v>
      </c>
      <c r="L125" s="127"/>
      <c r="M125" s="128"/>
      <c r="N125" s="127"/>
      <c r="O125" s="128"/>
      <c r="P125" s="129"/>
      <c r="HY125" s="81"/>
      <c r="HZ125" s="91"/>
      <c r="IA125" s="91"/>
      <c r="IB125" s="91"/>
      <c r="IC125" s="91"/>
      <c r="ID125" s="91"/>
      <c r="IG125" s="45"/>
      <c r="IH125" s="45"/>
      <c r="II125" s="91"/>
      <c r="IJ125" s="45"/>
      <c r="IK125" s="91"/>
      <c r="IL125" s="130" t="s">
        <v>215</v>
      </c>
      <c r="IM125" s="144"/>
      <c r="IO125" s="144"/>
    </row>
    <row r="126" spans="1:249" s="43" customFormat="1" ht="15" x14ac:dyDescent="0.25">
      <c r="A126" s="110"/>
      <c r="B126" s="94"/>
      <c r="C126" s="220" t="s">
        <v>108</v>
      </c>
      <c r="D126" s="220"/>
      <c r="E126" s="220"/>
      <c r="F126" s="220"/>
      <c r="G126" s="220"/>
      <c r="H126" s="84"/>
      <c r="I126" s="85"/>
      <c r="J126" s="85"/>
      <c r="K126" s="85"/>
      <c r="L126" s="88"/>
      <c r="M126" s="85"/>
      <c r="N126" s="111"/>
      <c r="O126" s="85"/>
      <c r="P126" s="112">
        <v>63110.16</v>
      </c>
      <c r="Q126" s="106"/>
      <c r="R126" s="106"/>
      <c r="HY126" s="81"/>
      <c r="HZ126" s="91"/>
      <c r="IA126" s="91"/>
      <c r="IB126" s="91"/>
      <c r="IC126" s="91"/>
      <c r="ID126" s="91"/>
      <c r="IG126" s="45"/>
      <c r="IH126" s="45"/>
      <c r="II126" s="91" t="s">
        <v>108</v>
      </c>
      <c r="IJ126" s="45"/>
      <c r="IK126" s="91"/>
      <c r="IL126" s="130"/>
      <c r="IM126" s="144"/>
      <c r="IO126" s="144"/>
    </row>
    <row r="127" spans="1:249" s="43" customFormat="1" ht="15" x14ac:dyDescent="0.25">
      <c r="A127" s="107"/>
      <c r="B127" s="96"/>
      <c r="C127" s="192" t="s">
        <v>109</v>
      </c>
      <c r="D127" s="192"/>
      <c r="E127" s="192"/>
      <c r="F127" s="192"/>
      <c r="G127" s="192"/>
      <c r="H127" s="97"/>
      <c r="I127" s="104"/>
      <c r="J127" s="104"/>
      <c r="K127" s="104"/>
      <c r="L127" s="40"/>
      <c r="M127" s="104"/>
      <c r="N127" s="40"/>
      <c r="O127" s="104"/>
      <c r="P127" s="105">
        <v>42037.33</v>
      </c>
      <c r="HY127" s="81"/>
      <c r="HZ127" s="91"/>
      <c r="IA127" s="91"/>
      <c r="IB127" s="91"/>
      <c r="IC127" s="91"/>
      <c r="ID127" s="91"/>
      <c r="IG127" s="45"/>
      <c r="IH127" s="45"/>
      <c r="II127" s="91"/>
      <c r="IJ127" s="45" t="s">
        <v>109</v>
      </c>
      <c r="IK127" s="91"/>
      <c r="IL127" s="130"/>
      <c r="IM127" s="144"/>
      <c r="IO127" s="144"/>
    </row>
    <row r="128" spans="1:249" s="43" customFormat="1" ht="33.75" x14ac:dyDescent="0.25">
      <c r="A128" s="107"/>
      <c r="B128" s="96" t="s">
        <v>217</v>
      </c>
      <c r="C128" s="192" t="s">
        <v>218</v>
      </c>
      <c r="D128" s="192"/>
      <c r="E128" s="192"/>
      <c r="F128" s="192"/>
      <c r="G128" s="192"/>
      <c r="H128" s="97" t="s">
        <v>112</v>
      </c>
      <c r="I128" s="98">
        <v>104</v>
      </c>
      <c r="J128" s="104"/>
      <c r="K128" s="98">
        <v>104</v>
      </c>
      <c r="L128" s="40"/>
      <c r="M128" s="104"/>
      <c r="N128" s="40"/>
      <c r="O128" s="104"/>
      <c r="P128" s="105">
        <v>43718.82</v>
      </c>
      <c r="HY128" s="81"/>
      <c r="HZ128" s="91"/>
      <c r="IA128" s="91"/>
      <c r="IB128" s="91"/>
      <c r="IC128" s="91"/>
      <c r="ID128" s="91"/>
      <c r="IG128" s="45"/>
      <c r="IH128" s="45"/>
      <c r="II128" s="91"/>
      <c r="IJ128" s="45" t="s">
        <v>218</v>
      </c>
      <c r="IK128" s="91"/>
      <c r="IL128" s="130"/>
      <c r="IM128" s="144"/>
      <c r="IO128" s="144"/>
    </row>
    <row r="129" spans="1:249" s="43" customFormat="1" ht="33.75" x14ac:dyDescent="0.25">
      <c r="A129" s="107"/>
      <c r="B129" s="96" t="s">
        <v>219</v>
      </c>
      <c r="C129" s="192" t="s">
        <v>220</v>
      </c>
      <c r="D129" s="192"/>
      <c r="E129" s="192"/>
      <c r="F129" s="192"/>
      <c r="G129" s="192"/>
      <c r="H129" s="97" t="s">
        <v>112</v>
      </c>
      <c r="I129" s="98">
        <v>60</v>
      </c>
      <c r="J129" s="104"/>
      <c r="K129" s="98">
        <v>60</v>
      </c>
      <c r="L129" s="40"/>
      <c r="M129" s="104"/>
      <c r="N129" s="40"/>
      <c r="O129" s="104"/>
      <c r="P129" s="105">
        <v>25222.400000000001</v>
      </c>
      <c r="HY129" s="81"/>
      <c r="HZ129" s="91"/>
      <c r="IA129" s="91"/>
      <c r="IB129" s="91"/>
      <c r="IC129" s="91"/>
      <c r="ID129" s="91"/>
      <c r="IG129" s="45"/>
      <c r="IH129" s="45"/>
      <c r="II129" s="91"/>
      <c r="IJ129" s="45" t="s">
        <v>220</v>
      </c>
      <c r="IK129" s="91"/>
      <c r="IL129" s="130"/>
      <c r="IM129" s="144"/>
      <c r="IO129" s="144"/>
    </row>
    <row r="130" spans="1:249" s="43" customFormat="1" ht="15" x14ac:dyDescent="0.25">
      <c r="A130" s="113"/>
      <c r="B130" s="114"/>
      <c r="C130" s="220" t="s">
        <v>115</v>
      </c>
      <c r="D130" s="220"/>
      <c r="E130" s="220"/>
      <c r="F130" s="220"/>
      <c r="G130" s="220"/>
      <c r="H130" s="84"/>
      <c r="I130" s="85"/>
      <c r="J130" s="85"/>
      <c r="K130" s="85"/>
      <c r="L130" s="88"/>
      <c r="M130" s="85"/>
      <c r="N130" s="111">
        <v>550214.07999999996</v>
      </c>
      <c r="O130" s="85"/>
      <c r="P130" s="112">
        <v>132051.38</v>
      </c>
      <c r="HY130" s="81"/>
      <c r="HZ130" s="91"/>
      <c r="IA130" s="91"/>
      <c r="IB130" s="91"/>
      <c r="IC130" s="91"/>
      <c r="ID130" s="91"/>
      <c r="IG130" s="45"/>
      <c r="IH130" s="45"/>
      <c r="II130" s="91"/>
      <c r="IJ130" s="45"/>
      <c r="IK130" s="91" t="s">
        <v>115</v>
      </c>
      <c r="IL130" s="130"/>
      <c r="IM130" s="144"/>
      <c r="IO130" s="144"/>
    </row>
    <row r="131" spans="1:249" s="43" customFormat="1" ht="45" x14ac:dyDescent="0.25">
      <c r="A131" s="82" t="s">
        <v>221</v>
      </c>
      <c r="B131" s="83" t="s">
        <v>222</v>
      </c>
      <c r="C131" s="221" t="s">
        <v>223</v>
      </c>
      <c r="D131" s="221"/>
      <c r="E131" s="221"/>
      <c r="F131" s="221"/>
      <c r="G131" s="221"/>
      <c r="H131" s="84" t="s">
        <v>216</v>
      </c>
      <c r="I131" s="85">
        <v>24</v>
      </c>
      <c r="J131" s="86">
        <v>1</v>
      </c>
      <c r="K131" s="86">
        <v>24</v>
      </c>
      <c r="L131" s="88"/>
      <c r="M131" s="85"/>
      <c r="N131" s="151">
        <v>236.29</v>
      </c>
      <c r="O131" s="85"/>
      <c r="P131" s="112">
        <v>5670.96</v>
      </c>
      <c r="HY131" s="81"/>
      <c r="HZ131" s="91" t="s">
        <v>223</v>
      </c>
      <c r="IA131" s="91" t="s">
        <v>4</v>
      </c>
      <c r="IB131" s="91" t="s">
        <v>4</v>
      </c>
      <c r="IC131" s="91" t="s">
        <v>4</v>
      </c>
      <c r="ID131" s="91" t="s">
        <v>4</v>
      </c>
      <c r="IG131" s="45"/>
      <c r="IH131" s="45"/>
      <c r="II131" s="91"/>
      <c r="IJ131" s="45"/>
      <c r="IK131" s="91"/>
      <c r="IL131" s="130"/>
      <c r="IM131" s="144"/>
      <c r="IO131" s="144"/>
    </row>
    <row r="132" spans="1:249" s="43" customFormat="1" ht="15" x14ac:dyDescent="0.25">
      <c r="A132" s="92"/>
      <c r="B132" s="50"/>
      <c r="C132" s="222" t="s">
        <v>224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3"/>
      <c r="HY132" s="81"/>
      <c r="HZ132" s="91"/>
      <c r="IA132" s="91"/>
      <c r="IB132" s="91"/>
      <c r="IC132" s="91"/>
      <c r="ID132" s="91"/>
      <c r="IE132" s="7" t="s">
        <v>224</v>
      </c>
      <c r="IG132" s="45"/>
      <c r="IH132" s="45"/>
      <c r="II132" s="91"/>
      <c r="IJ132" s="45"/>
      <c r="IK132" s="91"/>
      <c r="IL132" s="130"/>
      <c r="IM132" s="144"/>
      <c r="IO132" s="144"/>
    </row>
    <row r="133" spans="1:249" s="43" customFormat="1" ht="15" x14ac:dyDescent="0.25">
      <c r="A133" s="113"/>
      <c r="B133" s="114"/>
      <c r="C133" s="220" t="s">
        <v>115</v>
      </c>
      <c r="D133" s="220"/>
      <c r="E133" s="220"/>
      <c r="F133" s="220"/>
      <c r="G133" s="220"/>
      <c r="H133" s="84"/>
      <c r="I133" s="85"/>
      <c r="J133" s="85"/>
      <c r="K133" s="85"/>
      <c r="L133" s="88"/>
      <c r="M133" s="85"/>
      <c r="N133" s="88"/>
      <c r="O133" s="85"/>
      <c r="P133" s="112">
        <v>5670.96</v>
      </c>
      <c r="HY133" s="81"/>
      <c r="HZ133" s="91"/>
      <c r="IA133" s="91"/>
      <c r="IB133" s="91"/>
      <c r="IC133" s="91"/>
      <c r="ID133" s="91"/>
      <c r="IG133" s="45"/>
      <c r="IH133" s="45"/>
      <c r="II133" s="91"/>
      <c r="IJ133" s="45"/>
      <c r="IK133" s="91" t="s">
        <v>115</v>
      </c>
      <c r="IL133" s="130"/>
      <c r="IM133" s="144"/>
      <c r="IO133" s="144"/>
    </row>
    <row r="134" spans="1:249" s="43" customFormat="1" ht="22.5" x14ac:dyDescent="0.25">
      <c r="A134" s="82" t="s">
        <v>225</v>
      </c>
      <c r="B134" s="83" t="s">
        <v>226</v>
      </c>
      <c r="C134" s="221" t="s">
        <v>227</v>
      </c>
      <c r="D134" s="221"/>
      <c r="E134" s="221"/>
      <c r="F134" s="221"/>
      <c r="G134" s="221"/>
      <c r="H134" s="84" t="s">
        <v>228</v>
      </c>
      <c r="I134" s="85">
        <v>0.2</v>
      </c>
      <c r="J134" s="86">
        <v>1</v>
      </c>
      <c r="K134" s="152">
        <v>0.2</v>
      </c>
      <c r="L134" s="88"/>
      <c r="M134" s="85"/>
      <c r="N134" s="89"/>
      <c r="O134" s="85"/>
      <c r="P134" s="90"/>
      <c r="HY134" s="81"/>
      <c r="HZ134" s="91" t="s">
        <v>227</v>
      </c>
      <c r="IA134" s="91" t="s">
        <v>4</v>
      </c>
      <c r="IB134" s="91" t="s">
        <v>4</v>
      </c>
      <c r="IC134" s="91" t="s">
        <v>4</v>
      </c>
      <c r="ID134" s="91" t="s">
        <v>4</v>
      </c>
      <c r="IG134" s="45"/>
      <c r="IH134" s="45"/>
      <c r="II134" s="91"/>
      <c r="IJ134" s="45"/>
      <c r="IK134" s="91"/>
      <c r="IL134" s="130"/>
      <c r="IM134" s="144"/>
      <c r="IO134" s="144"/>
    </row>
    <row r="135" spans="1:249" s="43" customFormat="1" ht="15" x14ac:dyDescent="0.25">
      <c r="A135" s="92"/>
      <c r="B135" s="50"/>
      <c r="C135" s="222" t="s">
        <v>229</v>
      </c>
      <c r="D135" s="222"/>
      <c r="E135" s="222"/>
      <c r="F135" s="222"/>
      <c r="G135" s="222"/>
      <c r="H135" s="222"/>
      <c r="I135" s="222"/>
      <c r="J135" s="222"/>
      <c r="K135" s="222"/>
      <c r="L135" s="222"/>
      <c r="M135" s="222"/>
      <c r="N135" s="222"/>
      <c r="O135" s="222"/>
      <c r="P135" s="223"/>
      <c r="HY135" s="81"/>
      <c r="HZ135" s="91"/>
      <c r="IA135" s="91"/>
      <c r="IB135" s="91"/>
      <c r="IC135" s="91"/>
      <c r="ID135" s="91"/>
      <c r="IE135" s="7" t="s">
        <v>229</v>
      </c>
      <c r="IG135" s="45"/>
      <c r="IH135" s="45"/>
      <c r="II135" s="91"/>
      <c r="IJ135" s="45"/>
      <c r="IK135" s="91"/>
      <c r="IL135" s="130"/>
      <c r="IM135" s="144"/>
      <c r="IO135" s="144"/>
    </row>
    <row r="136" spans="1:249" s="43" customFormat="1" ht="15" x14ac:dyDescent="0.25">
      <c r="A136" s="95"/>
      <c r="B136" s="96" t="s">
        <v>230</v>
      </c>
      <c r="C136" s="192" t="s">
        <v>231</v>
      </c>
      <c r="D136" s="192"/>
      <c r="E136" s="192"/>
      <c r="F136" s="192"/>
      <c r="G136" s="192"/>
      <c r="H136" s="97" t="s">
        <v>107</v>
      </c>
      <c r="I136" s="117">
        <v>4.1399999999999997</v>
      </c>
      <c r="J136" s="104"/>
      <c r="K136" s="116">
        <v>0.82799999999999996</v>
      </c>
      <c r="L136" s="6"/>
      <c r="M136" s="38"/>
      <c r="N136" s="103">
        <v>626.15</v>
      </c>
      <c r="O136" s="104"/>
      <c r="P136" s="105">
        <v>518.45000000000005</v>
      </c>
      <c r="Q136" s="106"/>
      <c r="R136" s="106"/>
      <c r="HY136" s="81"/>
      <c r="HZ136" s="91"/>
      <c r="IA136" s="91"/>
      <c r="IB136" s="91"/>
      <c r="IC136" s="91"/>
      <c r="ID136" s="91"/>
      <c r="IG136" s="45" t="s">
        <v>231</v>
      </c>
      <c r="IH136" s="45"/>
      <c r="II136" s="91"/>
      <c r="IJ136" s="45"/>
      <c r="IK136" s="91"/>
      <c r="IL136" s="130"/>
      <c r="IM136" s="144"/>
      <c r="IO136" s="144"/>
    </row>
    <row r="137" spans="1:249" s="43" customFormat="1" ht="15" x14ac:dyDescent="0.25">
      <c r="A137" s="95"/>
      <c r="B137" s="96" t="s">
        <v>141</v>
      </c>
      <c r="C137" s="192" t="s">
        <v>142</v>
      </c>
      <c r="D137" s="192"/>
      <c r="E137" s="192"/>
      <c r="F137" s="192"/>
      <c r="G137" s="192"/>
      <c r="H137" s="97" t="s">
        <v>104</v>
      </c>
      <c r="I137" s="117">
        <v>0.01</v>
      </c>
      <c r="J137" s="104"/>
      <c r="K137" s="116">
        <v>2E-3</v>
      </c>
      <c r="L137" s="6"/>
      <c r="M137" s="38"/>
      <c r="N137" s="103">
        <v>1693.98</v>
      </c>
      <c r="O137" s="104"/>
      <c r="P137" s="105">
        <v>3.39</v>
      </c>
      <c r="Q137" s="106"/>
      <c r="R137" s="106"/>
      <c r="HY137" s="81"/>
      <c r="HZ137" s="91"/>
      <c r="IA137" s="91"/>
      <c r="IB137" s="91"/>
      <c r="IC137" s="91"/>
      <c r="ID137" s="91"/>
      <c r="IG137" s="45" t="s">
        <v>142</v>
      </c>
      <c r="IH137" s="45"/>
      <c r="II137" s="91"/>
      <c r="IJ137" s="45"/>
      <c r="IK137" s="91"/>
      <c r="IL137" s="130"/>
      <c r="IM137" s="144"/>
      <c r="IO137" s="144"/>
    </row>
    <row r="138" spans="1:249" s="43" customFormat="1" ht="15" x14ac:dyDescent="0.25">
      <c r="A138" s="107"/>
      <c r="B138" s="96" t="s">
        <v>139</v>
      </c>
      <c r="C138" s="192" t="s">
        <v>140</v>
      </c>
      <c r="D138" s="192"/>
      <c r="E138" s="192"/>
      <c r="F138" s="192"/>
      <c r="G138" s="192"/>
      <c r="H138" s="97" t="s">
        <v>107</v>
      </c>
      <c r="I138" s="117">
        <v>0.01</v>
      </c>
      <c r="J138" s="104"/>
      <c r="K138" s="116">
        <v>2E-3</v>
      </c>
      <c r="L138" s="40"/>
      <c r="M138" s="104"/>
      <c r="N138" s="108">
        <v>890.96</v>
      </c>
      <c r="O138" s="104"/>
      <c r="P138" s="109">
        <v>1.78</v>
      </c>
      <c r="HY138" s="81"/>
      <c r="HZ138" s="91"/>
      <c r="IA138" s="91"/>
      <c r="IB138" s="91"/>
      <c r="IC138" s="91"/>
      <c r="ID138" s="91"/>
      <c r="IG138" s="45"/>
      <c r="IH138" s="45" t="s">
        <v>140</v>
      </c>
      <c r="II138" s="91"/>
      <c r="IJ138" s="45"/>
      <c r="IK138" s="91"/>
      <c r="IL138" s="130"/>
      <c r="IM138" s="144"/>
      <c r="IO138" s="144"/>
    </row>
    <row r="139" spans="1:249" s="43" customFormat="1" ht="15" x14ac:dyDescent="0.25">
      <c r="A139" s="95"/>
      <c r="B139" s="96" t="s">
        <v>143</v>
      </c>
      <c r="C139" s="192" t="s">
        <v>144</v>
      </c>
      <c r="D139" s="192"/>
      <c r="E139" s="192"/>
      <c r="F139" s="192"/>
      <c r="G139" s="192"/>
      <c r="H139" s="97" t="s">
        <v>104</v>
      </c>
      <c r="I139" s="117">
        <v>0.01</v>
      </c>
      <c r="J139" s="104"/>
      <c r="K139" s="116">
        <v>2E-3</v>
      </c>
      <c r="L139" s="6"/>
      <c r="M139" s="38"/>
      <c r="N139" s="103">
        <v>584.94000000000005</v>
      </c>
      <c r="O139" s="104"/>
      <c r="P139" s="105">
        <v>1.17</v>
      </c>
      <c r="Q139" s="106"/>
      <c r="R139" s="106"/>
      <c r="HY139" s="81"/>
      <c r="HZ139" s="91"/>
      <c r="IA139" s="91"/>
      <c r="IB139" s="91"/>
      <c r="IC139" s="91"/>
      <c r="ID139" s="91"/>
      <c r="IG139" s="45" t="s">
        <v>144</v>
      </c>
      <c r="IH139" s="45"/>
      <c r="II139" s="91"/>
      <c r="IJ139" s="45"/>
      <c r="IK139" s="91"/>
      <c r="IL139" s="130"/>
      <c r="IM139" s="144"/>
      <c r="IO139" s="144"/>
    </row>
    <row r="140" spans="1:249" s="43" customFormat="1" ht="15" x14ac:dyDescent="0.25">
      <c r="A140" s="107"/>
      <c r="B140" s="96" t="s">
        <v>145</v>
      </c>
      <c r="C140" s="192" t="s">
        <v>146</v>
      </c>
      <c r="D140" s="192"/>
      <c r="E140" s="192"/>
      <c r="F140" s="192"/>
      <c r="G140" s="192"/>
      <c r="H140" s="97" t="s">
        <v>107</v>
      </c>
      <c r="I140" s="117">
        <v>0.01</v>
      </c>
      <c r="J140" s="104"/>
      <c r="K140" s="116">
        <v>2E-3</v>
      </c>
      <c r="L140" s="40"/>
      <c r="M140" s="104"/>
      <c r="N140" s="108">
        <v>663.27</v>
      </c>
      <c r="O140" s="104"/>
      <c r="P140" s="109">
        <v>1.33</v>
      </c>
      <c r="HY140" s="81"/>
      <c r="HZ140" s="91"/>
      <c r="IA140" s="91"/>
      <c r="IB140" s="91"/>
      <c r="IC140" s="91"/>
      <c r="ID140" s="91"/>
      <c r="IG140" s="45"/>
      <c r="IH140" s="45" t="s">
        <v>146</v>
      </c>
      <c r="II140" s="91"/>
      <c r="IJ140" s="45"/>
      <c r="IK140" s="91"/>
      <c r="IL140" s="130"/>
      <c r="IM140" s="144"/>
      <c r="IO140" s="144"/>
    </row>
    <row r="141" spans="1:249" s="43" customFormat="1" ht="22.5" x14ac:dyDescent="0.25">
      <c r="A141" s="95"/>
      <c r="B141" s="96" t="s">
        <v>208</v>
      </c>
      <c r="C141" s="192" t="s">
        <v>209</v>
      </c>
      <c r="D141" s="192"/>
      <c r="E141" s="192"/>
      <c r="F141" s="192"/>
      <c r="G141" s="192"/>
      <c r="H141" s="97" t="s">
        <v>104</v>
      </c>
      <c r="I141" s="117">
        <v>2.2400000000000002</v>
      </c>
      <c r="J141" s="104"/>
      <c r="K141" s="116">
        <v>0.44800000000000001</v>
      </c>
      <c r="L141" s="101">
        <v>82.85</v>
      </c>
      <c r="M141" s="102">
        <v>1.64</v>
      </c>
      <c r="N141" s="103">
        <v>135.87</v>
      </c>
      <c r="O141" s="104"/>
      <c r="P141" s="105">
        <v>60.87</v>
      </c>
      <c r="Q141" s="106"/>
      <c r="R141" s="106"/>
      <c r="HY141" s="81"/>
      <c r="HZ141" s="91"/>
      <c r="IA141" s="91"/>
      <c r="IB141" s="91"/>
      <c r="IC141" s="91"/>
      <c r="ID141" s="91"/>
      <c r="IG141" s="45" t="s">
        <v>209</v>
      </c>
      <c r="IH141" s="45"/>
      <c r="II141" s="91"/>
      <c r="IJ141" s="45"/>
      <c r="IK141" s="91"/>
      <c r="IL141" s="130"/>
      <c r="IM141" s="144"/>
      <c r="IO141" s="144"/>
    </row>
    <row r="142" spans="1:249" s="43" customFormat="1" ht="15" x14ac:dyDescent="0.25">
      <c r="A142" s="122" t="s">
        <v>159</v>
      </c>
      <c r="B142" s="123" t="s">
        <v>232</v>
      </c>
      <c r="C142" s="224" t="s">
        <v>233</v>
      </c>
      <c r="D142" s="224"/>
      <c r="E142" s="224"/>
      <c r="F142" s="224"/>
      <c r="G142" s="224"/>
      <c r="H142" s="124" t="s">
        <v>167</v>
      </c>
      <c r="I142" s="126">
        <v>10</v>
      </c>
      <c r="J142" s="128"/>
      <c r="K142" s="126">
        <v>2</v>
      </c>
      <c r="L142" s="127"/>
      <c r="M142" s="128"/>
      <c r="N142" s="127"/>
      <c r="O142" s="128"/>
      <c r="P142" s="129"/>
      <c r="HY142" s="81"/>
      <c r="HZ142" s="91"/>
      <c r="IA142" s="91"/>
      <c r="IB142" s="91"/>
      <c r="IC142" s="91"/>
      <c r="ID142" s="91"/>
      <c r="IG142" s="45"/>
      <c r="IH142" s="45"/>
      <c r="II142" s="91"/>
      <c r="IJ142" s="45"/>
      <c r="IK142" s="91"/>
      <c r="IL142" s="130" t="s">
        <v>233</v>
      </c>
      <c r="IM142" s="144"/>
      <c r="IO142" s="144"/>
    </row>
    <row r="143" spans="1:249" s="43" customFormat="1" ht="15" x14ac:dyDescent="0.25">
      <c r="A143" s="110"/>
      <c r="B143" s="94"/>
      <c r="C143" s="220" t="s">
        <v>108</v>
      </c>
      <c r="D143" s="220"/>
      <c r="E143" s="220"/>
      <c r="F143" s="220"/>
      <c r="G143" s="220"/>
      <c r="H143" s="84"/>
      <c r="I143" s="85"/>
      <c r="J143" s="85"/>
      <c r="K143" s="85"/>
      <c r="L143" s="88"/>
      <c r="M143" s="85"/>
      <c r="N143" s="111"/>
      <c r="O143" s="85"/>
      <c r="P143" s="112">
        <v>586.99</v>
      </c>
      <c r="Q143" s="106"/>
      <c r="R143" s="106"/>
      <c r="HY143" s="81"/>
      <c r="HZ143" s="91"/>
      <c r="IA143" s="91"/>
      <c r="IB143" s="91"/>
      <c r="IC143" s="91"/>
      <c r="ID143" s="91"/>
      <c r="IG143" s="45"/>
      <c r="IH143" s="45"/>
      <c r="II143" s="91" t="s">
        <v>108</v>
      </c>
      <c r="IJ143" s="45"/>
      <c r="IK143" s="91"/>
      <c r="IL143" s="130"/>
      <c r="IM143" s="144"/>
      <c r="IO143" s="144"/>
    </row>
    <row r="144" spans="1:249" s="43" customFormat="1" ht="15" x14ac:dyDescent="0.25">
      <c r="A144" s="107"/>
      <c r="B144" s="96"/>
      <c r="C144" s="192" t="s">
        <v>109</v>
      </c>
      <c r="D144" s="192"/>
      <c r="E144" s="192"/>
      <c r="F144" s="192"/>
      <c r="G144" s="192"/>
      <c r="H144" s="97"/>
      <c r="I144" s="104"/>
      <c r="J144" s="104"/>
      <c r="K144" s="104"/>
      <c r="L144" s="40"/>
      <c r="M144" s="104"/>
      <c r="N144" s="40"/>
      <c r="O144" s="104"/>
      <c r="P144" s="109">
        <v>521.55999999999995</v>
      </c>
      <c r="HY144" s="81"/>
      <c r="HZ144" s="91"/>
      <c r="IA144" s="91"/>
      <c r="IB144" s="91"/>
      <c r="IC144" s="91"/>
      <c r="ID144" s="91"/>
      <c r="IG144" s="45"/>
      <c r="IH144" s="45"/>
      <c r="II144" s="91"/>
      <c r="IJ144" s="45" t="s">
        <v>109</v>
      </c>
      <c r="IK144" s="91"/>
      <c r="IL144" s="130"/>
      <c r="IM144" s="144"/>
      <c r="IO144" s="144"/>
    </row>
    <row r="145" spans="1:249" s="43" customFormat="1" ht="22.5" x14ac:dyDescent="0.25">
      <c r="A145" s="107"/>
      <c r="B145" s="96" t="s">
        <v>234</v>
      </c>
      <c r="C145" s="192" t="s">
        <v>235</v>
      </c>
      <c r="D145" s="192"/>
      <c r="E145" s="192"/>
      <c r="F145" s="192"/>
      <c r="G145" s="192"/>
      <c r="H145" s="97" t="s">
        <v>112</v>
      </c>
      <c r="I145" s="98">
        <v>117</v>
      </c>
      <c r="J145" s="104"/>
      <c r="K145" s="98">
        <v>117</v>
      </c>
      <c r="L145" s="40"/>
      <c r="M145" s="104"/>
      <c r="N145" s="40"/>
      <c r="O145" s="104"/>
      <c r="P145" s="109">
        <v>610.23</v>
      </c>
      <c r="HY145" s="81"/>
      <c r="HZ145" s="91"/>
      <c r="IA145" s="91"/>
      <c r="IB145" s="91"/>
      <c r="IC145" s="91"/>
      <c r="ID145" s="91"/>
      <c r="IG145" s="45"/>
      <c r="IH145" s="45"/>
      <c r="II145" s="91"/>
      <c r="IJ145" s="45" t="s">
        <v>235</v>
      </c>
      <c r="IK145" s="91"/>
      <c r="IL145" s="130"/>
      <c r="IM145" s="144"/>
      <c r="IO145" s="144"/>
    </row>
    <row r="146" spans="1:249" s="43" customFormat="1" ht="22.5" x14ac:dyDescent="0.25">
      <c r="A146" s="107"/>
      <c r="B146" s="96" t="s">
        <v>236</v>
      </c>
      <c r="C146" s="192" t="s">
        <v>237</v>
      </c>
      <c r="D146" s="192"/>
      <c r="E146" s="192"/>
      <c r="F146" s="192"/>
      <c r="G146" s="192"/>
      <c r="H146" s="97" t="s">
        <v>112</v>
      </c>
      <c r="I146" s="98">
        <v>74</v>
      </c>
      <c r="J146" s="104"/>
      <c r="K146" s="98">
        <v>74</v>
      </c>
      <c r="L146" s="40"/>
      <c r="M146" s="104"/>
      <c r="N146" s="40"/>
      <c r="O146" s="104"/>
      <c r="P146" s="109">
        <v>385.95</v>
      </c>
      <c r="HY146" s="81"/>
      <c r="HZ146" s="91"/>
      <c r="IA146" s="91"/>
      <c r="IB146" s="91"/>
      <c r="IC146" s="91"/>
      <c r="ID146" s="91"/>
      <c r="IG146" s="45"/>
      <c r="IH146" s="45"/>
      <c r="II146" s="91"/>
      <c r="IJ146" s="45" t="s">
        <v>237</v>
      </c>
      <c r="IK146" s="91"/>
      <c r="IL146" s="130"/>
      <c r="IM146" s="144"/>
      <c r="IO146" s="144"/>
    </row>
    <row r="147" spans="1:249" s="43" customFormat="1" ht="15" x14ac:dyDescent="0.25">
      <c r="A147" s="113"/>
      <c r="B147" s="114"/>
      <c r="C147" s="220" t="s">
        <v>115</v>
      </c>
      <c r="D147" s="220"/>
      <c r="E147" s="220"/>
      <c r="F147" s="220"/>
      <c r="G147" s="220"/>
      <c r="H147" s="84"/>
      <c r="I147" s="85"/>
      <c r="J147" s="85"/>
      <c r="K147" s="85"/>
      <c r="L147" s="88"/>
      <c r="M147" s="85"/>
      <c r="N147" s="111">
        <v>7915.85</v>
      </c>
      <c r="O147" s="85"/>
      <c r="P147" s="112">
        <v>1583.17</v>
      </c>
      <c r="HY147" s="81"/>
      <c r="HZ147" s="91"/>
      <c r="IA147" s="91"/>
      <c r="IB147" s="91"/>
      <c r="IC147" s="91"/>
      <c r="ID147" s="91"/>
      <c r="IG147" s="45"/>
      <c r="IH147" s="45"/>
      <c r="II147" s="91"/>
      <c r="IJ147" s="45"/>
      <c r="IK147" s="91" t="s">
        <v>115</v>
      </c>
      <c r="IL147" s="130"/>
      <c r="IM147" s="144"/>
      <c r="IO147" s="144"/>
    </row>
    <row r="148" spans="1:249" s="43" customFormat="1" ht="67.5" x14ac:dyDescent="0.25">
      <c r="A148" s="82" t="s">
        <v>238</v>
      </c>
      <c r="B148" s="83" t="s">
        <v>239</v>
      </c>
      <c r="C148" s="221" t="s">
        <v>240</v>
      </c>
      <c r="D148" s="221"/>
      <c r="E148" s="221"/>
      <c r="F148" s="221"/>
      <c r="G148" s="221"/>
      <c r="H148" s="84" t="s">
        <v>167</v>
      </c>
      <c r="I148" s="85">
        <v>2</v>
      </c>
      <c r="J148" s="86">
        <v>1</v>
      </c>
      <c r="K148" s="86">
        <v>2</v>
      </c>
      <c r="L148" s="153">
        <v>772.87</v>
      </c>
      <c r="M148" s="115">
        <v>1.1599999999999999</v>
      </c>
      <c r="N148" s="151">
        <v>896.53</v>
      </c>
      <c r="O148" s="85"/>
      <c r="P148" s="112">
        <v>1793.06</v>
      </c>
      <c r="HY148" s="81"/>
      <c r="HZ148" s="91" t="s">
        <v>240</v>
      </c>
      <c r="IA148" s="91" t="s">
        <v>4</v>
      </c>
      <c r="IB148" s="91" t="s">
        <v>4</v>
      </c>
      <c r="IC148" s="91" t="s">
        <v>4</v>
      </c>
      <c r="ID148" s="91" t="s">
        <v>4</v>
      </c>
      <c r="IG148" s="45"/>
      <c r="IH148" s="45"/>
      <c r="II148" s="91"/>
      <c r="IJ148" s="45"/>
      <c r="IK148" s="91"/>
      <c r="IL148" s="130"/>
      <c r="IM148" s="144"/>
      <c r="IO148" s="144"/>
    </row>
    <row r="149" spans="1:249" s="43" customFormat="1" ht="15" x14ac:dyDescent="0.25">
      <c r="A149" s="113"/>
      <c r="B149" s="114"/>
      <c r="C149" s="220" t="s">
        <v>115</v>
      </c>
      <c r="D149" s="220"/>
      <c r="E149" s="220"/>
      <c r="F149" s="220"/>
      <c r="G149" s="220"/>
      <c r="H149" s="84"/>
      <c r="I149" s="85"/>
      <c r="J149" s="85"/>
      <c r="K149" s="85"/>
      <c r="L149" s="88"/>
      <c r="M149" s="85"/>
      <c r="N149" s="88"/>
      <c r="O149" s="85"/>
      <c r="P149" s="112">
        <v>1793.06</v>
      </c>
      <c r="HY149" s="81"/>
      <c r="HZ149" s="91"/>
      <c r="IA149" s="91"/>
      <c r="IB149" s="91"/>
      <c r="IC149" s="91"/>
      <c r="ID149" s="91"/>
      <c r="IG149" s="45"/>
      <c r="IH149" s="45"/>
      <c r="II149" s="91"/>
      <c r="IJ149" s="45"/>
      <c r="IK149" s="91" t="s">
        <v>115</v>
      </c>
      <c r="IL149" s="130"/>
      <c r="IM149" s="144"/>
      <c r="IO149" s="144"/>
    </row>
    <row r="150" spans="1:249" s="43" customFormat="1" ht="22.5" x14ac:dyDescent="0.25">
      <c r="A150" s="82" t="s">
        <v>241</v>
      </c>
      <c r="B150" s="83" t="s">
        <v>242</v>
      </c>
      <c r="C150" s="221" t="s">
        <v>243</v>
      </c>
      <c r="D150" s="221"/>
      <c r="E150" s="221"/>
      <c r="F150" s="221"/>
      <c r="G150" s="221"/>
      <c r="H150" s="84" t="s">
        <v>167</v>
      </c>
      <c r="I150" s="85">
        <v>2</v>
      </c>
      <c r="J150" s="86">
        <v>1</v>
      </c>
      <c r="K150" s="86">
        <v>2</v>
      </c>
      <c r="L150" s="88"/>
      <c r="M150" s="85"/>
      <c r="N150" s="89"/>
      <c r="O150" s="85"/>
      <c r="P150" s="90"/>
      <c r="HY150" s="81"/>
      <c r="HZ150" s="91" t="s">
        <v>243</v>
      </c>
      <c r="IA150" s="91" t="s">
        <v>4</v>
      </c>
      <c r="IB150" s="91" t="s">
        <v>4</v>
      </c>
      <c r="IC150" s="91" t="s">
        <v>4</v>
      </c>
      <c r="ID150" s="91" t="s">
        <v>4</v>
      </c>
      <c r="IG150" s="45"/>
      <c r="IH150" s="45"/>
      <c r="II150" s="91"/>
      <c r="IJ150" s="45"/>
      <c r="IK150" s="91"/>
      <c r="IL150" s="130"/>
      <c r="IM150" s="144"/>
      <c r="IO150" s="144"/>
    </row>
    <row r="151" spans="1:249" s="43" customFormat="1" ht="15" x14ac:dyDescent="0.25">
      <c r="A151" s="95"/>
      <c r="B151" s="96" t="s">
        <v>244</v>
      </c>
      <c r="C151" s="192" t="s">
        <v>245</v>
      </c>
      <c r="D151" s="192"/>
      <c r="E151" s="192"/>
      <c r="F151" s="192"/>
      <c r="G151" s="192"/>
      <c r="H151" s="97" t="s">
        <v>107</v>
      </c>
      <c r="I151" s="117">
        <v>0.46</v>
      </c>
      <c r="J151" s="104"/>
      <c r="K151" s="117">
        <v>0.92</v>
      </c>
      <c r="L151" s="6"/>
      <c r="M151" s="38"/>
      <c r="N151" s="103">
        <v>762.27</v>
      </c>
      <c r="O151" s="104"/>
      <c r="P151" s="105">
        <v>701.29</v>
      </c>
      <c r="Q151" s="106"/>
      <c r="R151" s="106"/>
      <c r="HY151" s="81"/>
      <c r="HZ151" s="91"/>
      <c r="IA151" s="91"/>
      <c r="IB151" s="91"/>
      <c r="IC151" s="91"/>
      <c r="ID151" s="91"/>
      <c r="IG151" s="45" t="s">
        <v>245</v>
      </c>
      <c r="IH151" s="45"/>
      <c r="II151" s="91"/>
      <c r="IJ151" s="45"/>
      <c r="IK151" s="91"/>
      <c r="IL151" s="130"/>
      <c r="IM151" s="144"/>
      <c r="IO151" s="144"/>
    </row>
    <row r="152" spans="1:249" s="43" customFormat="1" ht="33.75" x14ac:dyDescent="0.25">
      <c r="A152" s="95"/>
      <c r="B152" s="96" t="s">
        <v>246</v>
      </c>
      <c r="C152" s="192" t="s">
        <v>247</v>
      </c>
      <c r="D152" s="192"/>
      <c r="E152" s="192"/>
      <c r="F152" s="192"/>
      <c r="G152" s="192"/>
      <c r="H152" s="97" t="s">
        <v>104</v>
      </c>
      <c r="I152" s="117">
        <v>0.27</v>
      </c>
      <c r="J152" s="104"/>
      <c r="K152" s="117">
        <v>0.54</v>
      </c>
      <c r="L152" s="121">
        <v>1069.08</v>
      </c>
      <c r="M152" s="102">
        <v>1.37</v>
      </c>
      <c r="N152" s="103">
        <v>1464.64</v>
      </c>
      <c r="O152" s="104"/>
      <c r="P152" s="105">
        <v>790.91</v>
      </c>
      <c r="Q152" s="106"/>
      <c r="R152" s="106"/>
      <c r="HY152" s="81"/>
      <c r="HZ152" s="91"/>
      <c r="IA152" s="91"/>
      <c r="IB152" s="91"/>
      <c r="IC152" s="91"/>
      <c r="ID152" s="91"/>
      <c r="IG152" s="45" t="s">
        <v>247</v>
      </c>
      <c r="IH152" s="45"/>
      <c r="II152" s="91"/>
      <c r="IJ152" s="45"/>
      <c r="IK152" s="91"/>
      <c r="IL152" s="130"/>
      <c r="IM152" s="144"/>
      <c r="IO152" s="144"/>
    </row>
    <row r="153" spans="1:249" s="43" customFormat="1" ht="15" x14ac:dyDescent="0.25">
      <c r="A153" s="107"/>
      <c r="B153" s="96" t="s">
        <v>105</v>
      </c>
      <c r="C153" s="192" t="s">
        <v>106</v>
      </c>
      <c r="D153" s="192"/>
      <c r="E153" s="192"/>
      <c r="F153" s="192"/>
      <c r="G153" s="192"/>
      <c r="H153" s="97" t="s">
        <v>107</v>
      </c>
      <c r="I153" s="117">
        <v>0.27</v>
      </c>
      <c r="J153" s="104"/>
      <c r="K153" s="117">
        <v>0.54</v>
      </c>
      <c r="L153" s="40"/>
      <c r="M153" s="104"/>
      <c r="N153" s="108">
        <v>762.27</v>
      </c>
      <c r="O153" s="104"/>
      <c r="P153" s="109">
        <v>411.63</v>
      </c>
      <c r="HY153" s="81"/>
      <c r="HZ153" s="91"/>
      <c r="IA153" s="91"/>
      <c r="IB153" s="91"/>
      <c r="IC153" s="91"/>
      <c r="ID153" s="91"/>
      <c r="IG153" s="45"/>
      <c r="IH153" s="45" t="s">
        <v>106</v>
      </c>
      <c r="II153" s="91"/>
      <c r="IJ153" s="45"/>
      <c r="IK153" s="91"/>
      <c r="IL153" s="130"/>
      <c r="IM153" s="144"/>
      <c r="IO153" s="144"/>
    </row>
    <row r="154" spans="1:249" s="43" customFormat="1" ht="22.5" x14ac:dyDescent="0.25">
      <c r="A154" s="95"/>
      <c r="B154" s="96" t="s">
        <v>248</v>
      </c>
      <c r="C154" s="192" t="s">
        <v>249</v>
      </c>
      <c r="D154" s="192"/>
      <c r="E154" s="192"/>
      <c r="F154" s="192"/>
      <c r="G154" s="192"/>
      <c r="H154" s="97" t="s">
        <v>156</v>
      </c>
      <c r="I154" s="117">
        <v>0.22</v>
      </c>
      <c r="J154" s="104"/>
      <c r="K154" s="117">
        <v>0.44</v>
      </c>
      <c r="L154" s="101">
        <v>155.63</v>
      </c>
      <c r="M154" s="102">
        <v>0.92</v>
      </c>
      <c r="N154" s="103">
        <v>143.18</v>
      </c>
      <c r="O154" s="104"/>
      <c r="P154" s="105">
        <v>63</v>
      </c>
      <c r="Q154" s="106"/>
      <c r="R154" s="106"/>
      <c r="HY154" s="81"/>
      <c r="HZ154" s="91"/>
      <c r="IA154" s="91"/>
      <c r="IB154" s="91"/>
      <c r="IC154" s="91"/>
      <c r="ID154" s="91"/>
      <c r="IG154" s="45" t="s">
        <v>249</v>
      </c>
      <c r="IH154" s="45"/>
      <c r="II154" s="91"/>
      <c r="IJ154" s="45"/>
      <c r="IK154" s="91"/>
      <c r="IL154" s="130"/>
      <c r="IM154" s="144"/>
      <c r="IO154" s="144"/>
    </row>
    <row r="155" spans="1:249" s="43" customFormat="1" ht="15" x14ac:dyDescent="0.25">
      <c r="A155" s="122" t="s">
        <v>159</v>
      </c>
      <c r="B155" s="123" t="s">
        <v>250</v>
      </c>
      <c r="C155" s="224" t="s">
        <v>251</v>
      </c>
      <c r="D155" s="224"/>
      <c r="E155" s="224"/>
      <c r="F155" s="224"/>
      <c r="G155" s="224"/>
      <c r="H155" s="124" t="s">
        <v>167</v>
      </c>
      <c r="I155" s="126">
        <v>1</v>
      </c>
      <c r="J155" s="128"/>
      <c r="K155" s="126">
        <v>2</v>
      </c>
      <c r="L155" s="127"/>
      <c r="M155" s="128"/>
      <c r="N155" s="127"/>
      <c r="O155" s="128"/>
      <c r="P155" s="129"/>
      <c r="HY155" s="81"/>
      <c r="HZ155" s="91"/>
      <c r="IA155" s="91"/>
      <c r="IB155" s="91"/>
      <c r="IC155" s="91"/>
      <c r="ID155" s="91"/>
      <c r="IG155" s="45"/>
      <c r="IH155" s="45"/>
      <c r="II155" s="91"/>
      <c r="IJ155" s="45"/>
      <c r="IK155" s="91"/>
      <c r="IL155" s="130" t="s">
        <v>251</v>
      </c>
      <c r="IM155" s="144"/>
      <c r="IO155" s="144"/>
    </row>
    <row r="156" spans="1:249" s="43" customFormat="1" ht="15" x14ac:dyDescent="0.25">
      <c r="A156" s="110"/>
      <c r="B156" s="94"/>
      <c r="C156" s="220" t="s">
        <v>108</v>
      </c>
      <c r="D156" s="220"/>
      <c r="E156" s="220"/>
      <c r="F156" s="220"/>
      <c r="G156" s="220"/>
      <c r="H156" s="84"/>
      <c r="I156" s="85"/>
      <c r="J156" s="85"/>
      <c r="K156" s="85"/>
      <c r="L156" s="88"/>
      <c r="M156" s="85"/>
      <c r="N156" s="111"/>
      <c r="O156" s="85"/>
      <c r="P156" s="112">
        <v>1966.83</v>
      </c>
      <c r="Q156" s="106"/>
      <c r="R156" s="106"/>
      <c r="HY156" s="81"/>
      <c r="HZ156" s="91"/>
      <c r="IA156" s="91"/>
      <c r="IB156" s="91"/>
      <c r="IC156" s="91"/>
      <c r="ID156" s="91"/>
      <c r="IG156" s="45"/>
      <c r="IH156" s="45"/>
      <c r="II156" s="91" t="s">
        <v>108</v>
      </c>
      <c r="IJ156" s="45"/>
      <c r="IK156" s="91"/>
      <c r="IL156" s="130"/>
      <c r="IM156" s="144"/>
      <c r="IO156" s="144"/>
    </row>
    <row r="157" spans="1:249" s="43" customFormat="1" ht="15" x14ac:dyDescent="0.25">
      <c r="A157" s="107"/>
      <c r="B157" s="96"/>
      <c r="C157" s="192" t="s">
        <v>109</v>
      </c>
      <c r="D157" s="192"/>
      <c r="E157" s="192"/>
      <c r="F157" s="192"/>
      <c r="G157" s="192"/>
      <c r="H157" s="97"/>
      <c r="I157" s="104"/>
      <c r="J157" s="104"/>
      <c r="K157" s="104"/>
      <c r="L157" s="40"/>
      <c r="M157" s="104"/>
      <c r="N157" s="40"/>
      <c r="O157" s="104"/>
      <c r="P157" s="105">
        <v>1112.92</v>
      </c>
      <c r="HY157" s="81"/>
      <c r="HZ157" s="91"/>
      <c r="IA157" s="91"/>
      <c r="IB157" s="91"/>
      <c r="IC157" s="91"/>
      <c r="ID157" s="91"/>
      <c r="IG157" s="45"/>
      <c r="IH157" s="45"/>
      <c r="II157" s="91"/>
      <c r="IJ157" s="45" t="s">
        <v>109</v>
      </c>
      <c r="IK157" s="91"/>
      <c r="IL157" s="130"/>
      <c r="IM157" s="144"/>
      <c r="IO157" s="144"/>
    </row>
    <row r="158" spans="1:249" s="43" customFormat="1" ht="22.5" x14ac:dyDescent="0.25">
      <c r="A158" s="107"/>
      <c r="B158" s="96" t="s">
        <v>234</v>
      </c>
      <c r="C158" s="192" t="s">
        <v>235</v>
      </c>
      <c r="D158" s="192"/>
      <c r="E158" s="192"/>
      <c r="F158" s="192"/>
      <c r="G158" s="192"/>
      <c r="H158" s="97" t="s">
        <v>112</v>
      </c>
      <c r="I158" s="98">
        <v>117</v>
      </c>
      <c r="J158" s="104"/>
      <c r="K158" s="98">
        <v>117</v>
      </c>
      <c r="L158" s="40"/>
      <c r="M158" s="104"/>
      <c r="N158" s="40"/>
      <c r="O158" s="104"/>
      <c r="P158" s="105">
        <v>1302.1199999999999</v>
      </c>
      <c r="HY158" s="81"/>
      <c r="HZ158" s="91"/>
      <c r="IA158" s="91"/>
      <c r="IB158" s="91"/>
      <c r="IC158" s="91"/>
      <c r="ID158" s="91"/>
      <c r="IG158" s="45"/>
      <c r="IH158" s="45"/>
      <c r="II158" s="91"/>
      <c r="IJ158" s="45" t="s">
        <v>235</v>
      </c>
      <c r="IK158" s="91"/>
      <c r="IL158" s="130"/>
      <c r="IM158" s="144"/>
      <c r="IO158" s="144"/>
    </row>
    <row r="159" spans="1:249" s="43" customFormat="1" ht="22.5" x14ac:dyDescent="0.25">
      <c r="A159" s="107"/>
      <c r="B159" s="96" t="s">
        <v>236</v>
      </c>
      <c r="C159" s="192" t="s">
        <v>237</v>
      </c>
      <c r="D159" s="192"/>
      <c r="E159" s="192"/>
      <c r="F159" s="192"/>
      <c r="G159" s="192"/>
      <c r="H159" s="97" t="s">
        <v>112</v>
      </c>
      <c r="I159" s="98">
        <v>74</v>
      </c>
      <c r="J159" s="104"/>
      <c r="K159" s="98">
        <v>74</v>
      </c>
      <c r="L159" s="40"/>
      <c r="M159" s="104"/>
      <c r="N159" s="40"/>
      <c r="O159" s="104"/>
      <c r="P159" s="109">
        <v>823.56</v>
      </c>
      <c r="HY159" s="81"/>
      <c r="HZ159" s="91"/>
      <c r="IA159" s="91"/>
      <c r="IB159" s="91"/>
      <c r="IC159" s="91"/>
      <c r="ID159" s="91"/>
      <c r="IG159" s="45"/>
      <c r="IH159" s="45"/>
      <c r="II159" s="91"/>
      <c r="IJ159" s="45" t="s">
        <v>237</v>
      </c>
      <c r="IK159" s="91"/>
      <c r="IL159" s="130"/>
      <c r="IM159" s="144"/>
      <c r="IO159" s="144"/>
    </row>
    <row r="160" spans="1:249" s="43" customFormat="1" ht="15" x14ac:dyDescent="0.25">
      <c r="A160" s="113"/>
      <c r="B160" s="114"/>
      <c r="C160" s="220" t="s">
        <v>115</v>
      </c>
      <c r="D160" s="220"/>
      <c r="E160" s="220"/>
      <c r="F160" s="220"/>
      <c r="G160" s="220"/>
      <c r="H160" s="84"/>
      <c r="I160" s="85"/>
      <c r="J160" s="85"/>
      <c r="K160" s="85"/>
      <c r="L160" s="88"/>
      <c r="M160" s="85"/>
      <c r="N160" s="111">
        <v>2046.26</v>
      </c>
      <c r="O160" s="85"/>
      <c r="P160" s="112">
        <v>4092.51</v>
      </c>
      <c r="HY160" s="81"/>
      <c r="HZ160" s="91"/>
      <c r="IA160" s="91"/>
      <c r="IB160" s="91"/>
      <c r="IC160" s="91"/>
      <c r="ID160" s="91"/>
      <c r="IG160" s="45"/>
      <c r="IH160" s="45"/>
      <c r="II160" s="91"/>
      <c r="IJ160" s="45"/>
      <c r="IK160" s="91" t="s">
        <v>115</v>
      </c>
      <c r="IL160" s="130"/>
      <c r="IM160" s="144"/>
      <c r="IO160" s="144"/>
    </row>
    <row r="161" spans="1:249" s="43" customFormat="1" ht="22.5" x14ac:dyDescent="0.25">
      <c r="A161" s="82" t="s">
        <v>252</v>
      </c>
      <c r="B161" s="83" t="s">
        <v>253</v>
      </c>
      <c r="C161" s="221" t="s">
        <v>254</v>
      </c>
      <c r="D161" s="221"/>
      <c r="E161" s="221"/>
      <c r="F161" s="221"/>
      <c r="G161" s="221"/>
      <c r="H161" s="84" t="s">
        <v>167</v>
      </c>
      <c r="I161" s="85">
        <v>2</v>
      </c>
      <c r="J161" s="86">
        <v>1</v>
      </c>
      <c r="K161" s="86">
        <v>2</v>
      </c>
      <c r="L161" s="153">
        <v>837.53</v>
      </c>
      <c r="M161" s="115">
        <v>1.1299999999999999</v>
      </c>
      <c r="N161" s="151">
        <v>946.41</v>
      </c>
      <c r="O161" s="85"/>
      <c r="P161" s="112">
        <v>1892.82</v>
      </c>
      <c r="HY161" s="81"/>
      <c r="HZ161" s="91" t="s">
        <v>254</v>
      </c>
      <c r="IA161" s="91" t="s">
        <v>4</v>
      </c>
      <c r="IB161" s="91" t="s">
        <v>4</v>
      </c>
      <c r="IC161" s="91" t="s">
        <v>4</v>
      </c>
      <c r="ID161" s="91" t="s">
        <v>4</v>
      </c>
      <c r="IG161" s="45"/>
      <c r="IH161" s="45"/>
      <c r="II161" s="91"/>
      <c r="IJ161" s="45"/>
      <c r="IK161" s="91"/>
      <c r="IL161" s="130"/>
      <c r="IM161" s="144"/>
      <c r="IO161" s="144"/>
    </row>
    <row r="162" spans="1:249" s="43" customFormat="1" ht="15" x14ac:dyDescent="0.25">
      <c r="A162" s="113"/>
      <c r="B162" s="114"/>
      <c r="C162" s="220" t="s">
        <v>115</v>
      </c>
      <c r="D162" s="220"/>
      <c r="E162" s="220"/>
      <c r="F162" s="220"/>
      <c r="G162" s="220"/>
      <c r="H162" s="84"/>
      <c r="I162" s="85"/>
      <c r="J162" s="85"/>
      <c r="K162" s="85"/>
      <c r="L162" s="88"/>
      <c r="M162" s="85"/>
      <c r="N162" s="88"/>
      <c r="O162" s="85"/>
      <c r="P162" s="112">
        <v>1892.82</v>
      </c>
      <c r="HY162" s="81"/>
      <c r="HZ162" s="91"/>
      <c r="IA162" s="91"/>
      <c r="IB162" s="91"/>
      <c r="IC162" s="91"/>
      <c r="ID162" s="91"/>
      <c r="IG162" s="45"/>
      <c r="IH162" s="45"/>
      <c r="II162" s="91"/>
      <c r="IJ162" s="45"/>
      <c r="IK162" s="91" t="s">
        <v>115</v>
      </c>
      <c r="IL162" s="130"/>
      <c r="IM162" s="144"/>
      <c r="IO162" s="144"/>
    </row>
    <row r="163" spans="1:249" s="43" customFormat="1" ht="22.5" x14ac:dyDescent="0.25">
      <c r="A163" s="82" t="s">
        <v>255</v>
      </c>
      <c r="B163" s="83" t="s">
        <v>256</v>
      </c>
      <c r="C163" s="221" t="s">
        <v>257</v>
      </c>
      <c r="D163" s="221"/>
      <c r="E163" s="221"/>
      <c r="F163" s="221"/>
      <c r="G163" s="221"/>
      <c r="H163" s="84" t="s">
        <v>98</v>
      </c>
      <c r="I163" s="85">
        <v>1.2E-2</v>
      </c>
      <c r="J163" s="86">
        <v>1</v>
      </c>
      <c r="K163" s="87">
        <v>1.2E-2</v>
      </c>
      <c r="L163" s="88"/>
      <c r="M163" s="85"/>
      <c r="N163" s="89"/>
      <c r="O163" s="85"/>
      <c r="P163" s="90"/>
      <c r="HY163" s="81"/>
      <c r="HZ163" s="91" t="s">
        <v>257</v>
      </c>
      <c r="IA163" s="91" t="s">
        <v>4</v>
      </c>
      <c r="IB163" s="91" t="s">
        <v>4</v>
      </c>
      <c r="IC163" s="91" t="s">
        <v>4</v>
      </c>
      <c r="ID163" s="91" t="s">
        <v>4</v>
      </c>
      <c r="IG163" s="45"/>
      <c r="IH163" s="45"/>
      <c r="II163" s="91"/>
      <c r="IJ163" s="45"/>
      <c r="IK163" s="91"/>
      <c r="IL163" s="130"/>
      <c r="IM163" s="144"/>
      <c r="IO163" s="144"/>
    </row>
    <row r="164" spans="1:249" s="43" customFormat="1" ht="15" x14ac:dyDescent="0.25">
      <c r="A164" s="92"/>
      <c r="B164" s="50"/>
      <c r="C164" s="222" t="s">
        <v>99</v>
      </c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3"/>
      <c r="HY164" s="81"/>
      <c r="HZ164" s="91"/>
      <c r="IA164" s="91"/>
      <c r="IB164" s="91"/>
      <c r="IC164" s="91"/>
      <c r="ID164" s="91"/>
      <c r="IE164" s="7" t="s">
        <v>99</v>
      </c>
      <c r="IG164" s="45"/>
      <c r="IH164" s="45"/>
      <c r="II164" s="91"/>
      <c r="IJ164" s="45"/>
      <c r="IK164" s="91"/>
      <c r="IL164" s="130"/>
      <c r="IM164" s="144"/>
      <c r="IO164" s="144"/>
    </row>
    <row r="165" spans="1:249" s="43" customFormat="1" ht="15" x14ac:dyDescent="0.25">
      <c r="A165" s="95"/>
      <c r="B165" s="96" t="s">
        <v>258</v>
      </c>
      <c r="C165" s="192" t="s">
        <v>259</v>
      </c>
      <c r="D165" s="192"/>
      <c r="E165" s="192"/>
      <c r="F165" s="192"/>
      <c r="G165" s="192"/>
      <c r="H165" s="97" t="s">
        <v>104</v>
      </c>
      <c r="I165" s="117">
        <v>6.91</v>
      </c>
      <c r="J165" s="104"/>
      <c r="K165" s="120">
        <v>8.2919999999999994E-2</v>
      </c>
      <c r="L165" s="101">
        <v>828.16</v>
      </c>
      <c r="M165" s="102">
        <v>1.41</v>
      </c>
      <c r="N165" s="103">
        <v>1167.71</v>
      </c>
      <c r="O165" s="104"/>
      <c r="P165" s="105">
        <v>96.83</v>
      </c>
      <c r="Q165" s="106"/>
      <c r="R165" s="106"/>
      <c r="HY165" s="81"/>
      <c r="HZ165" s="91"/>
      <c r="IA165" s="91"/>
      <c r="IB165" s="91"/>
      <c r="IC165" s="91"/>
      <c r="ID165" s="91"/>
      <c r="IG165" s="45" t="s">
        <v>259</v>
      </c>
      <c r="IH165" s="45"/>
      <c r="II165" s="91"/>
      <c r="IJ165" s="45"/>
      <c r="IK165" s="91"/>
      <c r="IL165" s="130"/>
      <c r="IM165" s="144"/>
      <c r="IO165" s="144"/>
    </row>
    <row r="166" spans="1:249" s="43" customFormat="1" ht="15" x14ac:dyDescent="0.25">
      <c r="A166" s="107"/>
      <c r="B166" s="96" t="s">
        <v>105</v>
      </c>
      <c r="C166" s="192" t="s">
        <v>106</v>
      </c>
      <c r="D166" s="192"/>
      <c r="E166" s="192"/>
      <c r="F166" s="192"/>
      <c r="G166" s="192"/>
      <c r="H166" s="97" t="s">
        <v>107</v>
      </c>
      <c r="I166" s="117">
        <v>6.91</v>
      </c>
      <c r="J166" s="104"/>
      <c r="K166" s="120">
        <v>8.2919999999999994E-2</v>
      </c>
      <c r="L166" s="40"/>
      <c r="M166" s="104"/>
      <c r="N166" s="108">
        <v>762.27</v>
      </c>
      <c r="O166" s="104"/>
      <c r="P166" s="109">
        <v>63.21</v>
      </c>
      <c r="HY166" s="81"/>
      <c r="HZ166" s="91"/>
      <c r="IA166" s="91"/>
      <c r="IB166" s="91"/>
      <c r="IC166" s="91"/>
      <c r="ID166" s="91"/>
      <c r="IG166" s="45"/>
      <c r="IH166" s="45" t="s">
        <v>106</v>
      </c>
      <c r="II166" s="91"/>
      <c r="IJ166" s="45"/>
      <c r="IK166" s="91"/>
      <c r="IL166" s="130"/>
      <c r="IM166" s="144"/>
      <c r="IO166" s="144"/>
    </row>
    <row r="167" spans="1:249" s="43" customFormat="1" ht="15" x14ac:dyDescent="0.25">
      <c r="A167" s="110"/>
      <c r="B167" s="94"/>
      <c r="C167" s="220" t="s">
        <v>108</v>
      </c>
      <c r="D167" s="220"/>
      <c r="E167" s="220"/>
      <c r="F167" s="220"/>
      <c r="G167" s="220"/>
      <c r="H167" s="84"/>
      <c r="I167" s="85"/>
      <c r="J167" s="85"/>
      <c r="K167" s="85"/>
      <c r="L167" s="88"/>
      <c r="M167" s="85"/>
      <c r="N167" s="111"/>
      <c r="O167" s="85"/>
      <c r="P167" s="112">
        <v>160.04</v>
      </c>
      <c r="Q167" s="106"/>
      <c r="R167" s="106"/>
      <c r="HY167" s="81"/>
      <c r="HZ167" s="91"/>
      <c r="IA167" s="91"/>
      <c r="IB167" s="91"/>
      <c r="IC167" s="91"/>
      <c r="ID167" s="91"/>
      <c r="IG167" s="45"/>
      <c r="IH167" s="45"/>
      <c r="II167" s="91" t="s">
        <v>108</v>
      </c>
      <c r="IJ167" s="45"/>
      <c r="IK167" s="91"/>
      <c r="IL167" s="130"/>
      <c r="IM167" s="144"/>
      <c r="IO167" s="144"/>
    </row>
    <row r="168" spans="1:249" s="43" customFormat="1" ht="15" x14ac:dyDescent="0.25">
      <c r="A168" s="107"/>
      <c r="B168" s="96"/>
      <c r="C168" s="192" t="s">
        <v>109</v>
      </c>
      <c r="D168" s="192"/>
      <c r="E168" s="192"/>
      <c r="F168" s="192"/>
      <c r="G168" s="192"/>
      <c r="H168" s="97"/>
      <c r="I168" s="104"/>
      <c r="J168" s="104"/>
      <c r="K168" s="104"/>
      <c r="L168" s="40"/>
      <c r="M168" s="104"/>
      <c r="N168" s="40"/>
      <c r="O168" s="104"/>
      <c r="P168" s="109">
        <v>63.21</v>
      </c>
      <c r="HY168" s="81"/>
      <c r="HZ168" s="91"/>
      <c r="IA168" s="91"/>
      <c r="IB168" s="91"/>
      <c r="IC168" s="91"/>
      <c r="ID168" s="91"/>
      <c r="IG168" s="45"/>
      <c r="IH168" s="45"/>
      <c r="II168" s="91"/>
      <c r="IJ168" s="45" t="s">
        <v>109</v>
      </c>
      <c r="IK168" s="91"/>
      <c r="IL168" s="130"/>
      <c r="IM168" s="144"/>
      <c r="IO168" s="144"/>
    </row>
    <row r="169" spans="1:249" s="43" customFormat="1" ht="22.5" x14ac:dyDescent="0.25">
      <c r="A169" s="107"/>
      <c r="B169" s="96" t="s">
        <v>110</v>
      </c>
      <c r="C169" s="192" t="s">
        <v>111</v>
      </c>
      <c r="D169" s="192"/>
      <c r="E169" s="192"/>
      <c r="F169" s="192"/>
      <c r="G169" s="192"/>
      <c r="H169" s="97" t="s">
        <v>112</v>
      </c>
      <c r="I169" s="98">
        <v>92</v>
      </c>
      <c r="J169" s="104"/>
      <c r="K169" s="98">
        <v>92</v>
      </c>
      <c r="L169" s="40"/>
      <c r="M169" s="104"/>
      <c r="N169" s="40"/>
      <c r="O169" s="104"/>
      <c r="P169" s="109">
        <v>58.15</v>
      </c>
      <c r="HY169" s="81"/>
      <c r="HZ169" s="91"/>
      <c r="IA169" s="91"/>
      <c r="IB169" s="91"/>
      <c r="IC169" s="91"/>
      <c r="ID169" s="91"/>
      <c r="IG169" s="45"/>
      <c r="IH169" s="45"/>
      <c r="II169" s="91"/>
      <c r="IJ169" s="45" t="s">
        <v>111</v>
      </c>
      <c r="IK169" s="91"/>
      <c r="IL169" s="130"/>
      <c r="IM169" s="144"/>
      <c r="IO169" s="144"/>
    </row>
    <row r="170" spans="1:249" s="43" customFormat="1" ht="22.5" x14ac:dyDescent="0.25">
      <c r="A170" s="107"/>
      <c r="B170" s="96" t="s">
        <v>113</v>
      </c>
      <c r="C170" s="192" t="s">
        <v>114</v>
      </c>
      <c r="D170" s="192"/>
      <c r="E170" s="192"/>
      <c r="F170" s="192"/>
      <c r="G170" s="192"/>
      <c r="H170" s="97" t="s">
        <v>112</v>
      </c>
      <c r="I170" s="98">
        <v>46</v>
      </c>
      <c r="J170" s="104"/>
      <c r="K170" s="98">
        <v>46</v>
      </c>
      <c r="L170" s="40"/>
      <c r="M170" s="104"/>
      <c r="N170" s="40"/>
      <c r="O170" s="104"/>
      <c r="P170" s="109">
        <v>29.08</v>
      </c>
      <c r="HY170" s="81"/>
      <c r="HZ170" s="91"/>
      <c r="IA170" s="91"/>
      <c r="IB170" s="91"/>
      <c r="IC170" s="91"/>
      <c r="ID170" s="91"/>
      <c r="IG170" s="45"/>
      <c r="IH170" s="45"/>
      <c r="II170" s="91"/>
      <c r="IJ170" s="45" t="s">
        <v>114</v>
      </c>
      <c r="IK170" s="91"/>
      <c r="IL170" s="130"/>
      <c r="IM170" s="144"/>
      <c r="IO170" s="144"/>
    </row>
    <row r="171" spans="1:249" s="43" customFormat="1" ht="15" x14ac:dyDescent="0.25">
      <c r="A171" s="113"/>
      <c r="B171" s="114"/>
      <c r="C171" s="220" t="s">
        <v>115</v>
      </c>
      <c r="D171" s="220"/>
      <c r="E171" s="220"/>
      <c r="F171" s="220"/>
      <c r="G171" s="220"/>
      <c r="H171" s="84"/>
      <c r="I171" s="85"/>
      <c r="J171" s="85"/>
      <c r="K171" s="85"/>
      <c r="L171" s="88"/>
      <c r="M171" s="85"/>
      <c r="N171" s="111">
        <v>20605.830000000002</v>
      </c>
      <c r="O171" s="85"/>
      <c r="P171" s="119">
        <v>247.27</v>
      </c>
      <c r="HY171" s="81"/>
      <c r="HZ171" s="91"/>
      <c r="IA171" s="91"/>
      <c r="IB171" s="91"/>
      <c r="IC171" s="91"/>
      <c r="ID171" s="91"/>
      <c r="IG171" s="45"/>
      <c r="IH171" s="45"/>
      <c r="II171" s="91"/>
      <c r="IJ171" s="45"/>
      <c r="IK171" s="91" t="s">
        <v>115</v>
      </c>
      <c r="IL171" s="130"/>
      <c r="IM171" s="144"/>
      <c r="IO171" s="144"/>
    </row>
    <row r="172" spans="1:249" s="43" customFormat="1" ht="1.5" customHeight="1" x14ac:dyDescent="0.25">
      <c r="A172" s="132"/>
      <c r="B172" s="133"/>
      <c r="C172" s="133"/>
      <c r="D172" s="133"/>
      <c r="E172" s="133"/>
      <c r="F172" s="134"/>
      <c r="G172" s="134"/>
      <c r="H172" s="134"/>
      <c r="I172" s="134"/>
      <c r="J172" s="135"/>
      <c r="K172" s="134"/>
      <c r="L172" s="135"/>
      <c r="M172" s="136"/>
      <c r="N172" s="135"/>
      <c r="O172" s="137"/>
      <c r="P172" s="138"/>
      <c r="Q172" s="139"/>
      <c r="R172" s="140"/>
      <c r="HY172" s="81"/>
      <c r="HZ172" s="91"/>
      <c r="IA172" s="91"/>
      <c r="IB172" s="91"/>
      <c r="IC172" s="91"/>
      <c r="ID172" s="91"/>
      <c r="IG172" s="45"/>
      <c r="IH172" s="45"/>
      <c r="II172" s="91"/>
      <c r="IJ172" s="45"/>
      <c r="IK172" s="91"/>
      <c r="IL172" s="130"/>
      <c r="IM172" s="144"/>
      <c r="IO172" s="144"/>
    </row>
    <row r="173" spans="1:249" s="43" customFormat="1" ht="15" x14ac:dyDescent="0.25">
      <c r="A173" s="110"/>
      <c r="B173" s="141"/>
      <c r="C173" s="218" t="s">
        <v>260</v>
      </c>
      <c r="D173" s="218"/>
      <c r="E173" s="218"/>
      <c r="F173" s="218"/>
      <c r="G173" s="218"/>
      <c r="H173" s="218"/>
      <c r="I173" s="218"/>
      <c r="J173" s="218"/>
      <c r="K173" s="218"/>
      <c r="L173" s="218"/>
      <c r="M173" s="218"/>
      <c r="N173" s="218"/>
      <c r="O173" s="218"/>
      <c r="P173" s="143"/>
      <c r="Q173" s="139"/>
      <c r="R173" s="140"/>
      <c r="HY173" s="81"/>
      <c r="HZ173" s="91"/>
      <c r="IA173" s="91"/>
      <c r="IB173" s="91"/>
      <c r="IC173" s="91"/>
      <c r="ID173" s="91"/>
      <c r="IG173" s="45"/>
      <c r="IH173" s="45"/>
      <c r="II173" s="91"/>
      <c r="IJ173" s="45"/>
      <c r="IK173" s="91"/>
      <c r="IL173" s="130"/>
      <c r="IM173" s="144" t="s">
        <v>260</v>
      </c>
      <c r="IO173" s="144"/>
    </row>
    <row r="174" spans="1:249" s="43" customFormat="1" ht="15" x14ac:dyDescent="0.25">
      <c r="A174" s="110"/>
      <c r="B174" s="94"/>
      <c r="C174" s="219" t="s">
        <v>173</v>
      </c>
      <c r="D174" s="219"/>
      <c r="E174" s="219"/>
      <c r="F174" s="219"/>
      <c r="G174" s="219"/>
      <c r="H174" s="219"/>
      <c r="I174" s="219"/>
      <c r="J174" s="219"/>
      <c r="K174" s="219"/>
      <c r="L174" s="219"/>
      <c r="M174" s="219"/>
      <c r="N174" s="219"/>
      <c r="O174" s="219"/>
      <c r="P174" s="145">
        <v>75180.86</v>
      </c>
      <c r="Q174" s="139"/>
      <c r="R174" s="140"/>
      <c r="HY174" s="81"/>
      <c r="HZ174" s="91"/>
      <c r="IA174" s="91"/>
      <c r="IB174" s="91"/>
      <c r="IC174" s="91"/>
      <c r="ID174" s="91"/>
      <c r="IG174" s="45"/>
      <c r="IH174" s="45"/>
      <c r="II174" s="91"/>
      <c r="IJ174" s="45"/>
      <c r="IK174" s="91"/>
      <c r="IL174" s="130"/>
      <c r="IM174" s="144"/>
      <c r="IN174" s="39" t="s">
        <v>173</v>
      </c>
      <c r="IO174" s="144"/>
    </row>
    <row r="175" spans="1:249" s="43" customFormat="1" ht="15" x14ac:dyDescent="0.25">
      <c r="A175" s="110"/>
      <c r="B175" s="94"/>
      <c r="C175" s="219" t="s">
        <v>174</v>
      </c>
      <c r="D175" s="219"/>
      <c r="E175" s="219"/>
      <c r="F175" s="219"/>
      <c r="G175" s="219"/>
      <c r="H175" s="219"/>
      <c r="I175" s="219"/>
      <c r="J175" s="219"/>
      <c r="K175" s="219"/>
      <c r="L175" s="219"/>
      <c r="M175" s="219"/>
      <c r="N175" s="219"/>
      <c r="O175" s="219"/>
      <c r="P175" s="146"/>
      <c r="Q175" s="139"/>
      <c r="R175" s="140"/>
      <c r="HY175" s="81"/>
      <c r="HZ175" s="91"/>
      <c r="IA175" s="91"/>
      <c r="IB175" s="91"/>
      <c r="IC175" s="91"/>
      <c r="ID175" s="91"/>
      <c r="IG175" s="45"/>
      <c r="IH175" s="45"/>
      <c r="II175" s="91"/>
      <c r="IJ175" s="45"/>
      <c r="IK175" s="91"/>
      <c r="IL175" s="130"/>
      <c r="IM175" s="144"/>
      <c r="IN175" s="39" t="s">
        <v>174</v>
      </c>
      <c r="IO175" s="144"/>
    </row>
    <row r="176" spans="1:249" s="43" customFormat="1" ht="15" x14ac:dyDescent="0.25">
      <c r="A176" s="110"/>
      <c r="B176" s="94"/>
      <c r="C176" s="219" t="s">
        <v>175</v>
      </c>
      <c r="D176" s="219"/>
      <c r="E176" s="219"/>
      <c r="F176" s="219"/>
      <c r="G176" s="219"/>
      <c r="H176" s="219"/>
      <c r="I176" s="219"/>
      <c r="J176" s="219"/>
      <c r="K176" s="219"/>
      <c r="L176" s="219"/>
      <c r="M176" s="219"/>
      <c r="N176" s="219"/>
      <c r="O176" s="219"/>
      <c r="P176" s="145">
        <v>32931.660000000003</v>
      </c>
      <c r="Q176" s="139"/>
      <c r="R176" s="140"/>
      <c r="HY176" s="81"/>
      <c r="HZ176" s="91"/>
      <c r="IA176" s="91"/>
      <c r="IB176" s="91"/>
      <c r="IC176" s="91"/>
      <c r="ID176" s="91"/>
      <c r="IG176" s="45"/>
      <c r="IH176" s="45"/>
      <c r="II176" s="91"/>
      <c r="IJ176" s="45"/>
      <c r="IK176" s="91"/>
      <c r="IL176" s="130"/>
      <c r="IM176" s="144"/>
      <c r="IN176" s="39" t="s">
        <v>175</v>
      </c>
      <c r="IO176" s="144"/>
    </row>
    <row r="177" spans="1:249" s="43" customFormat="1" ht="15" x14ac:dyDescent="0.25">
      <c r="A177" s="110"/>
      <c r="B177" s="94"/>
      <c r="C177" s="219" t="s">
        <v>176</v>
      </c>
      <c r="D177" s="219"/>
      <c r="E177" s="219"/>
      <c r="F177" s="219"/>
      <c r="G177" s="219"/>
      <c r="H177" s="219"/>
      <c r="I177" s="219"/>
      <c r="J177" s="219"/>
      <c r="K177" s="219"/>
      <c r="L177" s="219"/>
      <c r="M177" s="219"/>
      <c r="N177" s="219"/>
      <c r="O177" s="219"/>
      <c r="P177" s="145">
        <v>19139.259999999998</v>
      </c>
      <c r="Q177" s="139"/>
      <c r="R177" s="140"/>
      <c r="HY177" s="81"/>
      <c r="HZ177" s="91"/>
      <c r="IA177" s="91"/>
      <c r="IB177" s="91"/>
      <c r="IC177" s="91"/>
      <c r="ID177" s="91"/>
      <c r="IG177" s="45"/>
      <c r="IH177" s="45"/>
      <c r="II177" s="91"/>
      <c r="IJ177" s="45"/>
      <c r="IK177" s="91"/>
      <c r="IL177" s="130"/>
      <c r="IM177" s="144"/>
      <c r="IN177" s="39" t="s">
        <v>176</v>
      </c>
      <c r="IO177" s="144"/>
    </row>
    <row r="178" spans="1:249" s="43" customFormat="1" ht="15" x14ac:dyDescent="0.25">
      <c r="A178" s="110"/>
      <c r="B178" s="94"/>
      <c r="C178" s="219" t="s">
        <v>177</v>
      </c>
      <c r="D178" s="219"/>
      <c r="E178" s="219"/>
      <c r="F178" s="219"/>
      <c r="G178" s="219"/>
      <c r="H178" s="219"/>
      <c r="I178" s="219"/>
      <c r="J178" s="219"/>
      <c r="K178" s="219"/>
      <c r="L178" s="219"/>
      <c r="M178" s="219"/>
      <c r="N178" s="219"/>
      <c r="O178" s="219"/>
      <c r="P178" s="145">
        <v>10803.36</v>
      </c>
      <c r="Q178" s="139"/>
      <c r="R178" s="140"/>
      <c r="HY178" s="81"/>
      <c r="HZ178" s="91"/>
      <c r="IA178" s="91"/>
      <c r="IB178" s="91"/>
      <c r="IC178" s="91"/>
      <c r="ID178" s="91"/>
      <c r="IG178" s="45"/>
      <c r="IH178" s="45"/>
      <c r="II178" s="91"/>
      <c r="IJ178" s="45"/>
      <c r="IK178" s="91"/>
      <c r="IL178" s="130"/>
      <c r="IM178" s="144"/>
      <c r="IN178" s="39" t="s">
        <v>177</v>
      </c>
      <c r="IO178" s="144"/>
    </row>
    <row r="179" spans="1:249" s="43" customFormat="1" ht="15" x14ac:dyDescent="0.25">
      <c r="A179" s="110"/>
      <c r="B179" s="94"/>
      <c r="C179" s="219" t="s">
        <v>261</v>
      </c>
      <c r="D179" s="219"/>
      <c r="E179" s="219"/>
      <c r="F179" s="219"/>
      <c r="G179" s="219"/>
      <c r="H179" s="219"/>
      <c r="I179" s="219"/>
      <c r="J179" s="219"/>
      <c r="K179" s="219"/>
      <c r="L179" s="219"/>
      <c r="M179" s="219"/>
      <c r="N179" s="219"/>
      <c r="O179" s="219"/>
      <c r="P179" s="145">
        <v>12306.58</v>
      </c>
      <c r="Q179" s="139"/>
      <c r="R179" s="140"/>
      <c r="HY179" s="81"/>
      <c r="HZ179" s="91"/>
      <c r="IA179" s="91"/>
      <c r="IB179" s="91"/>
      <c r="IC179" s="91"/>
      <c r="ID179" s="91"/>
      <c r="IG179" s="45"/>
      <c r="IH179" s="45"/>
      <c r="II179" s="91"/>
      <c r="IJ179" s="45"/>
      <c r="IK179" s="91"/>
      <c r="IL179" s="130"/>
      <c r="IM179" s="144"/>
      <c r="IN179" s="39" t="s">
        <v>261</v>
      </c>
      <c r="IO179" s="144"/>
    </row>
    <row r="180" spans="1:249" s="43" customFormat="1" ht="15" x14ac:dyDescent="0.25">
      <c r="A180" s="110"/>
      <c r="B180" s="94"/>
      <c r="C180" s="219" t="s">
        <v>178</v>
      </c>
      <c r="D180" s="219"/>
      <c r="E180" s="219"/>
      <c r="F180" s="219"/>
      <c r="G180" s="219"/>
      <c r="H180" s="219"/>
      <c r="I180" s="219"/>
      <c r="J180" s="219"/>
      <c r="K180" s="219"/>
      <c r="L180" s="219"/>
      <c r="M180" s="219"/>
      <c r="N180" s="219"/>
      <c r="O180" s="219"/>
      <c r="P180" s="145">
        <v>147331.17000000001</v>
      </c>
      <c r="Q180" s="139"/>
      <c r="R180" s="140"/>
      <c r="HY180" s="81"/>
      <c r="HZ180" s="91"/>
      <c r="IA180" s="91"/>
      <c r="IB180" s="91"/>
      <c r="IC180" s="91"/>
      <c r="ID180" s="91"/>
      <c r="IG180" s="45"/>
      <c r="IH180" s="45"/>
      <c r="II180" s="91"/>
      <c r="IJ180" s="45"/>
      <c r="IK180" s="91"/>
      <c r="IL180" s="130"/>
      <c r="IM180" s="144"/>
      <c r="IN180" s="39" t="s">
        <v>178</v>
      </c>
      <c r="IO180" s="144"/>
    </row>
    <row r="181" spans="1:249" s="43" customFormat="1" ht="15" x14ac:dyDescent="0.25">
      <c r="A181" s="110"/>
      <c r="B181" s="94"/>
      <c r="C181" s="219" t="s">
        <v>174</v>
      </c>
      <c r="D181" s="219"/>
      <c r="E181" s="219"/>
      <c r="F181" s="219"/>
      <c r="G181" s="219"/>
      <c r="H181" s="219"/>
      <c r="I181" s="219"/>
      <c r="J181" s="219"/>
      <c r="K181" s="219"/>
      <c r="L181" s="219"/>
      <c r="M181" s="219"/>
      <c r="N181" s="219"/>
      <c r="O181" s="219"/>
      <c r="P181" s="146"/>
      <c r="Q181" s="139"/>
      <c r="R181" s="140"/>
      <c r="HY181" s="81"/>
      <c r="HZ181" s="91"/>
      <c r="IA181" s="91"/>
      <c r="IB181" s="91"/>
      <c r="IC181" s="91"/>
      <c r="ID181" s="91"/>
      <c r="IG181" s="45"/>
      <c r="IH181" s="45"/>
      <c r="II181" s="91"/>
      <c r="IJ181" s="45"/>
      <c r="IK181" s="91"/>
      <c r="IL181" s="130"/>
      <c r="IM181" s="144"/>
      <c r="IN181" s="39" t="s">
        <v>174</v>
      </c>
      <c r="IO181" s="144"/>
    </row>
    <row r="182" spans="1:249" s="43" customFormat="1" ht="15" x14ac:dyDescent="0.25">
      <c r="A182" s="110"/>
      <c r="B182" s="94"/>
      <c r="C182" s="219" t="s">
        <v>179</v>
      </c>
      <c r="D182" s="219"/>
      <c r="E182" s="219"/>
      <c r="F182" s="219"/>
      <c r="G182" s="219"/>
      <c r="H182" s="219"/>
      <c r="I182" s="219"/>
      <c r="J182" s="219"/>
      <c r="K182" s="219"/>
      <c r="L182" s="219"/>
      <c r="M182" s="219"/>
      <c r="N182" s="219"/>
      <c r="O182" s="219"/>
      <c r="P182" s="145">
        <v>32931.660000000003</v>
      </c>
      <c r="Q182" s="139"/>
      <c r="R182" s="140"/>
      <c r="HY182" s="81"/>
      <c r="HZ182" s="91"/>
      <c r="IA182" s="91"/>
      <c r="IB182" s="91"/>
      <c r="IC182" s="91"/>
      <c r="ID182" s="91"/>
      <c r="IG182" s="45"/>
      <c r="IH182" s="45"/>
      <c r="II182" s="91"/>
      <c r="IJ182" s="45"/>
      <c r="IK182" s="91"/>
      <c r="IL182" s="130"/>
      <c r="IM182" s="144"/>
      <c r="IN182" s="39" t="s">
        <v>179</v>
      </c>
      <c r="IO182" s="144"/>
    </row>
    <row r="183" spans="1:249" s="43" customFormat="1" ht="15" x14ac:dyDescent="0.25">
      <c r="A183" s="110"/>
      <c r="B183" s="94"/>
      <c r="C183" s="219" t="s">
        <v>180</v>
      </c>
      <c r="D183" s="219"/>
      <c r="E183" s="219"/>
      <c r="F183" s="219"/>
      <c r="G183" s="219"/>
      <c r="H183" s="219"/>
      <c r="I183" s="219"/>
      <c r="J183" s="219"/>
      <c r="K183" s="219"/>
      <c r="L183" s="219"/>
      <c r="M183" s="219"/>
      <c r="N183" s="219"/>
      <c r="O183" s="219"/>
      <c r="P183" s="145">
        <v>19139.259999999998</v>
      </c>
      <c r="Q183" s="139"/>
      <c r="R183" s="140"/>
      <c r="HY183" s="81"/>
      <c r="HZ183" s="91"/>
      <c r="IA183" s="91"/>
      <c r="IB183" s="91"/>
      <c r="IC183" s="91"/>
      <c r="ID183" s="91"/>
      <c r="IG183" s="45"/>
      <c r="IH183" s="45"/>
      <c r="II183" s="91"/>
      <c r="IJ183" s="45"/>
      <c r="IK183" s="91"/>
      <c r="IL183" s="130"/>
      <c r="IM183" s="144"/>
      <c r="IN183" s="39" t="s">
        <v>180</v>
      </c>
      <c r="IO183" s="144"/>
    </row>
    <row r="184" spans="1:249" s="43" customFormat="1" ht="15" x14ac:dyDescent="0.25">
      <c r="A184" s="110"/>
      <c r="B184" s="94"/>
      <c r="C184" s="219" t="s">
        <v>181</v>
      </c>
      <c r="D184" s="219"/>
      <c r="E184" s="219"/>
      <c r="F184" s="219"/>
      <c r="G184" s="219"/>
      <c r="H184" s="219"/>
      <c r="I184" s="219"/>
      <c r="J184" s="219"/>
      <c r="K184" s="219"/>
      <c r="L184" s="219"/>
      <c r="M184" s="219"/>
      <c r="N184" s="219"/>
      <c r="O184" s="219"/>
      <c r="P184" s="145">
        <v>10803.36</v>
      </c>
      <c r="Q184" s="139"/>
      <c r="R184" s="140"/>
      <c r="HY184" s="81"/>
      <c r="HZ184" s="91"/>
      <c r="IA184" s="91"/>
      <c r="IB184" s="91"/>
      <c r="IC184" s="91"/>
      <c r="ID184" s="91"/>
      <c r="IG184" s="45"/>
      <c r="IH184" s="45"/>
      <c r="II184" s="91"/>
      <c r="IJ184" s="45"/>
      <c r="IK184" s="91"/>
      <c r="IL184" s="130"/>
      <c r="IM184" s="144"/>
      <c r="IN184" s="39" t="s">
        <v>181</v>
      </c>
      <c r="IO184" s="144"/>
    </row>
    <row r="185" spans="1:249" s="43" customFormat="1" ht="15" x14ac:dyDescent="0.25">
      <c r="A185" s="110"/>
      <c r="B185" s="94"/>
      <c r="C185" s="219" t="s">
        <v>262</v>
      </c>
      <c r="D185" s="219"/>
      <c r="E185" s="219"/>
      <c r="F185" s="219"/>
      <c r="G185" s="219"/>
      <c r="H185" s="219"/>
      <c r="I185" s="219"/>
      <c r="J185" s="219"/>
      <c r="K185" s="219"/>
      <c r="L185" s="219"/>
      <c r="M185" s="219"/>
      <c r="N185" s="219"/>
      <c r="O185" s="219"/>
      <c r="P185" s="145">
        <v>12306.58</v>
      </c>
      <c r="Q185" s="139"/>
      <c r="R185" s="140"/>
      <c r="HY185" s="81"/>
      <c r="HZ185" s="91"/>
      <c r="IA185" s="91"/>
      <c r="IB185" s="91"/>
      <c r="IC185" s="91"/>
      <c r="ID185" s="91"/>
      <c r="IG185" s="45"/>
      <c r="IH185" s="45"/>
      <c r="II185" s="91"/>
      <c r="IJ185" s="45"/>
      <c r="IK185" s="91"/>
      <c r="IL185" s="130"/>
      <c r="IM185" s="144"/>
      <c r="IN185" s="39" t="s">
        <v>262</v>
      </c>
      <c r="IO185" s="144"/>
    </row>
    <row r="186" spans="1:249" s="43" customFormat="1" ht="15" x14ac:dyDescent="0.25">
      <c r="A186" s="110"/>
      <c r="B186" s="94"/>
      <c r="C186" s="219" t="s">
        <v>182</v>
      </c>
      <c r="D186" s="219"/>
      <c r="E186" s="219"/>
      <c r="F186" s="219"/>
      <c r="G186" s="219"/>
      <c r="H186" s="219"/>
      <c r="I186" s="219"/>
      <c r="J186" s="219"/>
      <c r="K186" s="219"/>
      <c r="L186" s="219"/>
      <c r="M186" s="219"/>
      <c r="N186" s="219"/>
      <c r="O186" s="219"/>
      <c r="P186" s="145">
        <v>45689.32</v>
      </c>
      <c r="Q186" s="139"/>
      <c r="R186" s="140"/>
      <c r="HY186" s="81"/>
      <c r="HZ186" s="91"/>
      <c r="IA186" s="91"/>
      <c r="IB186" s="91"/>
      <c r="IC186" s="91"/>
      <c r="ID186" s="91"/>
      <c r="IG186" s="45"/>
      <c r="IH186" s="45"/>
      <c r="II186" s="91"/>
      <c r="IJ186" s="45"/>
      <c r="IK186" s="91"/>
      <c r="IL186" s="130"/>
      <c r="IM186" s="144"/>
      <c r="IN186" s="39" t="s">
        <v>182</v>
      </c>
      <c r="IO186" s="144"/>
    </row>
    <row r="187" spans="1:249" s="43" customFormat="1" ht="15" x14ac:dyDescent="0.25">
      <c r="A187" s="110"/>
      <c r="B187" s="94"/>
      <c r="C187" s="219" t="s">
        <v>183</v>
      </c>
      <c r="D187" s="219"/>
      <c r="E187" s="219"/>
      <c r="F187" s="219"/>
      <c r="G187" s="219"/>
      <c r="H187" s="219"/>
      <c r="I187" s="219"/>
      <c r="J187" s="219"/>
      <c r="K187" s="219"/>
      <c r="L187" s="219"/>
      <c r="M187" s="219"/>
      <c r="N187" s="219"/>
      <c r="O187" s="219"/>
      <c r="P187" s="145">
        <v>26460.99</v>
      </c>
      <c r="Q187" s="139"/>
      <c r="R187" s="140"/>
      <c r="HY187" s="81"/>
      <c r="HZ187" s="91"/>
      <c r="IA187" s="91"/>
      <c r="IB187" s="91"/>
      <c r="IC187" s="91"/>
      <c r="ID187" s="91"/>
      <c r="IG187" s="45"/>
      <c r="IH187" s="45"/>
      <c r="II187" s="91"/>
      <c r="IJ187" s="45"/>
      <c r="IK187" s="91"/>
      <c r="IL187" s="130"/>
      <c r="IM187" s="144"/>
      <c r="IN187" s="39" t="s">
        <v>183</v>
      </c>
      <c r="IO187" s="144"/>
    </row>
    <row r="188" spans="1:249" s="43" customFormat="1" ht="15" x14ac:dyDescent="0.25">
      <c r="A188" s="110"/>
      <c r="B188" s="94"/>
      <c r="C188" s="219" t="s">
        <v>184</v>
      </c>
      <c r="D188" s="219"/>
      <c r="E188" s="219"/>
      <c r="F188" s="219"/>
      <c r="G188" s="219"/>
      <c r="H188" s="219"/>
      <c r="I188" s="219"/>
      <c r="J188" s="219"/>
      <c r="K188" s="219"/>
      <c r="L188" s="219"/>
      <c r="M188" s="219"/>
      <c r="N188" s="219"/>
      <c r="O188" s="219"/>
      <c r="P188" s="145">
        <v>43735.02</v>
      </c>
      <c r="Q188" s="139"/>
      <c r="R188" s="140"/>
      <c r="HY188" s="81"/>
      <c r="HZ188" s="91"/>
      <c r="IA188" s="91"/>
      <c r="IB188" s="91"/>
      <c r="IC188" s="91"/>
      <c r="ID188" s="91"/>
      <c r="IG188" s="45"/>
      <c r="IH188" s="45"/>
      <c r="II188" s="91"/>
      <c r="IJ188" s="45"/>
      <c r="IK188" s="91"/>
      <c r="IL188" s="130"/>
      <c r="IM188" s="144"/>
      <c r="IN188" s="39" t="s">
        <v>184</v>
      </c>
      <c r="IO188" s="144"/>
    </row>
    <row r="189" spans="1:249" s="43" customFormat="1" ht="15" x14ac:dyDescent="0.25">
      <c r="A189" s="110"/>
      <c r="B189" s="94"/>
      <c r="C189" s="219" t="s">
        <v>185</v>
      </c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145">
        <v>45689.32</v>
      </c>
      <c r="Q189" s="139"/>
      <c r="R189" s="140"/>
      <c r="HY189" s="81"/>
      <c r="HZ189" s="91"/>
      <c r="IA189" s="91"/>
      <c r="IB189" s="91"/>
      <c r="IC189" s="91"/>
      <c r="ID189" s="91"/>
      <c r="IG189" s="45"/>
      <c r="IH189" s="45"/>
      <c r="II189" s="91"/>
      <c r="IJ189" s="45"/>
      <c r="IK189" s="91"/>
      <c r="IL189" s="130"/>
      <c r="IM189" s="144"/>
      <c r="IN189" s="39" t="s">
        <v>185</v>
      </c>
      <c r="IO189" s="144"/>
    </row>
    <row r="190" spans="1:249" s="43" customFormat="1" ht="15" x14ac:dyDescent="0.25">
      <c r="A190" s="110"/>
      <c r="B190" s="94"/>
      <c r="C190" s="219" t="s">
        <v>186</v>
      </c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145">
        <v>26460.99</v>
      </c>
      <c r="Q190" s="139"/>
      <c r="R190" s="140"/>
      <c r="HY190" s="81"/>
      <c r="HZ190" s="91"/>
      <c r="IA190" s="91"/>
      <c r="IB190" s="91"/>
      <c r="IC190" s="91"/>
      <c r="ID190" s="91"/>
      <c r="IG190" s="45"/>
      <c r="IH190" s="45"/>
      <c r="II190" s="91"/>
      <c r="IJ190" s="45"/>
      <c r="IK190" s="91"/>
      <c r="IL190" s="130"/>
      <c r="IM190" s="144"/>
      <c r="IN190" s="39" t="s">
        <v>186</v>
      </c>
      <c r="IO190" s="144"/>
    </row>
    <row r="191" spans="1:249" s="43" customFormat="1" ht="15" x14ac:dyDescent="0.25">
      <c r="A191" s="110"/>
      <c r="B191" s="141"/>
      <c r="C191" s="218" t="s">
        <v>263</v>
      </c>
      <c r="D191" s="218"/>
      <c r="E191" s="218"/>
      <c r="F191" s="218"/>
      <c r="G191" s="218"/>
      <c r="H191" s="218"/>
      <c r="I191" s="218"/>
      <c r="J191" s="218"/>
      <c r="K191" s="218"/>
      <c r="L191" s="218"/>
      <c r="M191" s="218"/>
      <c r="N191" s="218"/>
      <c r="O191" s="218"/>
      <c r="P191" s="148">
        <v>147331.17000000001</v>
      </c>
      <c r="Q191" s="139"/>
      <c r="R191" s="140"/>
      <c r="HY191" s="81"/>
      <c r="HZ191" s="91"/>
      <c r="IA191" s="91"/>
      <c r="IB191" s="91"/>
      <c r="IC191" s="91"/>
      <c r="ID191" s="91"/>
      <c r="IG191" s="45"/>
      <c r="IH191" s="45"/>
      <c r="II191" s="91"/>
      <c r="IJ191" s="45"/>
      <c r="IK191" s="91"/>
      <c r="IL191" s="130"/>
      <c r="IM191" s="144"/>
      <c r="IO191" s="144" t="s">
        <v>263</v>
      </c>
    </row>
    <row r="192" spans="1:249" s="43" customFormat="1" ht="15" x14ac:dyDescent="0.25">
      <c r="A192" s="110"/>
      <c r="B192" s="94"/>
      <c r="C192" s="219" t="s">
        <v>188</v>
      </c>
      <c r="D192" s="219"/>
      <c r="E192" s="219"/>
      <c r="F192" s="219"/>
      <c r="G192" s="219"/>
      <c r="H192" s="219"/>
      <c r="I192" s="219"/>
      <c r="J192" s="219"/>
      <c r="K192" s="219"/>
      <c r="L192" s="219"/>
      <c r="M192" s="219"/>
      <c r="N192" s="219"/>
      <c r="O192" s="219"/>
      <c r="P192" s="146"/>
      <c r="Q192" s="139"/>
      <c r="R192" s="140"/>
      <c r="HY192" s="81"/>
      <c r="HZ192" s="91"/>
      <c r="IA192" s="91"/>
      <c r="IB192" s="91"/>
      <c r="IC192" s="91"/>
      <c r="ID192" s="91"/>
      <c r="IG192" s="45"/>
      <c r="IH192" s="45"/>
      <c r="II192" s="91"/>
      <c r="IJ192" s="45"/>
      <c r="IK192" s="91"/>
      <c r="IL192" s="130"/>
      <c r="IM192" s="144"/>
      <c r="IN192" s="39" t="s">
        <v>188</v>
      </c>
      <c r="IO192" s="144"/>
    </row>
    <row r="193" spans="1:252" s="43" customFormat="1" ht="15" x14ac:dyDescent="0.25">
      <c r="A193" s="110"/>
      <c r="B193" s="94"/>
      <c r="C193" s="219" t="s">
        <v>189</v>
      </c>
      <c r="D193" s="219"/>
      <c r="E193" s="219"/>
      <c r="F193" s="219"/>
      <c r="G193" s="219"/>
      <c r="H193" s="219"/>
      <c r="I193" s="219"/>
      <c r="J193" s="219"/>
      <c r="K193" s="149" t="s">
        <v>264</v>
      </c>
      <c r="L193" s="142"/>
      <c r="M193" s="142"/>
      <c r="O193" s="150"/>
      <c r="P193" s="146"/>
      <c r="Q193" s="139"/>
      <c r="R193" s="140"/>
      <c r="HY193" s="81"/>
      <c r="HZ193" s="91"/>
      <c r="IA193" s="91"/>
      <c r="IB193" s="91"/>
      <c r="IC193" s="91"/>
      <c r="ID193" s="91"/>
      <c r="IG193" s="45"/>
      <c r="IH193" s="45"/>
      <c r="II193" s="91"/>
      <c r="IJ193" s="45"/>
      <c r="IK193" s="91"/>
      <c r="IL193" s="130"/>
      <c r="IM193" s="144"/>
      <c r="IO193" s="144"/>
      <c r="IP193" s="39" t="s">
        <v>189</v>
      </c>
    </row>
    <row r="194" spans="1:252" s="43" customFormat="1" ht="15" x14ac:dyDescent="0.25">
      <c r="A194" s="110"/>
      <c r="B194" s="94"/>
      <c r="C194" s="219" t="s">
        <v>191</v>
      </c>
      <c r="D194" s="219"/>
      <c r="E194" s="219"/>
      <c r="F194" s="219"/>
      <c r="G194" s="219"/>
      <c r="H194" s="219"/>
      <c r="I194" s="219"/>
      <c r="J194" s="219"/>
      <c r="K194" s="149" t="s">
        <v>265</v>
      </c>
      <c r="L194" s="142"/>
      <c r="M194" s="142"/>
      <c r="O194" s="150"/>
      <c r="P194" s="146"/>
      <c r="Q194" s="139"/>
      <c r="R194" s="140"/>
      <c r="HY194" s="81"/>
      <c r="HZ194" s="91"/>
      <c r="IA194" s="91"/>
      <c r="IB194" s="91"/>
      <c r="IC194" s="91"/>
      <c r="ID194" s="91"/>
      <c r="IG194" s="45"/>
      <c r="IH194" s="45"/>
      <c r="II194" s="91"/>
      <c r="IJ194" s="45"/>
      <c r="IK194" s="91"/>
      <c r="IL194" s="130"/>
      <c r="IM194" s="144"/>
      <c r="IO194" s="144"/>
      <c r="IP194" s="39" t="s">
        <v>191</v>
      </c>
    </row>
    <row r="195" spans="1:252" s="43" customFormat="1" ht="1.5" customHeight="1" x14ac:dyDescent="0.25">
      <c r="A195" s="154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66"/>
      <c r="O195" s="156"/>
      <c r="P195" s="157"/>
      <c r="Q195" s="139"/>
      <c r="R195" s="140"/>
    </row>
    <row r="196" spans="1:252" s="43" customFormat="1" ht="15" x14ac:dyDescent="0.25">
      <c r="A196" s="110"/>
      <c r="B196" s="141"/>
      <c r="C196" s="218" t="s">
        <v>266</v>
      </c>
      <c r="D196" s="218"/>
      <c r="E196" s="218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  <c r="P196" s="184"/>
      <c r="Q196" s="139"/>
      <c r="R196" s="140"/>
      <c r="IQ196" s="144" t="s">
        <v>266</v>
      </c>
    </row>
    <row r="197" spans="1:252" s="43" customFormat="1" ht="15" x14ac:dyDescent="0.25">
      <c r="A197" s="110"/>
      <c r="B197" s="94"/>
      <c r="C197" s="219" t="s">
        <v>173</v>
      </c>
      <c r="D197" s="219"/>
      <c r="E197" s="219"/>
      <c r="F197" s="219"/>
      <c r="G197" s="219"/>
      <c r="H197" s="219"/>
      <c r="I197" s="219"/>
      <c r="J197" s="219"/>
      <c r="K197" s="219"/>
      <c r="L197" s="219"/>
      <c r="M197" s="219"/>
      <c r="N197" s="219"/>
      <c r="O197" s="219"/>
      <c r="P197" s="185">
        <v>76608.22</v>
      </c>
      <c r="Q197" s="158"/>
      <c r="R197" s="159"/>
      <c r="IQ197" s="144"/>
      <c r="IR197" s="39" t="s">
        <v>173</v>
      </c>
    </row>
    <row r="198" spans="1:252" s="43" customFormat="1" ht="15" x14ac:dyDescent="0.25">
      <c r="A198" s="110"/>
      <c r="B198" s="94"/>
      <c r="C198" s="219" t="s">
        <v>174</v>
      </c>
      <c r="D198" s="219"/>
      <c r="E198" s="219"/>
      <c r="F198" s="219"/>
      <c r="G198" s="219"/>
      <c r="H198" s="219"/>
      <c r="I198" s="219"/>
      <c r="J198" s="219"/>
      <c r="K198" s="219"/>
      <c r="L198" s="219"/>
      <c r="M198" s="219"/>
      <c r="N198" s="219"/>
      <c r="O198" s="219"/>
      <c r="P198" s="186"/>
      <c r="Q198" s="158"/>
      <c r="R198" s="159"/>
      <c r="IQ198" s="144"/>
      <c r="IR198" s="39" t="s">
        <v>174</v>
      </c>
    </row>
    <row r="199" spans="1:252" s="43" customFormat="1" ht="15" x14ac:dyDescent="0.25">
      <c r="A199" s="110"/>
      <c r="B199" s="94"/>
      <c r="C199" s="219" t="s">
        <v>175</v>
      </c>
      <c r="D199" s="219"/>
      <c r="E199" s="219"/>
      <c r="F199" s="219"/>
      <c r="G199" s="219"/>
      <c r="H199" s="219"/>
      <c r="I199" s="219"/>
      <c r="J199" s="219"/>
      <c r="K199" s="219"/>
      <c r="L199" s="219"/>
      <c r="M199" s="219"/>
      <c r="N199" s="219"/>
      <c r="O199" s="219"/>
      <c r="P199" s="185">
        <v>33494.78</v>
      </c>
      <c r="Q199" s="158"/>
      <c r="R199" s="159"/>
      <c r="IQ199" s="144"/>
      <c r="IR199" s="39" t="s">
        <v>175</v>
      </c>
    </row>
    <row r="200" spans="1:252" s="43" customFormat="1" ht="15" x14ac:dyDescent="0.25">
      <c r="A200" s="110"/>
      <c r="B200" s="94"/>
      <c r="C200" s="219" t="s">
        <v>176</v>
      </c>
      <c r="D200" s="219"/>
      <c r="E200" s="219"/>
      <c r="F200" s="219"/>
      <c r="G200" s="219"/>
      <c r="H200" s="219"/>
      <c r="I200" s="219"/>
      <c r="J200" s="219"/>
      <c r="K200" s="219"/>
      <c r="L200" s="219"/>
      <c r="M200" s="219"/>
      <c r="N200" s="219"/>
      <c r="O200" s="219"/>
      <c r="P200" s="185">
        <v>19681.97</v>
      </c>
      <c r="Q200" s="158"/>
      <c r="R200" s="159"/>
      <c r="IQ200" s="144"/>
      <c r="IR200" s="39" t="s">
        <v>176</v>
      </c>
    </row>
    <row r="201" spans="1:252" s="43" customFormat="1" ht="15" x14ac:dyDescent="0.25">
      <c r="A201" s="110"/>
      <c r="B201" s="94"/>
      <c r="C201" s="219" t="s">
        <v>177</v>
      </c>
      <c r="D201" s="219"/>
      <c r="E201" s="219"/>
      <c r="F201" s="219"/>
      <c r="G201" s="219"/>
      <c r="H201" s="219"/>
      <c r="I201" s="219"/>
      <c r="J201" s="219"/>
      <c r="K201" s="219"/>
      <c r="L201" s="219"/>
      <c r="M201" s="219"/>
      <c r="N201" s="219"/>
      <c r="O201" s="219"/>
      <c r="P201" s="185">
        <v>11124.89</v>
      </c>
      <c r="Q201" s="158"/>
      <c r="R201" s="159"/>
      <c r="IQ201" s="144"/>
      <c r="IR201" s="39" t="s">
        <v>177</v>
      </c>
    </row>
    <row r="202" spans="1:252" s="43" customFormat="1" ht="15" x14ac:dyDescent="0.25">
      <c r="A202" s="110"/>
      <c r="B202" s="94"/>
      <c r="C202" s="219" t="s">
        <v>261</v>
      </c>
      <c r="D202" s="219"/>
      <c r="E202" s="219"/>
      <c r="F202" s="219"/>
      <c r="G202" s="219"/>
      <c r="H202" s="219"/>
      <c r="I202" s="219"/>
      <c r="J202" s="219"/>
      <c r="K202" s="219"/>
      <c r="L202" s="219"/>
      <c r="M202" s="219"/>
      <c r="N202" s="219"/>
      <c r="O202" s="219"/>
      <c r="P202" s="185">
        <v>12306.58</v>
      </c>
      <c r="Q202" s="158"/>
      <c r="R202" s="159"/>
      <c r="IQ202" s="144"/>
      <c r="IR202" s="39" t="s">
        <v>261</v>
      </c>
    </row>
    <row r="203" spans="1:252" s="43" customFormat="1" ht="15" x14ac:dyDescent="0.25">
      <c r="A203" s="110"/>
      <c r="B203" s="94"/>
      <c r="C203" s="219" t="s">
        <v>178</v>
      </c>
      <c r="D203" s="219"/>
      <c r="E203" s="219"/>
      <c r="F203" s="219"/>
      <c r="G203" s="219"/>
      <c r="H203" s="219"/>
      <c r="I203" s="219"/>
      <c r="J203" s="219"/>
      <c r="K203" s="219"/>
      <c r="L203" s="219"/>
      <c r="M203" s="219"/>
      <c r="N203" s="219"/>
      <c r="O203" s="219"/>
      <c r="P203" s="185">
        <v>150191.76</v>
      </c>
      <c r="Q203" s="158"/>
      <c r="R203" s="159"/>
      <c r="S203" s="259"/>
      <c r="IQ203" s="144"/>
      <c r="IR203" s="39" t="s">
        <v>178</v>
      </c>
    </row>
    <row r="204" spans="1:252" s="43" customFormat="1" ht="15" x14ac:dyDescent="0.25">
      <c r="A204" s="110"/>
      <c r="B204" s="94"/>
      <c r="C204" s="219" t="s">
        <v>174</v>
      </c>
      <c r="D204" s="219"/>
      <c r="E204" s="219"/>
      <c r="F204" s="219"/>
      <c r="G204" s="219"/>
      <c r="H204" s="219"/>
      <c r="I204" s="219"/>
      <c r="J204" s="219"/>
      <c r="K204" s="219"/>
      <c r="L204" s="219"/>
      <c r="M204" s="219"/>
      <c r="N204" s="219"/>
      <c r="O204" s="219"/>
      <c r="P204" s="186"/>
      <c r="Q204" s="158"/>
      <c r="R204" s="159"/>
      <c r="IQ204" s="144"/>
      <c r="IR204" s="39" t="s">
        <v>174</v>
      </c>
    </row>
    <row r="205" spans="1:252" s="43" customFormat="1" ht="15" x14ac:dyDescent="0.25">
      <c r="A205" s="110"/>
      <c r="B205" s="94"/>
      <c r="C205" s="219" t="s">
        <v>179</v>
      </c>
      <c r="D205" s="219"/>
      <c r="E205" s="219"/>
      <c r="F205" s="219"/>
      <c r="G205" s="219"/>
      <c r="H205" s="219"/>
      <c r="I205" s="219"/>
      <c r="J205" s="219"/>
      <c r="K205" s="219"/>
      <c r="L205" s="219"/>
      <c r="M205" s="219"/>
      <c r="N205" s="219"/>
      <c r="O205" s="219"/>
      <c r="P205" s="185">
        <v>33494.78</v>
      </c>
      <c r="Q205" s="158"/>
      <c r="R205" s="159"/>
      <c r="IQ205" s="144"/>
      <c r="IR205" s="39" t="s">
        <v>179</v>
      </c>
    </row>
    <row r="206" spans="1:252" s="43" customFormat="1" ht="15" x14ac:dyDescent="0.25">
      <c r="A206" s="110"/>
      <c r="B206" s="94"/>
      <c r="C206" s="219" t="s">
        <v>180</v>
      </c>
      <c r="D206" s="219"/>
      <c r="E206" s="219"/>
      <c r="F206" s="219"/>
      <c r="G206" s="219"/>
      <c r="H206" s="219"/>
      <c r="I206" s="219"/>
      <c r="J206" s="219"/>
      <c r="K206" s="219"/>
      <c r="L206" s="219"/>
      <c r="M206" s="219"/>
      <c r="N206" s="219"/>
      <c r="O206" s="219"/>
      <c r="P206" s="185">
        <v>19681.97</v>
      </c>
      <c r="Q206" s="158"/>
      <c r="R206" s="159"/>
      <c r="S206" s="259"/>
      <c r="IQ206" s="144"/>
      <c r="IR206" s="39" t="s">
        <v>180</v>
      </c>
    </row>
    <row r="207" spans="1:252" s="43" customFormat="1" ht="15" x14ac:dyDescent="0.25">
      <c r="A207" s="110"/>
      <c r="B207" s="94"/>
      <c r="C207" s="219" t="s">
        <v>181</v>
      </c>
      <c r="D207" s="219"/>
      <c r="E207" s="219"/>
      <c r="F207" s="219"/>
      <c r="G207" s="219"/>
      <c r="H207" s="219"/>
      <c r="I207" s="219"/>
      <c r="J207" s="219"/>
      <c r="K207" s="219"/>
      <c r="L207" s="219"/>
      <c r="M207" s="219"/>
      <c r="N207" s="219"/>
      <c r="O207" s="219"/>
      <c r="P207" s="185">
        <v>11124.89</v>
      </c>
      <c r="Q207" s="158"/>
      <c r="R207" s="159"/>
      <c r="IQ207" s="144"/>
      <c r="IR207" s="39" t="s">
        <v>181</v>
      </c>
    </row>
    <row r="208" spans="1:252" s="43" customFormat="1" ht="15" x14ac:dyDescent="0.25">
      <c r="A208" s="110"/>
      <c r="B208" s="94"/>
      <c r="C208" s="219" t="s">
        <v>262</v>
      </c>
      <c r="D208" s="219"/>
      <c r="E208" s="219"/>
      <c r="F208" s="219"/>
      <c r="G208" s="219"/>
      <c r="H208" s="219"/>
      <c r="I208" s="219"/>
      <c r="J208" s="219"/>
      <c r="K208" s="219"/>
      <c r="L208" s="219"/>
      <c r="M208" s="219"/>
      <c r="N208" s="219"/>
      <c r="O208" s="219"/>
      <c r="P208" s="185">
        <v>12306.58</v>
      </c>
      <c r="Q208" s="158"/>
      <c r="R208" s="159"/>
      <c r="IQ208" s="144"/>
      <c r="IR208" s="39" t="s">
        <v>262</v>
      </c>
    </row>
    <row r="209" spans="1:294" s="43" customFormat="1" ht="15" x14ac:dyDescent="0.25">
      <c r="A209" s="110"/>
      <c r="B209" s="94"/>
      <c r="C209" s="219" t="s">
        <v>182</v>
      </c>
      <c r="D209" s="219"/>
      <c r="E209" s="219"/>
      <c r="F209" s="219"/>
      <c r="G209" s="219"/>
      <c r="H209" s="219"/>
      <c r="I209" s="219"/>
      <c r="J209" s="219"/>
      <c r="K209" s="219"/>
      <c r="L209" s="219"/>
      <c r="M209" s="219"/>
      <c r="N209" s="219"/>
      <c r="O209" s="219"/>
      <c r="P209" s="185">
        <v>46605.79</v>
      </c>
      <c r="Q209" s="158"/>
      <c r="R209" s="159"/>
      <c r="IQ209" s="144"/>
      <c r="IR209" s="39" t="s">
        <v>182</v>
      </c>
    </row>
    <row r="210" spans="1:294" s="43" customFormat="1" ht="15" x14ac:dyDescent="0.25">
      <c r="A210" s="110"/>
      <c r="B210" s="94"/>
      <c r="C210" s="219" t="s">
        <v>183</v>
      </c>
      <c r="D210" s="219"/>
      <c r="E210" s="219"/>
      <c r="F210" s="219"/>
      <c r="G210" s="219"/>
      <c r="H210" s="219"/>
      <c r="I210" s="219"/>
      <c r="J210" s="219"/>
      <c r="K210" s="219"/>
      <c r="L210" s="219"/>
      <c r="M210" s="219"/>
      <c r="N210" s="219"/>
      <c r="O210" s="219"/>
      <c r="P210" s="185">
        <v>26977.75</v>
      </c>
      <c r="Q210" s="158"/>
      <c r="R210" s="159"/>
      <c r="IQ210" s="144"/>
      <c r="IR210" s="39" t="s">
        <v>183</v>
      </c>
    </row>
    <row r="211" spans="1:294" s="43" customFormat="1" ht="15" x14ac:dyDescent="0.25">
      <c r="A211" s="110"/>
      <c r="B211" s="94"/>
      <c r="C211" s="219" t="s">
        <v>184</v>
      </c>
      <c r="D211" s="219"/>
      <c r="E211" s="219"/>
      <c r="F211" s="219"/>
      <c r="G211" s="219"/>
      <c r="H211" s="219"/>
      <c r="I211" s="219"/>
      <c r="J211" s="219"/>
      <c r="K211" s="219"/>
      <c r="L211" s="219"/>
      <c r="M211" s="219"/>
      <c r="N211" s="219"/>
      <c r="O211" s="219"/>
      <c r="P211" s="185">
        <v>44619.67</v>
      </c>
      <c r="Q211" s="158"/>
      <c r="R211" s="159"/>
      <c r="IQ211" s="144"/>
      <c r="IR211" s="39" t="s">
        <v>184</v>
      </c>
    </row>
    <row r="212" spans="1:294" s="43" customFormat="1" ht="15" x14ac:dyDescent="0.25">
      <c r="A212" s="110"/>
      <c r="B212" s="94"/>
      <c r="C212" s="219" t="s">
        <v>185</v>
      </c>
      <c r="D212" s="219"/>
      <c r="E212" s="219"/>
      <c r="F212" s="219"/>
      <c r="G212" s="219"/>
      <c r="H212" s="219"/>
      <c r="I212" s="219"/>
      <c r="J212" s="219"/>
      <c r="K212" s="219"/>
      <c r="L212" s="219"/>
      <c r="M212" s="219"/>
      <c r="N212" s="219"/>
      <c r="O212" s="219"/>
      <c r="P212" s="185">
        <v>46605.79</v>
      </c>
      <c r="Q212" s="158"/>
      <c r="R212" s="159"/>
      <c r="S212" s="258"/>
      <c r="IQ212" s="144"/>
      <c r="IR212" s="39" t="s">
        <v>185</v>
      </c>
    </row>
    <row r="213" spans="1:294" s="43" customFormat="1" ht="15" x14ac:dyDescent="0.25">
      <c r="A213" s="110"/>
      <c r="B213" s="94"/>
      <c r="C213" s="219" t="s">
        <v>186</v>
      </c>
      <c r="D213" s="219"/>
      <c r="E213" s="219"/>
      <c r="F213" s="219"/>
      <c r="G213" s="219"/>
      <c r="H213" s="219"/>
      <c r="I213" s="219"/>
      <c r="J213" s="219"/>
      <c r="K213" s="219"/>
      <c r="L213" s="219"/>
      <c r="M213" s="219"/>
      <c r="N213" s="219"/>
      <c r="O213" s="219"/>
      <c r="P213" s="185">
        <v>26977.75</v>
      </c>
      <c r="Q213" s="158"/>
      <c r="R213" s="159"/>
      <c r="IQ213" s="144"/>
      <c r="IR213" s="39" t="s">
        <v>186</v>
      </c>
    </row>
    <row r="214" spans="1:294" s="43" customFormat="1" ht="15" customHeight="1" x14ac:dyDescent="0.25">
      <c r="A214" s="110"/>
      <c r="B214" s="141"/>
      <c r="C214" s="218" t="s">
        <v>267</v>
      </c>
      <c r="D214" s="218"/>
      <c r="E214" s="218"/>
      <c r="F214" s="218"/>
      <c r="G214" s="218"/>
      <c r="H214" s="218"/>
      <c r="I214" s="218"/>
      <c r="J214" s="218"/>
      <c r="K214" s="218"/>
      <c r="L214" s="218"/>
      <c r="M214" s="218"/>
      <c r="N214" s="218"/>
      <c r="O214" s="218"/>
      <c r="P214" s="187">
        <v>150191.76</v>
      </c>
      <c r="Q214" s="158"/>
      <c r="R214" s="160"/>
      <c r="IQ214" s="144"/>
      <c r="IS214" s="144" t="s">
        <v>267</v>
      </c>
    </row>
    <row r="215" spans="1:294" s="43" customFormat="1" ht="15" x14ac:dyDescent="0.25">
      <c r="A215" s="110"/>
      <c r="B215" s="141"/>
      <c r="C215" s="260" t="s">
        <v>279</v>
      </c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61">
        <v>10.644315945000001</v>
      </c>
      <c r="Q215" s="158"/>
      <c r="R215" s="160"/>
      <c r="IQ215" s="144"/>
      <c r="IS215" s="144"/>
    </row>
    <row r="216" spans="1:294" s="43" customFormat="1" ht="15" x14ac:dyDescent="0.25">
      <c r="A216" s="110"/>
      <c r="B216" s="141"/>
      <c r="C216" s="219" t="s">
        <v>178</v>
      </c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185">
        <f>(P203-P208)*P215+P208</f>
        <v>1480000</v>
      </c>
      <c r="Q216" s="158"/>
      <c r="R216" s="160"/>
      <c r="IQ216" s="144"/>
      <c r="IS216" s="144"/>
    </row>
    <row r="217" spans="1:294" s="43" customFormat="1" ht="15" x14ac:dyDescent="0.25">
      <c r="A217" s="110"/>
      <c r="B217" s="141"/>
      <c r="C217" s="218" t="s">
        <v>267</v>
      </c>
      <c r="D217" s="218"/>
      <c r="E217" s="218"/>
      <c r="F217" s="218"/>
      <c r="G217" s="218"/>
      <c r="H217" s="218"/>
      <c r="I217" s="218"/>
      <c r="J217" s="218"/>
      <c r="K217" s="218"/>
      <c r="L217" s="218"/>
      <c r="M217" s="218"/>
      <c r="N217" s="218"/>
      <c r="O217" s="218"/>
      <c r="P217" s="187">
        <f>P216</f>
        <v>1480000</v>
      </c>
      <c r="Q217" s="158"/>
      <c r="R217" s="160"/>
      <c r="IQ217" s="144"/>
      <c r="IS217" s="144"/>
    </row>
    <row r="218" spans="1:294" s="43" customFormat="1" ht="15" x14ac:dyDescent="0.25">
      <c r="A218" s="110"/>
      <c r="B218" s="94"/>
      <c r="C218" s="219" t="s">
        <v>188</v>
      </c>
      <c r="D218" s="219"/>
      <c r="E218" s="219"/>
      <c r="F218" s="219"/>
      <c r="G218" s="219"/>
      <c r="H218" s="219"/>
      <c r="I218" s="219"/>
      <c r="J218" s="219"/>
      <c r="K218" s="219"/>
      <c r="L218" s="219"/>
      <c r="M218" s="219"/>
      <c r="N218" s="219"/>
      <c r="O218" s="219"/>
      <c r="P218" s="186"/>
      <c r="Q218" s="158"/>
      <c r="R218" s="159"/>
      <c r="IQ218" s="144"/>
      <c r="IR218" s="39" t="s">
        <v>188</v>
      </c>
      <c r="IS218" s="144"/>
    </row>
    <row r="219" spans="1:294" s="43" customFormat="1" ht="15" x14ac:dyDescent="0.25">
      <c r="A219" s="110"/>
      <c r="B219" s="94"/>
      <c r="C219" s="219" t="s">
        <v>189</v>
      </c>
      <c r="D219" s="219"/>
      <c r="E219" s="219"/>
      <c r="F219" s="219"/>
      <c r="G219" s="219"/>
      <c r="H219" s="219"/>
      <c r="I219" s="219"/>
      <c r="J219" s="219"/>
      <c r="K219" s="149" t="s">
        <v>268</v>
      </c>
      <c r="L219" s="142"/>
      <c r="M219" s="142"/>
      <c r="O219" s="150"/>
      <c r="P219" s="186"/>
      <c r="Q219" s="158"/>
      <c r="R219" s="160"/>
      <c r="IQ219" s="144"/>
      <c r="IS219" s="144"/>
      <c r="IT219" s="39" t="s">
        <v>189</v>
      </c>
    </row>
    <row r="220" spans="1:294" s="43" customFormat="1" ht="15" x14ac:dyDescent="0.25">
      <c r="A220" s="110"/>
      <c r="B220" s="94"/>
      <c r="C220" s="219" t="s">
        <v>191</v>
      </c>
      <c r="D220" s="219"/>
      <c r="E220" s="219"/>
      <c r="F220" s="219"/>
      <c r="G220" s="219"/>
      <c r="H220" s="219"/>
      <c r="I220" s="219"/>
      <c r="J220" s="219"/>
      <c r="K220" s="149" t="s">
        <v>269</v>
      </c>
      <c r="L220" s="142"/>
      <c r="M220" s="142"/>
      <c r="O220" s="150"/>
      <c r="P220" s="186"/>
      <c r="Q220" s="158"/>
      <c r="R220" s="160"/>
      <c r="IQ220" s="144"/>
      <c r="IS220" s="144"/>
      <c r="IT220" s="39" t="s">
        <v>191</v>
      </c>
    </row>
    <row r="221" spans="1:294" s="161" customFormat="1" ht="1.5" customHeight="1" x14ac:dyDescent="0.2">
      <c r="A221" s="154"/>
      <c r="B221" s="135"/>
      <c r="C221" s="133"/>
      <c r="D221" s="133"/>
      <c r="E221" s="133"/>
      <c r="F221" s="133"/>
      <c r="G221" s="133"/>
      <c r="H221" s="133"/>
      <c r="I221" s="133"/>
      <c r="J221" s="133"/>
      <c r="K221" s="133"/>
      <c r="L221" s="162"/>
      <c r="M221" s="163"/>
      <c r="N221" s="164"/>
      <c r="O221" s="165"/>
      <c r="P221" s="166"/>
      <c r="Q221" s="167"/>
      <c r="R221" s="167"/>
      <c r="AB221" s="7"/>
      <c r="AC221" s="7"/>
      <c r="AD221" s="7"/>
      <c r="AE221" s="7"/>
      <c r="AF221" s="7"/>
      <c r="AG221" s="39"/>
      <c r="AH221" s="39"/>
      <c r="AI221" s="39"/>
      <c r="AJ221" s="39"/>
      <c r="AK221" s="7"/>
      <c r="AL221" s="7"/>
      <c r="AM221" s="7"/>
      <c r="AN221" s="7"/>
      <c r="AO221" s="7"/>
      <c r="AP221" s="39"/>
      <c r="AQ221" s="39"/>
      <c r="AR221" s="39"/>
      <c r="AS221" s="39"/>
      <c r="AT221" s="168"/>
      <c r="AU221" s="168"/>
      <c r="AV221" s="168"/>
      <c r="AW221" s="168"/>
      <c r="AX221" s="168"/>
      <c r="AY221" s="168"/>
      <c r="AZ221" s="168"/>
      <c r="BA221" s="168"/>
      <c r="BB221" s="168"/>
      <c r="BC221" s="169"/>
      <c r="BD221" s="169"/>
      <c r="BE221" s="169"/>
      <c r="BF221" s="169"/>
      <c r="BG221" s="169"/>
      <c r="BH221" s="168"/>
      <c r="BI221" s="168"/>
      <c r="BJ221" s="168"/>
      <c r="BK221" s="168"/>
      <c r="BL221" s="7"/>
      <c r="BM221" s="7"/>
      <c r="BN221" s="7"/>
      <c r="BO221" s="7"/>
      <c r="BP221" s="7"/>
      <c r="BQ221" s="7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7"/>
      <c r="CC221" s="7"/>
      <c r="CD221" s="7"/>
      <c r="CE221" s="7"/>
      <c r="CF221" s="7"/>
      <c r="CG221" s="7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7"/>
      <c r="CS221" s="7"/>
      <c r="CT221" s="7"/>
      <c r="CU221" s="7"/>
      <c r="CV221" s="7"/>
      <c r="CW221" s="7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7"/>
      <c r="DI221" s="7"/>
      <c r="DJ221" s="7"/>
      <c r="DK221" s="7"/>
      <c r="DL221" s="7"/>
      <c r="DM221" s="7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7"/>
      <c r="DY221" s="7"/>
      <c r="DZ221" s="7"/>
      <c r="EA221" s="7"/>
      <c r="EB221" s="7"/>
      <c r="EC221" s="7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7"/>
      <c r="EO221" s="7"/>
      <c r="EP221" s="7"/>
      <c r="EQ221" s="7"/>
      <c r="ER221" s="7"/>
      <c r="ES221" s="7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7"/>
      <c r="FE221" s="7"/>
      <c r="FF221" s="7"/>
      <c r="FG221" s="7"/>
      <c r="FH221" s="7"/>
      <c r="FI221" s="7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78"/>
      <c r="FU221" s="78"/>
      <c r="FV221" s="78"/>
      <c r="FW221" s="78"/>
      <c r="FX221" s="78"/>
      <c r="FY221" s="78"/>
      <c r="FZ221" s="78"/>
      <c r="GA221" s="78"/>
      <c r="GB221" s="78"/>
      <c r="GC221" s="78"/>
      <c r="GD221" s="78"/>
      <c r="GE221" s="78"/>
      <c r="GF221" s="78"/>
      <c r="GG221" s="78"/>
      <c r="GH221" s="78"/>
      <c r="GI221" s="78"/>
      <c r="GJ221" s="78"/>
      <c r="GK221" s="78"/>
      <c r="GL221" s="78"/>
      <c r="GM221" s="78"/>
      <c r="GN221" s="78"/>
      <c r="GO221" s="78"/>
      <c r="GP221" s="78"/>
      <c r="GQ221" s="78"/>
      <c r="GR221" s="78"/>
      <c r="GS221" s="78"/>
      <c r="GT221" s="78"/>
      <c r="GU221" s="78"/>
      <c r="GV221" s="78"/>
      <c r="GW221" s="78"/>
      <c r="GX221" s="78"/>
      <c r="GY221" s="78"/>
      <c r="GZ221" s="78"/>
      <c r="HA221" s="78"/>
      <c r="HB221" s="78"/>
      <c r="HC221" s="78"/>
      <c r="HD221" s="78"/>
      <c r="HE221" s="78"/>
      <c r="HF221" s="78"/>
      <c r="HG221" s="78"/>
      <c r="HH221" s="78"/>
      <c r="HI221" s="78"/>
      <c r="HJ221" s="78"/>
      <c r="HK221" s="78"/>
      <c r="HL221" s="78"/>
      <c r="HM221" s="78"/>
      <c r="HN221" s="78"/>
      <c r="HO221" s="78"/>
      <c r="HP221" s="5"/>
      <c r="HQ221" s="5"/>
      <c r="HR221" s="5"/>
      <c r="HS221" s="5"/>
      <c r="HT221" s="5"/>
      <c r="HU221" s="169"/>
      <c r="HV221" s="169"/>
      <c r="HW221" s="169"/>
      <c r="HX221" s="169"/>
      <c r="HY221" s="5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39"/>
      <c r="IN221" s="39"/>
      <c r="IO221" s="39"/>
      <c r="IP221" s="39"/>
      <c r="IQ221" s="39"/>
      <c r="IR221" s="39"/>
      <c r="IS221" s="39"/>
      <c r="IT221" s="39"/>
      <c r="IU221" s="39"/>
      <c r="IV221" s="39"/>
      <c r="IW221" s="39"/>
      <c r="IX221" s="39"/>
      <c r="IY221" s="39"/>
      <c r="IZ221" s="39"/>
      <c r="JA221" s="6"/>
      <c r="JB221" s="6"/>
      <c r="JC221" s="6"/>
      <c r="JD221" s="6"/>
      <c r="JE221" s="6"/>
      <c r="JF221" s="6"/>
      <c r="JG221" s="39"/>
      <c r="JH221" s="39"/>
      <c r="JI221" s="39"/>
      <c r="JJ221" s="39"/>
      <c r="JK221" s="39"/>
      <c r="JL221" s="39"/>
      <c r="JM221" s="6"/>
      <c r="JN221" s="6"/>
      <c r="JO221" s="6"/>
      <c r="JP221" s="6"/>
      <c r="JQ221" s="6"/>
      <c r="JR221" s="6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</row>
    <row r="222" spans="1:294" s="161" customFormat="1" ht="14.25" customHeight="1" x14ac:dyDescent="0.2">
      <c r="A222" s="48"/>
      <c r="B222" s="33"/>
      <c r="C222" s="91"/>
      <c r="D222" s="91"/>
      <c r="E222" s="91"/>
      <c r="F222" s="91"/>
      <c r="G222" s="91"/>
      <c r="H222" s="91"/>
      <c r="I222" s="91"/>
      <c r="J222" s="91"/>
      <c r="K222" s="91"/>
      <c r="L222" s="170"/>
      <c r="M222" s="171"/>
      <c r="N222" s="172"/>
      <c r="O222" s="48"/>
      <c r="P222" s="48"/>
      <c r="Q222" s="167"/>
      <c r="R222" s="167"/>
      <c r="AB222" s="7"/>
      <c r="AC222" s="7"/>
      <c r="AD222" s="7"/>
      <c r="AE222" s="7"/>
      <c r="AF222" s="7"/>
      <c r="AG222" s="39"/>
      <c r="AH222" s="39"/>
      <c r="AI222" s="39"/>
      <c r="AJ222" s="39"/>
      <c r="AK222" s="7"/>
      <c r="AL222" s="7"/>
      <c r="AM222" s="7"/>
      <c r="AN222" s="7"/>
      <c r="AO222" s="7"/>
      <c r="AP222" s="39"/>
      <c r="AQ222" s="39"/>
      <c r="AR222" s="39"/>
      <c r="AS222" s="39"/>
      <c r="AT222" s="168"/>
      <c r="AU222" s="168"/>
      <c r="AV222" s="168"/>
      <c r="AW222" s="168"/>
      <c r="AX222" s="168"/>
      <c r="AY222" s="168"/>
      <c r="AZ222" s="168"/>
      <c r="BA222" s="168"/>
      <c r="BB222" s="168"/>
      <c r="BC222" s="169"/>
      <c r="BD222" s="169"/>
      <c r="BE222" s="169"/>
      <c r="BF222" s="169"/>
      <c r="BG222" s="169"/>
      <c r="BH222" s="168"/>
      <c r="BI222" s="168"/>
      <c r="BJ222" s="168"/>
      <c r="BK222" s="168"/>
      <c r="BL222" s="7"/>
      <c r="BM222" s="7"/>
      <c r="BN222" s="7"/>
      <c r="BO222" s="7"/>
      <c r="BP222" s="7"/>
      <c r="BQ222" s="7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7"/>
      <c r="CC222" s="7"/>
      <c r="CD222" s="7"/>
      <c r="CE222" s="7"/>
      <c r="CF222" s="7"/>
      <c r="CG222" s="7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7"/>
      <c r="CS222" s="7"/>
      <c r="CT222" s="7"/>
      <c r="CU222" s="7"/>
      <c r="CV222" s="7"/>
      <c r="CW222" s="7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7"/>
      <c r="DI222" s="7"/>
      <c r="DJ222" s="7"/>
      <c r="DK222" s="7"/>
      <c r="DL222" s="7"/>
      <c r="DM222" s="7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7"/>
      <c r="DY222" s="7"/>
      <c r="DZ222" s="7"/>
      <c r="EA222" s="7"/>
      <c r="EB222" s="7"/>
      <c r="EC222" s="7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7"/>
      <c r="EO222" s="7"/>
      <c r="EP222" s="7"/>
      <c r="EQ222" s="7"/>
      <c r="ER222" s="7"/>
      <c r="ES222" s="7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7"/>
      <c r="FE222" s="7"/>
      <c r="FF222" s="7"/>
      <c r="FG222" s="7"/>
      <c r="FH222" s="7"/>
      <c r="FI222" s="7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78"/>
      <c r="FU222" s="78"/>
      <c r="FV222" s="78"/>
      <c r="FW222" s="78"/>
      <c r="FX222" s="78"/>
      <c r="FY222" s="78"/>
      <c r="FZ222" s="78"/>
      <c r="GA222" s="78"/>
      <c r="GB222" s="78"/>
      <c r="GC222" s="78"/>
      <c r="GD222" s="78"/>
      <c r="GE222" s="78"/>
      <c r="GF222" s="78"/>
      <c r="GG222" s="78"/>
      <c r="GH222" s="78"/>
      <c r="GI222" s="78"/>
      <c r="GJ222" s="78"/>
      <c r="GK222" s="78"/>
      <c r="GL222" s="78"/>
      <c r="GM222" s="78"/>
      <c r="GN222" s="78"/>
      <c r="GO222" s="78"/>
      <c r="GP222" s="78"/>
      <c r="GQ222" s="78"/>
      <c r="GR222" s="78"/>
      <c r="GS222" s="78"/>
      <c r="GT222" s="78"/>
      <c r="GU222" s="78"/>
      <c r="GV222" s="78"/>
      <c r="GW222" s="78"/>
      <c r="GX222" s="78"/>
      <c r="GY222" s="78"/>
      <c r="GZ222" s="78"/>
      <c r="HA222" s="78"/>
      <c r="HB222" s="78"/>
      <c r="HC222" s="78"/>
      <c r="HD222" s="78"/>
      <c r="HE222" s="78"/>
      <c r="HF222" s="78"/>
      <c r="HG222" s="78"/>
      <c r="HH222" s="78"/>
      <c r="HI222" s="78"/>
      <c r="HJ222" s="78"/>
      <c r="HK222" s="78"/>
      <c r="HL222" s="78"/>
      <c r="HM222" s="78"/>
      <c r="HN222" s="78"/>
      <c r="HO222" s="78"/>
      <c r="HP222" s="5"/>
      <c r="HQ222" s="5"/>
      <c r="HR222" s="5"/>
      <c r="HS222" s="5"/>
      <c r="HT222" s="5"/>
      <c r="HU222" s="169"/>
      <c r="HV222" s="169"/>
      <c r="HW222" s="169"/>
      <c r="HX222" s="169"/>
      <c r="HY222" s="5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39"/>
      <c r="IN222" s="39"/>
      <c r="IO222" s="39"/>
      <c r="IP222" s="39"/>
      <c r="IQ222" s="39"/>
      <c r="IR222" s="39"/>
      <c r="IS222" s="39"/>
      <c r="IT222" s="39"/>
      <c r="IU222" s="39"/>
      <c r="IV222" s="39"/>
      <c r="IW222" s="39"/>
      <c r="IX222" s="39"/>
      <c r="IY222" s="39"/>
      <c r="IZ222" s="39"/>
      <c r="JA222" s="6"/>
      <c r="JB222" s="6"/>
      <c r="JC222" s="6"/>
      <c r="JD222" s="6"/>
      <c r="JE222" s="6"/>
      <c r="JF222" s="6"/>
      <c r="JG222" s="39"/>
      <c r="JH222" s="39"/>
      <c r="JI222" s="39"/>
      <c r="JJ222" s="39"/>
      <c r="JK222" s="39"/>
      <c r="JL222" s="39"/>
      <c r="JM222" s="6"/>
      <c r="JN222" s="6"/>
      <c r="JO222" s="6"/>
      <c r="JP222" s="6"/>
      <c r="JQ222" s="6"/>
      <c r="JR222" s="6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</row>
    <row r="223" spans="1:294" s="9" customFormat="1" ht="15" x14ac:dyDescent="0.25">
      <c r="A223" s="49"/>
      <c r="B223" s="173" t="s">
        <v>270</v>
      </c>
      <c r="C223" s="215"/>
      <c r="D223" s="215"/>
      <c r="E223" s="215"/>
      <c r="F223" s="215"/>
      <c r="G223" s="215"/>
      <c r="H223" s="215"/>
      <c r="I223" s="216"/>
      <c r="J223" s="216"/>
      <c r="K223" s="216"/>
      <c r="L223" s="216"/>
      <c r="M223" s="216"/>
      <c r="N223" s="216"/>
      <c r="O223" s="43"/>
      <c r="P223" s="43"/>
      <c r="Q223" s="46"/>
      <c r="R223" s="46"/>
      <c r="S223" s="43"/>
      <c r="T223" s="43"/>
      <c r="U223" s="43"/>
      <c r="V223" s="43"/>
      <c r="W223" s="43"/>
      <c r="X223" s="43"/>
      <c r="Y223" s="43"/>
      <c r="Z223" s="43"/>
      <c r="AA223" s="43"/>
      <c r="AB223" s="45"/>
      <c r="AC223" s="45"/>
      <c r="AD223" s="45"/>
      <c r="AE223" s="45"/>
      <c r="AF223" s="45"/>
      <c r="AG223" s="174"/>
      <c r="AH223" s="174"/>
      <c r="AI223" s="174"/>
      <c r="AJ223" s="174"/>
      <c r="AK223" s="45"/>
      <c r="AL223" s="45"/>
      <c r="AM223" s="45"/>
      <c r="AN223" s="45"/>
      <c r="AO223" s="45"/>
      <c r="AP223" s="174"/>
      <c r="AQ223" s="174"/>
      <c r="AR223" s="174"/>
      <c r="AS223" s="174"/>
      <c r="AT223" s="175"/>
      <c r="AU223" s="175"/>
      <c r="AV223" s="175"/>
      <c r="AW223" s="175"/>
      <c r="AX223" s="175"/>
      <c r="AY223" s="175"/>
      <c r="AZ223" s="175"/>
      <c r="BA223" s="175"/>
      <c r="BB223" s="175"/>
      <c r="BC223" s="15"/>
      <c r="BD223" s="15"/>
      <c r="BE223" s="15"/>
      <c r="BF223" s="15"/>
      <c r="BG223" s="15"/>
      <c r="BH223" s="175"/>
      <c r="BI223" s="175"/>
      <c r="BJ223" s="175"/>
      <c r="BK223" s="175"/>
      <c r="BL223" s="45"/>
      <c r="BM223" s="45"/>
      <c r="BN223" s="45"/>
      <c r="BO223" s="45"/>
      <c r="BP223" s="45"/>
      <c r="BQ223" s="45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45"/>
      <c r="CC223" s="45"/>
      <c r="CD223" s="45"/>
      <c r="CE223" s="45"/>
      <c r="CF223" s="45"/>
      <c r="CG223" s="45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45"/>
      <c r="CS223" s="45"/>
      <c r="CT223" s="45"/>
      <c r="CU223" s="45"/>
      <c r="CV223" s="45"/>
      <c r="CW223" s="45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45"/>
      <c r="DI223" s="45"/>
      <c r="DJ223" s="45"/>
      <c r="DK223" s="45"/>
      <c r="DL223" s="45"/>
      <c r="DM223" s="45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45"/>
      <c r="DY223" s="45"/>
      <c r="DZ223" s="45"/>
      <c r="EA223" s="45"/>
      <c r="EB223" s="45"/>
      <c r="EC223" s="45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45"/>
      <c r="EO223" s="45"/>
      <c r="EP223" s="45"/>
      <c r="EQ223" s="45"/>
      <c r="ER223" s="45"/>
      <c r="ES223" s="45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45"/>
      <c r="FE223" s="45"/>
      <c r="FF223" s="45"/>
      <c r="FG223" s="45"/>
      <c r="FH223" s="45"/>
      <c r="FI223" s="45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6"/>
      <c r="GV223" s="16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16"/>
      <c r="HN223" s="16"/>
      <c r="HO223" s="16"/>
      <c r="HP223" s="11"/>
      <c r="HQ223" s="11"/>
      <c r="HR223" s="11"/>
      <c r="HS223" s="11"/>
      <c r="HT223" s="11"/>
      <c r="HU223" s="15"/>
      <c r="HV223" s="15"/>
      <c r="HW223" s="15"/>
      <c r="HX223" s="15"/>
      <c r="HY223" s="176"/>
      <c r="HZ223" s="45"/>
      <c r="IA223" s="45"/>
      <c r="IB223" s="45"/>
      <c r="IC223" s="45"/>
      <c r="ID223" s="45"/>
      <c r="IE223" s="45"/>
      <c r="IF223" s="45"/>
      <c r="IG223" s="45"/>
      <c r="IH223" s="45"/>
      <c r="II223" s="45"/>
      <c r="IJ223" s="45"/>
      <c r="IK223" s="45"/>
      <c r="IL223" s="45"/>
      <c r="IM223" s="174"/>
      <c r="IN223" s="174"/>
      <c r="IO223" s="174"/>
      <c r="IP223" s="174"/>
      <c r="IQ223" s="174"/>
      <c r="IR223" s="174"/>
      <c r="IS223" s="174"/>
      <c r="IT223" s="174"/>
      <c r="IU223" s="174" t="s">
        <v>4</v>
      </c>
      <c r="IV223" s="174" t="s">
        <v>4</v>
      </c>
      <c r="IW223" s="174" t="s">
        <v>4</v>
      </c>
      <c r="IX223" s="174" t="s">
        <v>4</v>
      </c>
      <c r="IY223" s="174" t="s">
        <v>4</v>
      </c>
      <c r="IZ223" s="174" t="s">
        <v>4</v>
      </c>
      <c r="JA223" s="40" t="s">
        <v>4</v>
      </c>
      <c r="JB223" s="40" t="s">
        <v>4</v>
      </c>
      <c r="JC223" s="40" t="s">
        <v>4</v>
      </c>
      <c r="JD223" s="40" t="s">
        <v>4</v>
      </c>
      <c r="JE223" s="40" t="s">
        <v>4</v>
      </c>
      <c r="JF223" s="40" t="s">
        <v>4</v>
      </c>
      <c r="JG223" s="174"/>
      <c r="JH223" s="174"/>
      <c r="JI223" s="174"/>
      <c r="JJ223" s="174"/>
      <c r="JK223" s="174"/>
      <c r="JL223" s="174"/>
      <c r="JM223" s="40"/>
      <c r="JN223" s="40"/>
      <c r="JO223" s="40"/>
      <c r="JP223" s="40"/>
      <c r="JQ223" s="40"/>
      <c r="JR223" s="40"/>
      <c r="JS223" s="11"/>
      <c r="JT223" s="11"/>
      <c r="JU223" s="11"/>
      <c r="JV223" s="11"/>
      <c r="JW223" s="11"/>
      <c r="JX223" s="11"/>
      <c r="JY223" s="11"/>
      <c r="JZ223" s="11"/>
      <c r="KA223" s="11"/>
      <c r="KB223" s="11"/>
      <c r="KC223" s="11"/>
      <c r="KD223" s="11"/>
      <c r="KE223" s="11"/>
      <c r="KF223" s="11"/>
      <c r="KG223" s="11"/>
      <c r="KH223" s="11"/>
    </row>
    <row r="224" spans="1:294" s="37" customFormat="1" ht="16.5" customHeight="1" x14ac:dyDescent="0.25">
      <c r="A224" s="54"/>
      <c r="B224" s="173"/>
      <c r="C224" s="190" t="s">
        <v>44</v>
      </c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Q224" s="177"/>
      <c r="R224" s="177"/>
      <c r="AB224" s="45"/>
      <c r="AC224" s="45"/>
      <c r="AD224" s="45"/>
      <c r="AE224" s="45"/>
      <c r="AF224" s="45"/>
      <c r="AG224" s="174"/>
      <c r="AH224" s="174"/>
      <c r="AI224" s="174"/>
      <c r="AJ224" s="174"/>
      <c r="AK224" s="45"/>
      <c r="AL224" s="45"/>
      <c r="AM224" s="45"/>
      <c r="AN224" s="45"/>
      <c r="AO224" s="45"/>
      <c r="AP224" s="174"/>
      <c r="AQ224" s="174"/>
      <c r="AR224" s="174"/>
      <c r="AS224" s="174"/>
      <c r="AT224" s="40"/>
      <c r="AU224" s="40"/>
      <c r="AV224" s="40"/>
      <c r="AW224" s="40"/>
      <c r="AX224" s="40"/>
      <c r="AY224" s="40"/>
      <c r="AZ224" s="40"/>
      <c r="BA224" s="40"/>
      <c r="BB224" s="40"/>
      <c r="BC224" s="174"/>
      <c r="BD224" s="174"/>
      <c r="BE224" s="174"/>
      <c r="BF224" s="174"/>
      <c r="BG224" s="174"/>
      <c r="BH224" s="40"/>
      <c r="BI224" s="40"/>
      <c r="BJ224" s="40"/>
      <c r="BK224" s="40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  <c r="EZ224" s="45"/>
      <c r="FA224" s="45"/>
      <c r="FB224" s="45"/>
      <c r="FC224" s="45"/>
      <c r="FD224" s="45"/>
      <c r="FE224" s="45"/>
      <c r="FF224" s="45"/>
      <c r="FG224" s="45"/>
      <c r="FH224" s="45"/>
      <c r="FI224" s="45"/>
      <c r="FJ224" s="45"/>
      <c r="FK224" s="45"/>
      <c r="FL224" s="45"/>
      <c r="FM224" s="45"/>
      <c r="FN224" s="45"/>
      <c r="FO224" s="45"/>
      <c r="FP224" s="45"/>
      <c r="FQ224" s="45"/>
      <c r="FR224" s="45"/>
      <c r="FS224" s="45"/>
      <c r="FT224" s="104"/>
      <c r="FU224" s="104"/>
      <c r="FV224" s="104"/>
      <c r="FW224" s="104"/>
      <c r="FX224" s="104"/>
      <c r="FY224" s="104"/>
      <c r="FZ224" s="104"/>
      <c r="GA224" s="104"/>
      <c r="GB224" s="104"/>
      <c r="GC224" s="104"/>
      <c r="GD224" s="104"/>
      <c r="GE224" s="104"/>
      <c r="GF224" s="104"/>
      <c r="GG224" s="104"/>
      <c r="GH224" s="104"/>
      <c r="GI224" s="104"/>
      <c r="GJ224" s="104"/>
      <c r="GK224" s="104"/>
      <c r="GL224" s="104"/>
      <c r="GM224" s="104"/>
      <c r="GN224" s="104"/>
      <c r="GO224" s="104"/>
      <c r="GP224" s="104"/>
      <c r="GQ224" s="104"/>
      <c r="GR224" s="104"/>
      <c r="GS224" s="104"/>
      <c r="GT224" s="104"/>
      <c r="GU224" s="104"/>
      <c r="GV224" s="104"/>
      <c r="GW224" s="104"/>
      <c r="GX224" s="104"/>
      <c r="GY224" s="104"/>
      <c r="GZ224" s="104"/>
      <c r="HA224" s="104"/>
      <c r="HB224" s="104"/>
      <c r="HC224" s="104"/>
      <c r="HD224" s="104"/>
      <c r="HE224" s="104"/>
      <c r="HF224" s="104"/>
      <c r="HG224" s="104"/>
      <c r="HH224" s="104"/>
      <c r="HI224" s="104"/>
      <c r="HJ224" s="104"/>
      <c r="HK224" s="104"/>
      <c r="HL224" s="104"/>
      <c r="HM224" s="104"/>
      <c r="HN224" s="104"/>
      <c r="HO224" s="104"/>
      <c r="HP224" s="45"/>
      <c r="HQ224" s="45"/>
      <c r="HR224" s="45"/>
      <c r="HS224" s="45"/>
      <c r="HT224" s="45"/>
      <c r="HU224" s="174"/>
      <c r="HV224" s="174"/>
      <c r="HW224" s="174"/>
      <c r="HX224" s="174"/>
      <c r="HY224" s="176"/>
      <c r="HZ224" s="45"/>
      <c r="IA224" s="45"/>
      <c r="IB224" s="45"/>
      <c r="IC224" s="45"/>
      <c r="ID224" s="45"/>
      <c r="IE224" s="45"/>
      <c r="IF224" s="45"/>
      <c r="IG224" s="45"/>
      <c r="IH224" s="45"/>
      <c r="II224" s="45"/>
      <c r="IJ224" s="45"/>
      <c r="IK224" s="45"/>
      <c r="IL224" s="45"/>
      <c r="IM224" s="174"/>
      <c r="IN224" s="174"/>
      <c r="IO224" s="174"/>
      <c r="IP224" s="174"/>
      <c r="IQ224" s="174"/>
      <c r="IR224" s="174"/>
      <c r="IS224" s="174"/>
      <c r="IT224" s="174"/>
      <c r="IU224" s="174"/>
      <c r="IV224" s="174"/>
      <c r="IW224" s="174"/>
      <c r="IX224" s="174"/>
      <c r="IY224" s="174"/>
      <c r="IZ224" s="174"/>
      <c r="JA224" s="40"/>
      <c r="JB224" s="40"/>
      <c r="JC224" s="40"/>
      <c r="JD224" s="40"/>
      <c r="JE224" s="40"/>
      <c r="JF224" s="40"/>
      <c r="JG224" s="174"/>
      <c r="JH224" s="174"/>
      <c r="JI224" s="174"/>
      <c r="JJ224" s="174"/>
      <c r="JK224" s="174"/>
      <c r="JL224" s="174"/>
      <c r="JM224" s="40"/>
      <c r="JN224" s="40"/>
      <c r="JO224" s="40"/>
      <c r="JP224" s="40"/>
      <c r="JQ224" s="40"/>
      <c r="JR224" s="40"/>
      <c r="JS224" s="45"/>
      <c r="JT224" s="45"/>
      <c r="JU224" s="45"/>
      <c r="JV224" s="45"/>
      <c r="JW224" s="45"/>
      <c r="JX224" s="45"/>
      <c r="JY224" s="45"/>
      <c r="JZ224" s="45"/>
      <c r="KA224" s="45"/>
      <c r="KB224" s="45"/>
      <c r="KC224" s="45"/>
      <c r="KD224" s="45"/>
      <c r="KE224" s="45"/>
      <c r="KF224" s="45"/>
      <c r="KG224" s="45"/>
      <c r="KH224" s="45"/>
    </row>
    <row r="225" spans="1:294" s="9" customFormat="1" ht="15" x14ac:dyDescent="0.25">
      <c r="A225" s="49"/>
      <c r="B225" s="173" t="s">
        <v>271</v>
      </c>
      <c r="C225" s="215"/>
      <c r="D225" s="215"/>
      <c r="E225" s="215"/>
      <c r="F225" s="215"/>
      <c r="G225" s="215"/>
      <c r="H225" s="215"/>
      <c r="I225" s="216"/>
      <c r="J225" s="216"/>
      <c r="K225" s="216"/>
      <c r="L225" s="216"/>
      <c r="M225" s="216"/>
      <c r="N225" s="216"/>
      <c r="O225" s="43"/>
      <c r="P225" s="43"/>
      <c r="Q225" s="46"/>
      <c r="R225" s="46"/>
      <c r="S225" s="43"/>
      <c r="T225" s="43"/>
      <c r="U225" s="43"/>
      <c r="V225" s="43"/>
      <c r="W225" s="43"/>
      <c r="X225" s="43"/>
      <c r="Y225" s="43"/>
      <c r="Z225" s="43"/>
      <c r="AA225" s="43"/>
      <c r="AB225" s="45"/>
      <c r="AC225" s="45"/>
      <c r="AD225" s="45"/>
      <c r="AE225" s="45"/>
      <c r="AF225" s="45"/>
      <c r="AG225" s="174"/>
      <c r="AH225" s="174"/>
      <c r="AI225" s="174"/>
      <c r="AJ225" s="174"/>
      <c r="AK225" s="45"/>
      <c r="AL225" s="45"/>
      <c r="AM225" s="45"/>
      <c r="AN225" s="45"/>
      <c r="AO225" s="45"/>
      <c r="AP225" s="174"/>
      <c r="AQ225" s="174"/>
      <c r="AR225" s="174"/>
      <c r="AS225" s="174"/>
      <c r="AT225" s="175"/>
      <c r="AU225" s="175"/>
      <c r="AV225" s="175"/>
      <c r="AW225" s="175"/>
      <c r="AX225" s="175"/>
      <c r="AY225" s="175"/>
      <c r="AZ225" s="175"/>
      <c r="BA225" s="175"/>
      <c r="BB225" s="175"/>
      <c r="BC225" s="15"/>
      <c r="BD225" s="15"/>
      <c r="BE225" s="15"/>
      <c r="BF225" s="15"/>
      <c r="BG225" s="15"/>
      <c r="BH225" s="175"/>
      <c r="BI225" s="175"/>
      <c r="BJ225" s="175"/>
      <c r="BK225" s="175"/>
      <c r="BL225" s="45"/>
      <c r="BM225" s="45"/>
      <c r="BN225" s="45"/>
      <c r="BO225" s="45"/>
      <c r="BP225" s="45"/>
      <c r="BQ225" s="45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45"/>
      <c r="CC225" s="45"/>
      <c r="CD225" s="45"/>
      <c r="CE225" s="45"/>
      <c r="CF225" s="45"/>
      <c r="CG225" s="45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45"/>
      <c r="CS225" s="45"/>
      <c r="CT225" s="45"/>
      <c r="CU225" s="45"/>
      <c r="CV225" s="45"/>
      <c r="CW225" s="45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45"/>
      <c r="DI225" s="45"/>
      <c r="DJ225" s="45"/>
      <c r="DK225" s="45"/>
      <c r="DL225" s="45"/>
      <c r="DM225" s="45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45"/>
      <c r="DY225" s="45"/>
      <c r="DZ225" s="45"/>
      <c r="EA225" s="45"/>
      <c r="EB225" s="45"/>
      <c r="EC225" s="45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45"/>
      <c r="EO225" s="45"/>
      <c r="EP225" s="45"/>
      <c r="EQ225" s="45"/>
      <c r="ER225" s="45"/>
      <c r="ES225" s="45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45"/>
      <c r="FE225" s="45"/>
      <c r="FF225" s="45"/>
      <c r="FG225" s="45"/>
      <c r="FH225" s="45"/>
      <c r="FI225" s="45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  <c r="GM225" s="16"/>
      <c r="GN225" s="16"/>
      <c r="GO225" s="16"/>
      <c r="GP225" s="16"/>
      <c r="GQ225" s="16"/>
      <c r="GR225" s="16"/>
      <c r="GS225" s="16"/>
      <c r="GT225" s="16"/>
      <c r="GU225" s="16"/>
      <c r="GV225" s="16"/>
      <c r="GW225" s="16"/>
      <c r="GX225" s="16"/>
      <c r="GY225" s="16"/>
      <c r="GZ225" s="16"/>
      <c r="HA225" s="16"/>
      <c r="HB225" s="16"/>
      <c r="HC225" s="16"/>
      <c r="HD225" s="16"/>
      <c r="HE225" s="16"/>
      <c r="HF225" s="16"/>
      <c r="HG225" s="16"/>
      <c r="HH225" s="16"/>
      <c r="HI225" s="16"/>
      <c r="HJ225" s="16"/>
      <c r="HK225" s="16"/>
      <c r="HL225" s="16"/>
      <c r="HM225" s="16"/>
      <c r="HN225" s="16"/>
      <c r="HO225" s="16"/>
      <c r="HP225" s="11"/>
      <c r="HQ225" s="11"/>
      <c r="HR225" s="11"/>
      <c r="HS225" s="11"/>
      <c r="HT225" s="11"/>
      <c r="HU225" s="15"/>
      <c r="HV225" s="15"/>
      <c r="HW225" s="15"/>
      <c r="HX225" s="15"/>
      <c r="HY225" s="176"/>
      <c r="HZ225" s="45"/>
      <c r="IA225" s="45"/>
      <c r="IB225" s="45"/>
      <c r="IC225" s="45"/>
      <c r="ID225" s="45"/>
      <c r="IE225" s="45"/>
      <c r="IF225" s="45"/>
      <c r="IG225" s="45"/>
      <c r="IH225" s="45"/>
      <c r="II225" s="45"/>
      <c r="IJ225" s="45"/>
      <c r="IK225" s="45"/>
      <c r="IL225" s="45"/>
      <c r="IM225" s="174"/>
      <c r="IN225" s="174"/>
      <c r="IO225" s="174"/>
      <c r="IP225" s="174"/>
      <c r="IQ225" s="174"/>
      <c r="IR225" s="174"/>
      <c r="IS225" s="174"/>
      <c r="IT225" s="174"/>
      <c r="IU225" s="174"/>
      <c r="IV225" s="174"/>
      <c r="IW225" s="174"/>
      <c r="IX225" s="174"/>
      <c r="IY225" s="174"/>
      <c r="IZ225" s="174"/>
      <c r="JA225" s="40"/>
      <c r="JB225" s="40"/>
      <c r="JC225" s="40"/>
      <c r="JD225" s="40"/>
      <c r="JE225" s="40"/>
      <c r="JF225" s="40"/>
      <c r="JG225" s="174" t="s">
        <v>4</v>
      </c>
      <c r="JH225" s="174" t="s">
        <v>4</v>
      </c>
      <c r="JI225" s="174" t="s">
        <v>4</v>
      </c>
      <c r="JJ225" s="174" t="s">
        <v>4</v>
      </c>
      <c r="JK225" s="174" t="s">
        <v>4</v>
      </c>
      <c r="JL225" s="174" t="s">
        <v>4</v>
      </c>
      <c r="JM225" s="40" t="s">
        <v>4</v>
      </c>
      <c r="JN225" s="40" t="s">
        <v>4</v>
      </c>
      <c r="JO225" s="40" t="s">
        <v>4</v>
      </c>
      <c r="JP225" s="40" t="s">
        <v>4</v>
      </c>
      <c r="JQ225" s="40" t="s">
        <v>4</v>
      </c>
      <c r="JR225" s="40" t="s">
        <v>4</v>
      </c>
      <c r="JS225" s="11"/>
      <c r="JT225" s="11"/>
      <c r="JU225" s="11"/>
      <c r="JV225" s="11"/>
      <c r="JW225" s="11"/>
      <c r="JX225" s="11"/>
      <c r="JY225" s="11"/>
      <c r="JZ225" s="11"/>
      <c r="KA225" s="11"/>
      <c r="KB225" s="11"/>
      <c r="KC225" s="11"/>
      <c r="KD225" s="11"/>
      <c r="KE225" s="11"/>
      <c r="KF225" s="11"/>
      <c r="KG225" s="11"/>
      <c r="KH225" s="11"/>
    </row>
    <row r="226" spans="1:294" s="37" customFormat="1" ht="16.5" customHeight="1" x14ac:dyDescent="0.25">
      <c r="A226" s="54"/>
      <c r="C226" s="190" t="s">
        <v>44</v>
      </c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Q226" s="177"/>
      <c r="R226" s="177"/>
      <c r="AB226" s="45"/>
      <c r="AC226" s="45"/>
      <c r="AD226" s="45"/>
      <c r="AE226" s="45"/>
      <c r="AF226" s="45"/>
      <c r="AG226" s="174"/>
      <c r="AH226" s="174"/>
      <c r="AI226" s="174"/>
      <c r="AJ226" s="174"/>
      <c r="AK226" s="45"/>
      <c r="AL226" s="45"/>
      <c r="AM226" s="45"/>
      <c r="AN226" s="45"/>
      <c r="AO226" s="45"/>
      <c r="AP226" s="174"/>
      <c r="AQ226" s="174"/>
      <c r="AR226" s="174"/>
      <c r="AS226" s="174"/>
      <c r="AT226" s="40"/>
      <c r="AU226" s="40"/>
      <c r="AV226" s="40"/>
      <c r="AW226" s="40"/>
      <c r="AX226" s="40"/>
      <c r="AY226" s="40"/>
      <c r="AZ226" s="40"/>
      <c r="BA226" s="40"/>
      <c r="BB226" s="40"/>
      <c r="BC226" s="174"/>
      <c r="BD226" s="174"/>
      <c r="BE226" s="174"/>
      <c r="BF226" s="174"/>
      <c r="BG226" s="174"/>
      <c r="BH226" s="40"/>
      <c r="BI226" s="40"/>
      <c r="BJ226" s="40"/>
      <c r="BK226" s="40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  <c r="EZ226" s="45"/>
      <c r="FA226" s="45"/>
      <c r="FB226" s="45"/>
      <c r="FC226" s="45"/>
      <c r="FD226" s="45"/>
      <c r="FE226" s="45"/>
      <c r="FF226" s="45"/>
      <c r="FG226" s="45"/>
      <c r="FH226" s="45"/>
      <c r="FI226" s="45"/>
      <c r="FJ226" s="45"/>
      <c r="FK226" s="45"/>
      <c r="FL226" s="45"/>
      <c r="FM226" s="45"/>
      <c r="FN226" s="45"/>
      <c r="FO226" s="45"/>
      <c r="FP226" s="45"/>
      <c r="FQ226" s="45"/>
      <c r="FR226" s="45"/>
      <c r="FS226" s="45"/>
      <c r="FT226" s="104"/>
      <c r="FU226" s="104"/>
      <c r="FV226" s="104"/>
      <c r="FW226" s="104"/>
      <c r="FX226" s="104"/>
      <c r="FY226" s="104"/>
      <c r="FZ226" s="104"/>
      <c r="GA226" s="104"/>
      <c r="GB226" s="104"/>
      <c r="GC226" s="104"/>
      <c r="GD226" s="104"/>
      <c r="GE226" s="104"/>
      <c r="GF226" s="104"/>
      <c r="GG226" s="104"/>
      <c r="GH226" s="104"/>
      <c r="GI226" s="104"/>
      <c r="GJ226" s="104"/>
      <c r="GK226" s="104"/>
      <c r="GL226" s="104"/>
      <c r="GM226" s="104"/>
      <c r="GN226" s="104"/>
      <c r="GO226" s="104"/>
      <c r="GP226" s="104"/>
      <c r="GQ226" s="104"/>
      <c r="GR226" s="104"/>
      <c r="GS226" s="104"/>
      <c r="GT226" s="104"/>
      <c r="GU226" s="104"/>
      <c r="GV226" s="104"/>
      <c r="GW226" s="104"/>
      <c r="GX226" s="104"/>
      <c r="GY226" s="104"/>
      <c r="GZ226" s="104"/>
      <c r="HA226" s="104"/>
      <c r="HB226" s="104"/>
      <c r="HC226" s="104"/>
      <c r="HD226" s="104"/>
      <c r="HE226" s="104"/>
      <c r="HF226" s="104"/>
      <c r="HG226" s="104"/>
      <c r="HH226" s="104"/>
      <c r="HI226" s="104"/>
      <c r="HJ226" s="104"/>
      <c r="HK226" s="104"/>
      <c r="HL226" s="104"/>
      <c r="HM226" s="104"/>
      <c r="HN226" s="104"/>
      <c r="HO226" s="104"/>
      <c r="HP226" s="45"/>
      <c r="HQ226" s="45"/>
      <c r="HR226" s="45"/>
      <c r="HS226" s="45"/>
      <c r="HT226" s="45"/>
      <c r="HU226" s="174"/>
      <c r="HV226" s="174"/>
      <c r="HW226" s="174"/>
      <c r="HX226" s="174"/>
      <c r="HY226" s="176"/>
      <c r="HZ226" s="45"/>
      <c r="IA226" s="45"/>
      <c r="IB226" s="45"/>
      <c r="IC226" s="45"/>
      <c r="ID226" s="45"/>
      <c r="IE226" s="45"/>
      <c r="IF226" s="45"/>
      <c r="IG226" s="45"/>
      <c r="IH226" s="45"/>
      <c r="II226" s="45"/>
      <c r="IJ226" s="45"/>
      <c r="IK226" s="45"/>
      <c r="IL226" s="45"/>
      <c r="IM226" s="174"/>
      <c r="IN226" s="174"/>
      <c r="IO226" s="174"/>
      <c r="IP226" s="174"/>
      <c r="IQ226" s="174"/>
      <c r="IR226" s="174"/>
      <c r="IS226" s="174"/>
      <c r="IT226" s="174"/>
      <c r="IU226" s="174"/>
      <c r="IV226" s="174"/>
      <c r="IW226" s="174"/>
      <c r="IX226" s="174"/>
      <c r="IY226" s="174"/>
      <c r="IZ226" s="174"/>
      <c r="JA226" s="40"/>
      <c r="JB226" s="40"/>
      <c r="JC226" s="40"/>
      <c r="JD226" s="40"/>
      <c r="JE226" s="40"/>
      <c r="JF226" s="40"/>
      <c r="JG226" s="174"/>
      <c r="JH226" s="174"/>
      <c r="JI226" s="174"/>
      <c r="JJ226" s="174"/>
      <c r="JK226" s="174"/>
      <c r="JL226" s="174"/>
      <c r="JM226" s="40"/>
      <c r="JN226" s="40"/>
      <c r="JO226" s="40"/>
      <c r="JP226" s="40"/>
      <c r="JQ226" s="40"/>
      <c r="JR226" s="40"/>
      <c r="JS226" s="45"/>
      <c r="JT226" s="45"/>
      <c r="JU226" s="45"/>
      <c r="JV226" s="45"/>
      <c r="JW226" s="45"/>
      <c r="JX226" s="45"/>
      <c r="JY226" s="45"/>
      <c r="JZ226" s="45"/>
      <c r="KA226" s="45"/>
      <c r="KB226" s="45"/>
      <c r="KC226" s="45"/>
      <c r="KD226" s="45"/>
      <c r="KE226" s="45"/>
      <c r="KF226" s="45"/>
      <c r="KG226" s="45"/>
      <c r="KH226" s="45"/>
    </row>
    <row r="228" spans="1:294" s="43" customFormat="1" ht="15" x14ac:dyDescent="0.25">
      <c r="A228" s="217"/>
      <c r="B228" s="217"/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  <c r="M228" s="217"/>
      <c r="N228" s="217"/>
      <c r="O228" s="217"/>
      <c r="P228" s="217"/>
      <c r="JS228" s="2" t="s">
        <v>4</v>
      </c>
      <c r="JT228" s="2" t="s">
        <v>4</v>
      </c>
      <c r="JU228" s="2" t="s">
        <v>4</v>
      </c>
      <c r="JV228" s="2" t="s">
        <v>4</v>
      </c>
      <c r="JW228" s="2" t="s">
        <v>4</v>
      </c>
      <c r="JX228" s="2" t="s">
        <v>4</v>
      </c>
      <c r="JY228" s="2" t="s">
        <v>4</v>
      </c>
      <c r="JZ228" s="2" t="s">
        <v>4</v>
      </c>
      <c r="KA228" s="2" t="s">
        <v>4</v>
      </c>
      <c r="KB228" s="2" t="s">
        <v>4</v>
      </c>
      <c r="KC228" s="2" t="s">
        <v>4</v>
      </c>
      <c r="KD228" s="2" t="s">
        <v>4</v>
      </c>
      <c r="KE228" s="2" t="s">
        <v>4</v>
      </c>
      <c r="KF228" s="2" t="s">
        <v>4</v>
      </c>
      <c r="KG228" s="2" t="s">
        <v>4</v>
      </c>
      <c r="KH228" s="2" t="s">
        <v>4</v>
      </c>
    </row>
    <row r="229" spans="1:294" s="43" customFormat="1" ht="15" x14ac:dyDescent="0.25">
      <c r="A229" s="48"/>
    </row>
    <row r="230" spans="1:294" s="43" customFormat="1" ht="15" x14ac:dyDescent="0.25">
      <c r="A230" s="48"/>
    </row>
    <row r="231" spans="1:294" s="43" customFormat="1" ht="15" x14ac:dyDescent="0.25">
      <c r="A231" s="48"/>
    </row>
    <row r="232" spans="1:294" s="43" customFormat="1" ht="15" x14ac:dyDescent="0.25">
      <c r="A232" s="48"/>
    </row>
    <row r="233" spans="1:294" s="43" customFormat="1" ht="15" x14ac:dyDescent="0.25">
      <c r="A233" s="48"/>
    </row>
    <row r="234" spans="1:294" s="43" customFormat="1" ht="15" x14ac:dyDescent="0.25">
      <c r="A234" s="48"/>
    </row>
    <row r="235" spans="1:294" s="43" customFormat="1" ht="15" x14ac:dyDescent="0.25">
      <c r="A235" s="48"/>
    </row>
    <row r="236" spans="1:294" s="43" customFormat="1" ht="15" x14ac:dyDescent="0.25">
      <c r="A236" s="48"/>
    </row>
    <row r="237" spans="1:294" s="43" customFormat="1" ht="15" x14ac:dyDescent="0.25">
      <c r="A237" s="48"/>
    </row>
    <row r="238" spans="1:294" s="43" customFormat="1" ht="15" x14ac:dyDescent="0.25">
      <c r="A238" s="48"/>
    </row>
    <row r="239" spans="1:294" s="43" customFormat="1" ht="15" x14ac:dyDescent="0.25">
      <c r="A239" s="48"/>
    </row>
    <row r="240" spans="1:294" s="43" customFormat="1" ht="15" x14ac:dyDescent="0.25">
      <c r="A240" s="48"/>
    </row>
    <row r="241" spans="1:1" s="43" customFormat="1" ht="15" x14ac:dyDescent="0.25">
      <c r="A241" s="48"/>
    </row>
    <row r="242" spans="1:1" s="43" customFormat="1" ht="15" x14ac:dyDescent="0.25">
      <c r="A242" s="48"/>
    </row>
    <row r="243" spans="1:1" s="43" customFormat="1" ht="15" x14ac:dyDescent="0.25">
      <c r="A243" s="48"/>
    </row>
    <row r="244" spans="1:1" s="43" customFormat="1" ht="15" x14ac:dyDescent="0.25">
      <c r="A244" s="48"/>
    </row>
    <row r="245" spans="1:1" s="43" customFormat="1" ht="15" x14ac:dyDescent="0.25">
      <c r="A245" s="48"/>
    </row>
    <row r="246" spans="1:1" s="43" customFormat="1" ht="15" x14ac:dyDescent="0.25">
      <c r="A246" s="48"/>
    </row>
    <row r="247" spans="1:1" s="43" customFormat="1" ht="15" x14ac:dyDescent="0.25">
      <c r="A247" s="48"/>
    </row>
    <row r="248" spans="1:1" s="43" customFormat="1" ht="15" x14ac:dyDescent="0.25">
      <c r="A248" s="48"/>
    </row>
    <row r="249" spans="1:1" s="43" customFormat="1" ht="15" x14ac:dyDescent="0.25">
      <c r="A249" s="48"/>
    </row>
    <row r="250" spans="1:1" s="43" customFormat="1" ht="15" x14ac:dyDescent="0.25">
      <c r="A250" s="48"/>
    </row>
    <row r="251" spans="1:1" s="43" customFormat="1" ht="15" x14ac:dyDescent="0.25">
      <c r="A251" s="48"/>
    </row>
    <row r="252" spans="1:1" s="43" customFormat="1" ht="15" x14ac:dyDescent="0.25">
      <c r="A252" s="48"/>
    </row>
    <row r="253" spans="1:1" s="43" customFormat="1" ht="15" x14ac:dyDescent="0.25">
      <c r="A253" s="48"/>
    </row>
    <row r="254" spans="1:1" s="43" customFormat="1" ht="15" x14ac:dyDescent="0.25">
      <c r="A254" s="48"/>
    </row>
    <row r="255" spans="1:1" s="43" customFormat="1" ht="15" x14ac:dyDescent="0.25">
      <c r="A255" s="48"/>
    </row>
    <row r="256" spans="1:1" s="43" customFormat="1" ht="15" x14ac:dyDescent="0.25">
      <c r="A256" s="48"/>
    </row>
    <row r="257" spans="1:1" s="43" customFormat="1" ht="15" x14ac:dyDescent="0.25">
      <c r="A257" s="48"/>
    </row>
    <row r="258" spans="1:1" s="43" customFormat="1" ht="15" x14ac:dyDescent="0.25">
      <c r="A258" s="48"/>
    </row>
    <row r="259" spans="1:1" s="43" customFormat="1" ht="15" x14ac:dyDescent="0.25">
      <c r="A259" s="48"/>
    </row>
    <row r="260" spans="1:1" s="43" customFormat="1" ht="15" x14ac:dyDescent="0.25">
      <c r="A260" s="48"/>
    </row>
    <row r="261" spans="1:1" s="43" customFormat="1" ht="15" x14ac:dyDescent="0.25">
      <c r="A261" s="48"/>
    </row>
  </sheetData>
  <mergeCells count="223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66:P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9:O89"/>
    <mergeCell ref="C90:O90"/>
    <mergeCell ref="C91:O91"/>
    <mergeCell ref="C81:G81"/>
    <mergeCell ref="C82:G82"/>
    <mergeCell ref="C83:G83"/>
    <mergeCell ref="C84:G84"/>
    <mergeCell ref="C85:G85"/>
    <mergeCell ref="C97:O97"/>
    <mergeCell ref="C98:O98"/>
    <mergeCell ref="C99:O99"/>
    <mergeCell ref="C100:O100"/>
    <mergeCell ref="C101:O101"/>
    <mergeCell ref="C92:O92"/>
    <mergeCell ref="C93:O93"/>
    <mergeCell ref="C94:O94"/>
    <mergeCell ref="C95:O95"/>
    <mergeCell ref="C96:O96"/>
    <mergeCell ref="C107:J107"/>
    <mergeCell ref="C108:J108"/>
    <mergeCell ref="A109:P109"/>
    <mergeCell ref="C110:G110"/>
    <mergeCell ref="C111:P111"/>
    <mergeCell ref="C102:O102"/>
    <mergeCell ref="C103:O103"/>
    <mergeCell ref="C104:O104"/>
    <mergeCell ref="C105:O105"/>
    <mergeCell ref="C106:O10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37:G137"/>
    <mergeCell ref="C138:G138"/>
    <mergeCell ref="C139:G139"/>
    <mergeCell ref="C140:G140"/>
    <mergeCell ref="C141:G141"/>
    <mergeCell ref="C132:P132"/>
    <mergeCell ref="C133:G133"/>
    <mergeCell ref="C134:G134"/>
    <mergeCell ref="C135:P135"/>
    <mergeCell ref="C136:G13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67:G167"/>
    <mergeCell ref="C168:G168"/>
    <mergeCell ref="C169:G169"/>
    <mergeCell ref="C170:G170"/>
    <mergeCell ref="C171:G171"/>
    <mergeCell ref="C162:G162"/>
    <mergeCell ref="C163:G163"/>
    <mergeCell ref="C164:P164"/>
    <mergeCell ref="C165:G165"/>
    <mergeCell ref="C166:G166"/>
    <mergeCell ref="C178:O178"/>
    <mergeCell ref="C179:O179"/>
    <mergeCell ref="C180:O180"/>
    <mergeCell ref="C181:O181"/>
    <mergeCell ref="C182:O182"/>
    <mergeCell ref="C173:O173"/>
    <mergeCell ref="C174:O174"/>
    <mergeCell ref="C175:O175"/>
    <mergeCell ref="C176:O176"/>
    <mergeCell ref="C177:O177"/>
    <mergeCell ref="C188:O188"/>
    <mergeCell ref="C189:O189"/>
    <mergeCell ref="C190:O190"/>
    <mergeCell ref="C191:O191"/>
    <mergeCell ref="C192:O192"/>
    <mergeCell ref="C183:O183"/>
    <mergeCell ref="C184:O184"/>
    <mergeCell ref="C185:O185"/>
    <mergeCell ref="C186:O186"/>
    <mergeCell ref="C187:O187"/>
    <mergeCell ref="C199:O199"/>
    <mergeCell ref="C200:O200"/>
    <mergeCell ref="C201:O201"/>
    <mergeCell ref="C202:O202"/>
    <mergeCell ref="C203:O203"/>
    <mergeCell ref="C193:J193"/>
    <mergeCell ref="C194:J194"/>
    <mergeCell ref="C196:O196"/>
    <mergeCell ref="C197:O197"/>
    <mergeCell ref="C198:O198"/>
    <mergeCell ref="C209:O209"/>
    <mergeCell ref="C210:O210"/>
    <mergeCell ref="C211:O211"/>
    <mergeCell ref="C212:O212"/>
    <mergeCell ref="C213:O213"/>
    <mergeCell ref="C204:O204"/>
    <mergeCell ref="C205:O205"/>
    <mergeCell ref="C206:O206"/>
    <mergeCell ref="C207:O207"/>
    <mergeCell ref="C208:O208"/>
    <mergeCell ref="C224:N224"/>
    <mergeCell ref="C225:H225"/>
    <mergeCell ref="I225:N225"/>
    <mergeCell ref="C226:N226"/>
    <mergeCell ref="A228:P228"/>
    <mergeCell ref="C214:O214"/>
    <mergeCell ref="C218:O218"/>
    <mergeCell ref="C219:J219"/>
    <mergeCell ref="C220:J220"/>
    <mergeCell ref="C223:H223"/>
    <mergeCell ref="I223:N223"/>
    <mergeCell ref="C215:O215"/>
    <mergeCell ref="C216:O216"/>
    <mergeCell ref="C217:O21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НМЦД ССРСС-1</vt:lpstr>
      <vt:lpstr>НМЦД 02-01-01 </vt:lpstr>
      <vt:lpstr>'НМЦД 02-01-01 '!Заголовки_для_печати</vt:lpstr>
      <vt:lpstr>'НМЦД ССРСС-1'!Заголовки_для_печати</vt:lpstr>
      <vt:lpstr>'НМЦД 02-01-01 '!Область_печати</vt:lpstr>
      <vt:lpstr>'НМЦД ССРСС-1'!Область_печати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Olga.Kaminskaya@eetrans.ru</dc:creator>
  <cp:lastModifiedBy>Olga.Kaminskaya@evraz.com</cp:lastModifiedBy>
  <cp:lastPrinted>2026-06-08T05:20:39Z</cp:lastPrinted>
  <dcterms:created xsi:type="dcterms:W3CDTF">2026-06-08T04:43:10Z</dcterms:created>
  <dcterms:modified xsi:type="dcterms:W3CDTF">2026-09-03T07:03:11Z</dcterms:modified>
</cp:coreProperties>
</file>