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Группа подготовки и сопровождения ремонтов\СКИПП\Договоры\ТПиР\Кудряшов\Договоры\Замена ГА № 5\ПЗД\Замечания к ПЗД\Монс\"/>
    </mc:Choice>
  </mc:AlternateContent>
  <bookViews>
    <workbookView xWindow="0" yWindow="0" windowWidth="16380" windowHeight="8190" tabRatio="500"/>
  </bookViews>
  <sheets>
    <sheet name="Комм. предл. и Структура НМЦ" sheetId="1" r:id="rId1"/>
    <sheet name="Справочники" sheetId="2" state="hidden" r:id="rId2"/>
  </sheets>
  <definedNames>
    <definedName name="_xlnm.Print_Area" localSheetId="0">'Комм. предл. и Структура НМЦ'!$A$1:$Z$33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22" i="1" l="1"/>
  <c r="M21" i="1"/>
  <c r="M20" i="1"/>
  <c r="M19" i="1"/>
  <c r="M18" i="1"/>
  <c r="M17" i="1"/>
  <c r="M16" i="1"/>
  <c r="M15" i="1"/>
  <c r="M14" i="1"/>
  <c r="L19" i="1" l="1"/>
  <c r="Z19" i="1" l="1"/>
  <c r="G19" i="1"/>
  <c r="D19" i="1"/>
  <c r="C19" i="1"/>
  <c r="Z18" i="1"/>
  <c r="K18" i="1"/>
  <c r="G18" i="1"/>
  <c r="F18" i="1"/>
  <c r="E18" i="1"/>
  <c r="D18" i="1"/>
  <c r="C18" i="1"/>
  <c r="Z17" i="1"/>
  <c r="K17" i="1"/>
  <c r="G17" i="1"/>
  <c r="F17" i="1"/>
  <c r="E17" i="1"/>
  <c r="D17" i="1"/>
  <c r="C17" i="1"/>
  <c r="Z16" i="1"/>
  <c r="K16" i="1"/>
  <c r="G16" i="1"/>
  <c r="F16" i="1"/>
  <c r="E16" i="1"/>
  <c r="D16" i="1"/>
  <c r="C16" i="1"/>
  <c r="Z15" i="1"/>
  <c r="Z20" i="1" s="1"/>
  <c r="K15" i="1"/>
  <c r="F15" i="1"/>
  <c r="E15" i="1"/>
  <c r="D15" i="1"/>
  <c r="C15" i="1"/>
  <c r="Z14" i="1"/>
  <c r="K14" i="1"/>
  <c r="K19" i="1" s="1"/>
  <c r="G14" i="1"/>
  <c r="F14" i="1"/>
  <c r="E14" i="1"/>
  <c r="D14" i="1"/>
  <c r="C14" i="1"/>
  <c r="Z21" i="1" l="1"/>
  <c r="Z22" i="1" s="1"/>
</calcChain>
</file>

<file path=xl/sharedStrings.xml><?xml version="1.0" encoding="utf-8"?>
<sst xmlns="http://schemas.openxmlformats.org/spreadsheetml/2006/main" count="101" uniqueCount="68">
  <si>
    <t>Приложение 1 к Письму о подаче оферты</t>
  </si>
  <si>
    <t>от «___» __________ 202__ г. № _____</t>
  </si>
  <si>
    <t>КОММЕРЧЕСКОЕ ПРЕДЛОЖЕНИЕ</t>
  </si>
  <si>
    <t>СТРУКТУРА НМЦ</t>
  </si>
  <si>
    <t>Наименование Участника:</t>
  </si>
  <si>
    <t>ИНН Участника:</t>
  </si>
  <si>
    <t>Предмет договора:</t>
  </si>
  <si>
    <t>ОКПД2 28.11.22.110 Комплексная замена гидроагрегата ст.№ 5 Нижегородской ГЭС</t>
  </si>
  <si>
    <t>№
п/п</t>
  </si>
  <si>
    <t>Наименование
продукции
(товара, работы, услуги)</t>
  </si>
  <si>
    <t>Применение законодательства
о национальном режиме (ст. 3.1-4 Закона 223-ФЗ, ПП 1875)</t>
  </si>
  <si>
    <t>Единица
измерения</t>
  </si>
  <si>
    <t>Закупаемое
количество</t>
  </si>
  <si>
    <t>Страна происхождения предлагаемого товара /
страна регистрации лица выполняющего работу, оказывающего услугу</t>
  </si>
  <si>
    <r>
      <rPr>
        <b/>
        <sz val="12"/>
        <color rgb="FF000000"/>
        <rFont val="Times New Roman"/>
        <family val="1"/>
        <charset val="1"/>
      </rPr>
      <t xml:space="preserve">Наименование реестра и
номер реестровой записи
</t>
    </r>
    <r>
      <rPr>
        <sz val="12"/>
        <color rgb="FF767171"/>
        <rFont val="Times New Roman"/>
        <family val="1"/>
        <charset val="1"/>
      </rPr>
      <t>(</t>
    </r>
    <r>
      <rPr>
        <i/>
        <sz val="12"/>
        <color rgb="FF767171"/>
        <rFont val="Times New Roman"/>
        <family val="1"/>
        <charset val="1"/>
      </rPr>
      <t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</si>
  <si>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>Производитель продукции</t>
  </si>
  <si>
    <r>
      <rPr>
        <b/>
        <sz val="12"/>
        <color rgb="FF000000"/>
        <rFont val="Times New Roman"/>
        <family val="1"/>
        <charset val="1"/>
      </rPr>
      <t xml:space="preserve">НМЦ единицы закупаемой продукции,
руб. без НДС
</t>
    </r>
    <r>
      <rPr>
        <b/>
        <i/>
        <sz val="12"/>
        <color rgb="FF000000"/>
        <rFont val="Times New Roman"/>
        <family val="1"/>
        <charset val="1"/>
      </rPr>
      <t>(опционально)</t>
    </r>
  </si>
  <si>
    <t>Предлагаемая цена одной единицы продукции,
руб. без НДС</t>
  </si>
  <si>
    <t>Итоговая стоимость позиции,
руб. без НДС</t>
  </si>
  <si>
    <t>Наименование
закупаемой продукции
(товара, работы, услуги)</t>
  </si>
  <si>
    <t>Применение законодательств
о национальном режиме (ст. 3.1-4 Закона 223-ФЗ, ПП 1875)</t>
  </si>
  <si>
    <t>Код ОКПД 2
закупаемой продукции
(товара, работы, услуги)</t>
  </si>
  <si>
    <r>
      <rPr>
        <b/>
        <sz val="12"/>
        <color rgb="FF000000"/>
        <rFont val="Times New Roman"/>
        <family val="1"/>
        <charset val="1"/>
      </rP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/>
        <sz val="12"/>
        <color rgb="FF767171"/>
        <rFont val="Times New Roman"/>
        <family val="1"/>
        <charset val="1"/>
      </rPr>
      <t>(номера столбцов, которые должны быть заполнены в Коммерческом предложении)</t>
    </r>
  </si>
  <si>
    <t>Примечание*</t>
  </si>
  <si>
    <t>НМЦ по позиции продукции,
руб. без НДС</t>
  </si>
  <si>
    <t>…</t>
  </si>
  <si>
    <t>1.</t>
  </si>
  <si>
    <t>Поставка партии оборудования гидроагрегата ст.№5, с учетом комплекта монтажных  приспособлений</t>
  </si>
  <si>
    <t>Национальный режим не предоставляется – ограничение</t>
  </si>
  <si>
    <t>28.11.22.110</t>
  </si>
  <si>
    <t>компл.</t>
  </si>
  <si>
    <t>столбцы 6, 7</t>
  </si>
  <si>
    <t>Требования к подтверждающим документам установлены в Технических требованиях</t>
  </si>
  <si>
    <t>2.</t>
  </si>
  <si>
    <t>ЗИП (в объеме достаточном для эксплуатации в течение гарантийного срока)</t>
  </si>
  <si>
    <t>Национальный режим не предоставляется – преимущество</t>
  </si>
  <si>
    <t>28.11.32.000</t>
  </si>
  <si>
    <t>столбец 6, столбец 7 (при наличии информации)</t>
  </si>
  <si>
    <t xml:space="preserve"> -</t>
  </si>
  <si>
    <t>3.</t>
  </si>
  <si>
    <t>Шеф-монтаж, шеф-наладка гидроагрегата ст.№5</t>
  </si>
  <si>
    <t>Национальный режим предоставляется</t>
  </si>
  <si>
    <t>25.11.23.114</t>
  </si>
  <si>
    <t>шт.</t>
  </si>
  <si>
    <t>не применимо</t>
  </si>
  <si>
    <t>4.</t>
  </si>
  <si>
    <t>Разработка рабочей документации по замене гидроагрегатов ст.№5</t>
  </si>
  <si>
    <t>71.12.19.100</t>
  </si>
  <si>
    <t>5.</t>
  </si>
  <si>
    <t>Строительно-монажные и пуско-наладочные работы по замене гидроагрегата ст.№5</t>
  </si>
  <si>
    <t>42.22.13.901</t>
  </si>
  <si>
    <t>6.</t>
  </si>
  <si>
    <t>Непредвиденные затраты 1%</t>
  </si>
  <si>
    <t>Стоимость заявки (цена Договора):</t>
  </si>
  <si>
    <t>Итого без НДС:</t>
  </si>
  <si>
    <t>НМЦ:</t>
  </si>
  <si>
    <t>Кроме того, НДС:</t>
  </si>
  <si>
    <t>Итого с НДС:</t>
  </si>
  <si>
    <t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</si>
  <si>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t>(должность подписавшего)</t>
  </si>
  <si>
    <t>(подпись)</t>
  </si>
  <si>
    <t>М.П.</t>
  </si>
  <si>
    <t>(И.О. Фамилия)</t>
  </si>
  <si>
    <r>
      <rPr>
        <i/>
        <sz val="12"/>
        <color rgb="FF000000"/>
        <rFont val="Times New Roman"/>
        <family val="1"/>
        <charset val="1"/>
      </rPr>
      <t>[Участник заполняет ячейки, в том числе ячейк</t>
    </r>
    <r>
      <rPr>
        <i/>
        <sz val="12"/>
        <rFont val="Times New Roman"/>
        <family val="1"/>
        <charset val="204"/>
      </rPr>
      <t>и в столбцах 6 и 7 (в соответствии с требованиями столбца 7 Структуры НМЦ), 8, 10,</t>
    </r>
    <r>
      <rPr>
        <i/>
        <sz val="12"/>
        <color rgb="FF000000"/>
        <rFont val="Times New Roman"/>
        <family val="1"/>
        <charset val="1"/>
      </rPr>
      <t xml:space="preserve"> подсвеченные </t>
    </r>
    <r>
      <rPr>
        <i/>
        <sz val="12"/>
        <color rgb="FF70AD47"/>
        <rFont val="Times New Roman"/>
        <family val="1"/>
        <charset val="1"/>
      </rPr>
      <t>светло-зеленым</t>
    </r>
    <r>
      <rPr>
        <i/>
        <sz val="12"/>
        <color rgb="FF000000"/>
        <rFont val="Times New Roman"/>
        <family val="1"/>
        <charset val="1"/>
      </rPr>
      <t xml:space="preserve"> цветом</t>
    </r>
    <r>
      <rPr>
        <i/>
        <sz val="12"/>
        <rFont val="Times New Roman"/>
        <family val="1"/>
        <charset val="1"/>
      </rPr>
      <t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/>
        <sz val="12"/>
        <color rgb="FF000000"/>
        <rFont val="Times New Roman"/>
        <family val="1"/>
        <charset val="1"/>
      </rPr>
      <t xml:space="preserve">сийской Федерации) и номер реестровой записи.
</t>
    </r>
    <r>
      <rPr>
        <i/>
        <u/>
        <sz val="12"/>
        <color rgb="FF000000"/>
        <rFont val="Times New Roman"/>
        <family val="1"/>
        <charset val="204"/>
      </rPr>
      <t xml:space="preserve">
Примечание</t>
    </r>
    <r>
      <rPr>
        <b/>
        <i/>
        <sz val="12"/>
        <color rgb="FF000000"/>
        <rFont val="Times New Roman"/>
        <family val="1"/>
        <charset val="204"/>
      </rPr>
      <t>:</t>
    </r>
    <r>
      <rPr>
        <i/>
        <sz val="12"/>
        <color rgb="FF000000"/>
        <rFont val="Times New Roman"/>
        <family val="1"/>
        <charset val="1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/>
        <i/>
        <u/>
        <sz val="13"/>
        <color rgb="FF000000"/>
        <rFont val="Times New Roman"/>
        <family val="1"/>
        <charset val="204"/>
      </rPr>
      <t xml:space="preserve">ВНИМАНИЕ: </t>
    </r>
    <r>
      <rPr>
        <i/>
        <u/>
        <sz val="13"/>
        <color rgb="FF000000"/>
        <rFont val="Times New Roman"/>
        <family val="1"/>
        <charset val="204"/>
      </rPr>
      <t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</si>
  <si>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>Национальный режим не предоставляется – запрет</t>
  </si>
  <si>
    <t>Национальный режим не предоставляется – минимальная обязательная доля</t>
  </si>
  <si>
    <t>Товар отсутствует в реестре</t>
  </si>
  <si>
    <t>усл. 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</si>
</sst>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0"/>
      <color rgb="FF000000"/>
      <name val="PT Mono"/>
      <family val="2"/>
      <charset val="204"/>
    </font>
    <font>
      <sz val="12"/>
      <color rgb="FF000000"/>
      <name val="Times New Roman"/>
      <family val="1"/>
      <charset val="1"/>
    </font>
    <font>
      <i/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2"/>
      <color rgb="FF767171"/>
      <name val="Times New Roman"/>
      <family val="1"/>
      <charset val="1"/>
    </font>
    <font>
      <i/>
      <sz val="12"/>
      <color rgb="FF767171"/>
      <name val="Times New Roman"/>
      <family val="1"/>
      <charset val="1"/>
    </font>
    <font>
      <b/>
      <i/>
      <sz val="12"/>
      <color rgb="FF000000"/>
      <name val="Times New Roman"/>
      <family val="1"/>
      <charset val="1"/>
    </font>
    <font>
      <b/>
      <i/>
      <sz val="12"/>
      <name val="Times New Roman"/>
      <family val="1"/>
      <charset val="1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1"/>
    </font>
    <font>
      <i/>
      <sz val="12"/>
      <name val="Times New Roman"/>
      <family val="1"/>
      <charset val="204"/>
    </font>
    <font>
      <i/>
      <sz val="12"/>
      <color rgb="FF70AD47"/>
      <name val="Times New Roman"/>
      <family val="1"/>
      <charset val="1"/>
    </font>
    <font>
      <i/>
      <sz val="12"/>
      <name val="Times New Roman"/>
      <family val="1"/>
      <charset val="1"/>
    </font>
    <font>
      <i/>
      <u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i/>
      <u/>
      <sz val="13"/>
      <color rgb="FF000000"/>
      <name val="Times New Roman"/>
      <family val="1"/>
      <charset val="204"/>
    </font>
    <font>
      <i/>
      <u/>
      <sz val="13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E2F0D9"/>
      </patternFill>
    </fill>
    <fill>
      <patternFill patternType="solid">
        <fgColor rgb="FFE2F0D9"/>
        <bgColor rgb="FFFBE5D6"/>
      </patternFill>
    </fill>
    <fill>
      <patternFill patternType="solid">
        <fgColor rgb="FFFBE5D6"/>
        <bgColor rgb="FFE2F0D9"/>
      </patternFill>
    </fill>
    <fill>
      <patternFill patternType="solid">
        <fgColor rgb="FFD0CECE"/>
        <bgColor rgb="FFCCCCFF"/>
      </patternFill>
    </fill>
    <fill>
      <patternFill patternType="solid">
        <fgColor theme="0"/>
        <bgColor rgb="FFFBE5D6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7F7F7F"/>
      </bottom>
      <diagonal/>
    </border>
    <border>
      <left style="medium">
        <color rgb="FF7F7F7F"/>
      </left>
      <right/>
      <top style="medium">
        <color rgb="FF7F7F7F"/>
      </top>
      <bottom/>
      <diagonal/>
    </border>
    <border>
      <left/>
      <right/>
      <top style="medium">
        <color rgb="FF7F7F7F"/>
      </top>
      <bottom/>
      <diagonal/>
    </border>
    <border>
      <left/>
      <right style="medium">
        <color rgb="FF7F7F7F"/>
      </right>
      <top style="medium">
        <color rgb="FF7F7F7F"/>
      </top>
      <bottom/>
      <diagonal/>
    </border>
    <border>
      <left style="medium">
        <color rgb="FF7F7F7F"/>
      </left>
      <right/>
      <top/>
      <bottom/>
      <diagonal/>
    </border>
    <border>
      <left/>
      <right style="medium">
        <color rgb="FF7F7F7F"/>
      </right>
      <top/>
      <bottom/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medium">
        <color rgb="FF7F7F7F"/>
      </left>
      <right/>
      <top/>
      <bottom style="medium">
        <color rgb="FF7F7F7F"/>
      </bottom>
      <diagonal/>
    </border>
    <border>
      <left/>
      <right style="medium">
        <color rgb="FF7F7F7F"/>
      </right>
      <top/>
      <bottom style="medium">
        <color rgb="FF7F7F7F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 applyProtection="1">
      <alignment vertical="top" wrapText="1"/>
      <protection locked="0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6" xfId="0" applyFont="1" applyBorder="1" applyAlignment="1">
      <alignment horizontal="left" vertical="top"/>
    </xf>
    <xf numFmtId="0" fontId="1" fillId="3" borderId="0" xfId="0" applyFont="1" applyFill="1" applyAlignment="1" applyProtection="1">
      <alignment vertical="top"/>
      <protection locked="0"/>
    </xf>
    <xf numFmtId="0" fontId="1" fillId="3" borderId="7" xfId="0" applyFont="1" applyFill="1" applyBorder="1" applyAlignment="1" applyProtection="1">
      <alignment horizontal="left" vertical="top"/>
      <protection locked="0"/>
    </xf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6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6" fillId="0" borderId="9" xfId="0" applyFont="1" applyBorder="1" applyAlignment="1" applyProtection="1">
      <alignment horizontal="center" vertical="top"/>
      <protection locked="0"/>
    </xf>
    <xf numFmtId="0" fontId="6" fillId="4" borderId="9" xfId="0" applyFont="1" applyFill="1" applyBorder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0" borderId="5" xfId="0" applyFont="1" applyBorder="1" applyAlignment="1" applyProtection="1">
      <alignment horizontal="left" vertical="top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left" vertical="center"/>
      <protection locked="0"/>
    </xf>
    <xf numFmtId="3" fontId="1" fillId="0" borderId="9" xfId="0" applyNumberFormat="1" applyFont="1" applyBorder="1" applyAlignment="1" applyProtection="1">
      <alignment horizontal="center" vertical="center"/>
      <protection locked="0"/>
    </xf>
    <xf numFmtId="49" fontId="1" fillId="3" borderId="9" xfId="0" applyNumberFormat="1" applyFont="1" applyFill="1" applyBorder="1" applyAlignment="1" applyProtection="1">
      <alignment horizontal="center" vertical="center"/>
      <protection locked="0"/>
    </xf>
    <xf numFmtId="49" fontId="1" fillId="3" borderId="9" xfId="0" applyNumberFormat="1" applyFont="1" applyFill="1" applyBorder="1" applyAlignment="1" applyProtection="1">
      <alignment horizontal="left" vertical="center"/>
      <protection locked="0"/>
    </xf>
    <xf numFmtId="4" fontId="1" fillId="0" borderId="9" xfId="0" applyNumberFormat="1" applyFont="1" applyBorder="1" applyAlignment="1">
      <alignment horizontal="right" vertical="center"/>
    </xf>
    <xf numFmtId="4" fontId="1" fillId="3" borderId="9" xfId="0" applyNumberFormat="1" applyFont="1" applyFill="1" applyBorder="1" applyAlignment="1" applyProtection="1">
      <alignment horizontal="right" vertical="center"/>
      <protection locked="0"/>
    </xf>
    <xf numFmtId="4" fontId="1" fillId="0" borderId="9" xfId="0" applyNumberFormat="1" applyFont="1" applyBorder="1" applyAlignment="1" applyProtection="1">
      <alignment horizontal="right" vertical="center"/>
      <protection locked="0"/>
    </xf>
    <xf numFmtId="0" fontId="1" fillId="0" borderId="6" xfId="0" applyFont="1" applyBorder="1" applyAlignment="1" applyProtection="1">
      <alignment horizontal="left" vertical="top"/>
      <protection locked="0"/>
    </xf>
    <xf numFmtId="0" fontId="1" fillId="0" borderId="9" xfId="0" applyFont="1" applyBorder="1" applyAlignment="1" applyProtection="1">
      <alignment horizontal="left" vertical="center" wrapText="1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49" fontId="1" fillId="0" borderId="9" xfId="0" applyNumberFormat="1" applyFont="1" applyBorder="1" applyAlignment="1" applyProtection="1">
      <alignment horizontal="center" vertical="center"/>
      <protection locked="0"/>
    </xf>
    <xf numFmtId="0" fontId="8" fillId="4" borderId="9" xfId="0" applyFont="1" applyFill="1" applyBorder="1" applyAlignment="1" applyProtection="1">
      <alignment horizontal="center" vertical="center" wrapText="1"/>
      <protection locked="0"/>
    </xf>
    <xf numFmtId="4" fontId="1" fillId="0" borderId="0" xfId="0" applyNumberFormat="1" applyFont="1" applyAlignment="1" applyProtection="1">
      <alignment horizontal="center" vertical="center"/>
      <protection locked="0"/>
    </xf>
    <xf numFmtId="4" fontId="1" fillId="0" borderId="0" xfId="0" applyNumberFormat="1" applyFont="1" applyAlignment="1" applyProtection="1">
      <alignment horizontal="left" vertical="top"/>
      <protection locked="0"/>
    </xf>
    <xf numFmtId="4" fontId="3" fillId="0" borderId="9" xfId="0" applyNumberFormat="1" applyFont="1" applyBorder="1" applyAlignment="1">
      <alignment horizontal="right" vertical="center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left" vertical="center"/>
      <protection locked="0"/>
    </xf>
    <xf numFmtId="4" fontId="3" fillId="0" borderId="9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left" vertical="top"/>
    </xf>
    <xf numFmtId="9" fontId="3" fillId="3" borderId="9" xfId="0" applyNumberFormat="1" applyFont="1" applyFill="1" applyBorder="1" applyAlignment="1">
      <alignment horizontal="center" vertical="center"/>
    </xf>
    <xf numFmtId="9" fontId="3" fillId="0" borderId="9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top"/>
    </xf>
    <xf numFmtId="0" fontId="1" fillId="3" borderId="12" xfId="0" applyFont="1" applyFill="1" applyBorder="1" applyAlignment="1" applyProtection="1">
      <alignment horizontal="center" vertical="top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0" fontId="10" fillId="0" borderId="8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" fillId="0" borderId="1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8" fillId="0" borderId="0" xfId="0" applyFont="1"/>
    <xf numFmtId="0" fontId="1" fillId="0" borderId="0" xfId="0" applyFont="1" applyAlignment="1">
      <alignment horizontal="left" vertical="top" wrapText="1"/>
    </xf>
    <xf numFmtId="0" fontId="1" fillId="6" borderId="9" xfId="0" applyFont="1" applyFill="1" applyBorder="1" applyAlignment="1" applyProtection="1">
      <alignment horizontal="left" vertical="center" wrapText="1"/>
      <protection locked="0"/>
    </xf>
    <xf numFmtId="49" fontId="1" fillId="6" borderId="9" xfId="0" applyNumberFormat="1" applyFont="1" applyFill="1" applyBorder="1" applyAlignment="1" applyProtection="1">
      <alignment horizontal="center" vertical="center"/>
      <protection locked="0"/>
    </xf>
    <xf numFmtId="49" fontId="1" fillId="6" borderId="9" xfId="0" applyNumberFormat="1" applyFont="1" applyFill="1" applyBorder="1" applyAlignment="1" applyProtection="1">
      <alignment horizontal="left" vertical="center"/>
      <protection locked="0"/>
    </xf>
    <xf numFmtId="0" fontId="1" fillId="0" borderId="9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1" fillId="3" borderId="7" xfId="0" applyFont="1" applyFill="1" applyBorder="1" applyAlignment="1" applyProtection="1">
      <alignment horizontal="left" vertical="top"/>
      <protection locked="0"/>
    </xf>
    <xf numFmtId="0" fontId="1" fillId="3" borderId="8" xfId="0" applyFont="1" applyFill="1" applyBorder="1" applyAlignment="1" applyProtection="1">
      <alignment horizontal="left" vertical="top"/>
      <protection locked="0"/>
    </xf>
    <xf numFmtId="0" fontId="3" fillId="0" borderId="9" xfId="0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 applyProtection="1">
      <alignment horizontal="right" vertical="center"/>
      <protection locked="0"/>
    </xf>
    <xf numFmtId="0" fontId="9" fillId="0" borderId="0" xfId="0" applyFont="1" applyBorder="1" applyAlignment="1">
      <alignment horizontal="left" vertical="center" wrapText="1"/>
    </xf>
    <xf numFmtId="0" fontId="1" fillId="3" borderId="12" xfId="0" applyFont="1" applyFill="1" applyBorder="1" applyAlignment="1" applyProtection="1">
      <alignment horizontal="left" vertical="top"/>
      <protection locked="0"/>
    </xf>
    <xf numFmtId="0" fontId="10" fillId="0" borderId="8" xfId="0" applyFont="1" applyBorder="1" applyAlignment="1">
      <alignment horizontal="center" vertical="top"/>
    </xf>
    <xf numFmtId="0" fontId="2" fillId="2" borderId="0" xfId="0" applyFont="1" applyFill="1" applyBorder="1" applyAlignment="1" applyProtection="1">
      <alignment horizontal="left" vertical="top" wrapText="1"/>
      <protection locked="0"/>
    </xf>
    <xf numFmtId="0" fontId="2" fillId="5" borderId="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7F7F7F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67171"/>
      <rgbColor rgb="FFA6A6A6"/>
      <rgbColor rgb="FF003366"/>
      <rgbColor rgb="FF70AD47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40"/>
  <sheetViews>
    <sheetView showGridLines="0" tabSelected="1" view="pageBreakPreview" topLeftCell="K6" zoomScale="90" zoomScaleNormal="70" zoomScaleSheetLayoutView="90" zoomScalePageLayoutView="80" workbookViewId="0">
      <selection activeCell="U17" sqref="U17"/>
    </sheetView>
  </sheetViews>
  <sheetFormatPr defaultColWidth="18.5703125" defaultRowHeight="15.75"/>
  <cols>
    <col min="1" max="2" width="4.5703125" style="1" customWidth="1"/>
    <col min="3" max="3" width="6.5703125" style="1" customWidth="1"/>
    <col min="4" max="4" width="48.28515625" style="1" customWidth="1"/>
    <col min="5" max="5" width="63.7109375" style="1" customWidth="1"/>
    <col min="6" max="7" width="14.5703125" style="1" customWidth="1"/>
    <col min="8" max="8" width="27.85546875" style="1" customWidth="1"/>
    <col min="9" max="9" width="40.5703125" style="1" customWidth="1"/>
    <col min="10" max="10" width="28.85546875" style="1" customWidth="1"/>
    <col min="11" max="13" width="18.5703125" style="1"/>
    <col min="14" max="16" width="4.5703125" style="1" customWidth="1"/>
    <col min="17" max="17" width="6.5703125" style="1" customWidth="1"/>
    <col min="18" max="18" width="48.5703125" style="1" customWidth="1"/>
    <col min="19" max="19" width="70.5703125" style="1" customWidth="1"/>
    <col min="20" max="20" width="24.5703125" style="1" customWidth="1"/>
    <col min="21" max="21" width="14.7109375" style="1" customWidth="1"/>
    <col min="22" max="22" width="15.28515625" style="1" customWidth="1"/>
    <col min="23" max="23" width="39.28515625" style="1" customWidth="1"/>
    <col min="24" max="24" width="35.5703125" style="1" customWidth="1"/>
    <col min="25" max="26" width="20.5703125" style="1" customWidth="1"/>
    <col min="27" max="16384" width="18.5703125" style="1"/>
  </cols>
  <sheetData>
    <row r="1" spans="2:30" ht="16.5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Q1" s="3"/>
      <c r="R1" s="4"/>
      <c r="S1" s="3"/>
      <c r="T1" s="4"/>
      <c r="U1" s="4"/>
      <c r="V1" s="4"/>
      <c r="W1" s="4"/>
      <c r="X1" s="4"/>
      <c r="Y1" s="4"/>
      <c r="Z1" s="4"/>
    </row>
    <row r="2" spans="2:30" ht="47.25" customHeight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2:30" ht="15.75" customHeight="1">
      <c r="B3" s="8"/>
      <c r="C3" s="9" t="s">
        <v>0</v>
      </c>
      <c r="D3" s="9"/>
      <c r="E3" s="9"/>
      <c r="F3" s="9"/>
      <c r="G3" s="9"/>
      <c r="H3" s="9"/>
      <c r="N3" s="10"/>
    </row>
    <row r="4" spans="2:30" ht="15.75" customHeight="1">
      <c r="B4" s="8"/>
      <c r="C4" s="11" t="s">
        <v>1</v>
      </c>
      <c r="D4" s="11"/>
      <c r="E4" s="11"/>
      <c r="F4" s="9"/>
      <c r="G4" s="9"/>
      <c r="H4" s="9"/>
      <c r="N4" s="10"/>
    </row>
    <row r="5" spans="2:30" ht="24" customHeight="1">
      <c r="B5" s="8"/>
      <c r="F5" s="9"/>
      <c r="G5" s="9"/>
      <c r="H5" s="9"/>
      <c r="N5" s="10"/>
      <c r="Q5" s="3"/>
      <c r="R5" s="3"/>
    </row>
    <row r="6" spans="2:30">
      <c r="B6" s="8"/>
      <c r="C6" s="58" t="s">
        <v>2</v>
      </c>
      <c r="D6" s="58"/>
      <c r="E6" s="58"/>
      <c r="F6" s="58"/>
      <c r="G6" s="58"/>
      <c r="H6" s="58"/>
      <c r="I6" s="58"/>
      <c r="J6" s="58"/>
      <c r="K6" s="58"/>
      <c r="L6" s="58"/>
      <c r="M6" s="58"/>
      <c r="N6" s="10"/>
      <c r="Q6" s="58" t="s">
        <v>3</v>
      </c>
      <c r="R6" s="58"/>
      <c r="S6" s="58"/>
      <c r="T6" s="58"/>
      <c r="U6" s="58"/>
      <c r="V6" s="58"/>
      <c r="W6" s="58"/>
      <c r="X6" s="58"/>
      <c r="Y6" s="58"/>
      <c r="Z6" s="58"/>
    </row>
    <row r="7" spans="2:30" ht="24" customHeight="1">
      <c r="B7" s="8"/>
      <c r="N7" s="10"/>
    </row>
    <row r="8" spans="2:30" ht="24" customHeight="1">
      <c r="B8" s="8"/>
      <c r="C8" s="59" t="s">
        <v>4</v>
      </c>
      <c r="D8" s="59"/>
      <c r="E8" s="60"/>
      <c r="F8" s="60"/>
      <c r="G8" s="12"/>
      <c r="N8" s="10"/>
    </row>
    <row r="9" spans="2:30" ht="24" customHeight="1">
      <c r="B9" s="8"/>
      <c r="C9" s="59" t="s">
        <v>5</v>
      </c>
      <c r="D9" s="59"/>
      <c r="E9" s="60"/>
      <c r="F9" s="60"/>
      <c r="G9" s="12"/>
      <c r="N9" s="10"/>
    </row>
    <row r="10" spans="2:30" ht="24" customHeight="1">
      <c r="B10" s="8"/>
      <c r="C10" s="59" t="s">
        <v>6</v>
      </c>
      <c r="D10" s="59"/>
      <c r="E10" s="61" t="s">
        <v>7</v>
      </c>
      <c r="F10" s="61"/>
      <c r="G10" s="61"/>
      <c r="N10" s="10"/>
    </row>
    <row r="11" spans="2:30">
      <c r="B11" s="8"/>
      <c r="N11" s="10"/>
    </row>
    <row r="12" spans="2:30" ht="173.25">
      <c r="B12" s="8"/>
      <c r="C12" s="13" t="s">
        <v>8</v>
      </c>
      <c r="D12" s="13" t="s">
        <v>9</v>
      </c>
      <c r="E12" s="13" t="s">
        <v>10</v>
      </c>
      <c r="F12" s="13" t="s">
        <v>11</v>
      </c>
      <c r="G12" s="13" t="s">
        <v>12</v>
      </c>
      <c r="H12" s="13" t="s">
        <v>13</v>
      </c>
      <c r="I12" s="13" t="s">
        <v>14</v>
      </c>
      <c r="J12" s="13" t="s">
        <v>15</v>
      </c>
      <c r="K12" s="13" t="s">
        <v>16</v>
      </c>
      <c r="L12" s="13" t="s">
        <v>17</v>
      </c>
      <c r="M12" s="13" t="s">
        <v>18</v>
      </c>
      <c r="N12" s="10"/>
      <c r="Q12" s="14" t="s">
        <v>8</v>
      </c>
      <c r="R12" s="14" t="s">
        <v>19</v>
      </c>
      <c r="S12" s="14" t="s">
        <v>20</v>
      </c>
      <c r="T12" s="14" t="s">
        <v>21</v>
      </c>
      <c r="U12" s="14" t="s">
        <v>11</v>
      </c>
      <c r="V12" s="14" t="s">
        <v>12</v>
      </c>
      <c r="W12" s="15" t="s">
        <v>22</v>
      </c>
      <c r="X12" s="15" t="s">
        <v>23</v>
      </c>
      <c r="Y12" s="14" t="s">
        <v>16</v>
      </c>
      <c r="Z12" s="14" t="s">
        <v>24</v>
      </c>
    </row>
    <row r="13" spans="2:30">
      <c r="B13" s="8"/>
      <c r="C13" s="16">
        <v>1</v>
      </c>
      <c r="D13" s="16">
        <v>2</v>
      </c>
      <c r="E13" s="16">
        <v>3</v>
      </c>
      <c r="F13" s="17">
        <v>4</v>
      </c>
      <c r="G13" s="16">
        <v>5</v>
      </c>
      <c r="H13" s="16">
        <v>6</v>
      </c>
      <c r="I13" s="16">
        <v>7</v>
      </c>
      <c r="J13" s="17">
        <v>8</v>
      </c>
      <c r="K13" s="16">
        <v>9</v>
      </c>
      <c r="L13" s="16">
        <v>10</v>
      </c>
      <c r="M13" s="16">
        <v>11</v>
      </c>
      <c r="N13" s="10"/>
      <c r="Q13" s="18">
        <v>1</v>
      </c>
      <c r="R13" s="18">
        <v>2</v>
      </c>
      <c r="S13" s="18">
        <v>3</v>
      </c>
      <c r="T13" s="18">
        <v>4</v>
      </c>
      <c r="U13" s="18">
        <v>5</v>
      </c>
      <c r="V13" s="18">
        <v>6</v>
      </c>
      <c r="W13" s="19">
        <v>7</v>
      </c>
      <c r="X13" s="19">
        <v>8</v>
      </c>
      <c r="Y13" s="18">
        <v>9</v>
      </c>
      <c r="Z13" s="18">
        <v>10</v>
      </c>
    </row>
    <row r="14" spans="2:30" s="20" customFormat="1" ht="47.25">
      <c r="B14" s="21"/>
      <c r="C14" s="22" t="str">
        <f t="shared" ref="C14:E18" si="0">Q14</f>
        <v>1.</v>
      </c>
      <c r="D14" s="57" t="str">
        <f t="shared" si="0"/>
        <v>Поставка партии оборудования гидроагрегата ст.№5, с учетом комплекта монтажных  приспособлений</v>
      </c>
      <c r="E14" s="23" t="str">
        <f t="shared" si="0"/>
        <v>Национальный режим не предоставляется – ограничение</v>
      </c>
      <c r="F14" s="22" t="str">
        <f>U14</f>
        <v>компл.</v>
      </c>
      <c r="G14" s="24">
        <f>V14</f>
        <v>1</v>
      </c>
      <c r="H14" s="25" t="s">
        <v>25</v>
      </c>
      <c r="I14" s="26" t="s">
        <v>25</v>
      </c>
      <c r="J14" s="26"/>
      <c r="K14" s="27">
        <f>Y14</f>
        <v>5699504950</v>
      </c>
      <c r="L14" s="28"/>
      <c r="M14" s="29">
        <f>G14*L14</f>
        <v>0</v>
      </c>
      <c r="N14" s="30"/>
      <c r="Q14" s="22" t="s">
        <v>26</v>
      </c>
      <c r="R14" s="31" t="s">
        <v>27</v>
      </c>
      <c r="S14" s="32" t="s">
        <v>28</v>
      </c>
      <c r="T14" s="33" t="s">
        <v>29</v>
      </c>
      <c r="U14" s="22" t="s">
        <v>30</v>
      </c>
      <c r="V14" s="24">
        <v>1</v>
      </c>
      <c r="W14" s="34" t="s">
        <v>31</v>
      </c>
      <c r="X14" s="34" t="s">
        <v>32</v>
      </c>
      <c r="Y14" s="29">
        <v>5699504950</v>
      </c>
      <c r="Z14" s="29">
        <f t="shared" ref="Z14:Z19" si="1">V14*Y14</f>
        <v>5699504950</v>
      </c>
      <c r="AA14" s="35"/>
      <c r="AB14" s="35"/>
      <c r="AC14" s="35"/>
      <c r="AD14" s="35"/>
    </row>
    <row r="15" spans="2:30" s="20" customFormat="1" ht="31.5">
      <c r="B15" s="21"/>
      <c r="C15" s="22" t="str">
        <f t="shared" si="0"/>
        <v>2.</v>
      </c>
      <c r="D15" s="57" t="str">
        <f t="shared" si="0"/>
        <v>ЗИП (в объеме достаточном для эксплуатации в течение гарантийного срока)</v>
      </c>
      <c r="E15" s="23" t="str">
        <f t="shared" si="0"/>
        <v>Национальный режим не предоставляется – преимущество</v>
      </c>
      <c r="F15" s="22" t="str">
        <f>U15</f>
        <v>компл.</v>
      </c>
      <c r="G15" s="24">
        <v>1</v>
      </c>
      <c r="H15" s="25" t="s">
        <v>25</v>
      </c>
      <c r="I15" s="26" t="s">
        <v>25</v>
      </c>
      <c r="J15" s="26"/>
      <c r="K15" s="27">
        <f>Y15</f>
        <v>355198020</v>
      </c>
      <c r="L15" s="28"/>
      <c r="M15" s="29">
        <f>G15*L15</f>
        <v>0</v>
      </c>
      <c r="N15" s="30"/>
      <c r="Q15" s="22" t="s">
        <v>33</v>
      </c>
      <c r="R15" s="31" t="s">
        <v>34</v>
      </c>
      <c r="S15" s="32" t="s">
        <v>35</v>
      </c>
      <c r="T15" s="33" t="s">
        <v>36</v>
      </c>
      <c r="U15" s="22" t="s">
        <v>30</v>
      </c>
      <c r="V15" s="24">
        <v>1</v>
      </c>
      <c r="W15" s="34" t="s">
        <v>37</v>
      </c>
      <c r="X15" s="34" t="s">
        <v>38</v>
      </c>
      <c r="Y15" s="29">
        <v>355198020</v>
      </c>
      <c r="Z15" s="29">
        <f t="shared" si="1"/>
        <v>355198020</v>
      </c>
      <c r="AA15" s="35"/>
      <c r="AB15" s="35"/>
      <c r="AC15" s="35"/>
      <c r="AD15" s="35"/>
    </row>
    <row r="16" spans="2:30" s="20" customFormat="1" ht="31.5">
      <c r="B16" s="21"/>
      <c r="C16" s="22" t="str">
        <f t="shared" si="0"/>
        <v>3.</v>
      </c>
      <c r="D16" s="57" t="str">
        <f t="shared" si="0"/>
        <v>Шеф-монтаж, шеф-наладка гидроагрегата ст.№5</v>
      </c>
      <c r="E16" s="23" t="str">
        <f t="shared" si="0"/>
        <v>Национальный режим предоставляется</v>
      </c>
      <c r="F16" s="22" t="str">
        <f>U16</f>
        <v>шт.</v>
      </c>
      <c r="G16" s="24">
        <f>V16</f>
        <v>1</v>
      </c>
      <c r="H16" s="25" t="s">
        <v>25</v>
      </c>
      <c r="I16" s="26" t="s">
        <v>25</v>
      </c>
      <c r="J16" s="26"/>
      <c r="K16" s="27">
        <f>Y16</f>
        <v>167326733</v>
      </c>
      <c r="L16" s="28"/>
      <c r="M16" s="29">
        <f>G16*L16</f>
        <v>0</v>
      </c>
      <c r="N16" s="30"/>
      <c r="Q16" s="22" t="s">
        <v>39</v>
      </c>
      <c r="R16" s="31" t="s">
        <v>40</v>
      </c>
      <c r="S16" s="32" t="s">
        <v>41</v>
      </c>
      <c r="T16" s="33" t="s">
        <v>42</v>
      </c>
      <c r="U16" s="22" t="s">
        <v>43</v>
      </c>
      <c r="V16" s="24">
        <v>1</v>
      </c>
      <c r="W16" s="34" t="s">
        <v>44</v>
      </c>
      <c r="X16" s="34" t="s">
        <v>38</v>
      </c>
      <c r="Y16" s="29">
        <v>167326733</v>
      </c>
      <c r="Z16" s="29">
        <f t="shared" si="1"/>
        <v>167326733</v>
      </c>
      <c r="AA16" s="35"/>
      <c r="AB16" s="35"/>
      <c r="AC16" s="35"/>
      <c r="AD16" s="35"/>
    </row>
    <row r="17" spans="2:30" s="20" customFormat="1" ht="31.5">
      <c r="B17" s="21"/>
      <c r="C17" s="22" t="str">
        <f t="shared" si="0"/>
        <v>4.</v>
      </c>
      <c r="D17" s="57" t="str">
        <f t="shared" si="0"/>
        <v>Разработка рабочей документации по замене гидроагрегатов ст.№5</v>
      </c>
      <c r="E17" s="23" t="str">
        <f t="shared" si="0"/>
        <v>Национальный режим предоставляется</v>
      </c>
      <c r="F17" s="22" t="str">
        <f>U17</f>
        <v>усл. ед.</v>
      </c>
      <c r="G17" s="24">
        <f>V17</f>
        <v>1</v>
      </c>
      <c r="H17" s="55" t="s">
        <v>25</v>
      </c>
      <c r="I17" s="56" t="s">
        <v>25</v>
      </c>
      <c r="J17" s="56"/>
      <c r="K17" s="27">
        <f>Y17</f>
        <v>96930693</v>
      </c>
      <c r="L17" s="28"/>
      <c r="M17" s="29">
        <f>G17*L17</f>
        <v>0</v>
      </c>
      <c r="N17" s="30"/>
      <c r="Q17" s="22" t="s">
        <v>45</v>
      </c>
      <c r="R17" s="31" t="s">
        <v>46</v>
      </c>
      <c r="S17" s="32" t="s">
        <v>41</v>
      </c>
      <c r="T17" s="33" t="s">
        <v>47</v>
      </c>
      <c r="U17" s="22" t="s">
        <v>67</v>
      </c>
      <c r="V17" s="24">
        <v>1</v>
      </c>
      <c r="W17" s="34" t="s">
        <v>44</v>
      </c>
      <c r="X17" s="34" t="s">
        <v>38</v>
      </c>
      <c r="Y17" s="29">
        <v>96930693</v>
      </c>
      <c r="Z17" s="29">
        <f t="shared" si="1"/>
        <v>96930693</v>
      </c>
      <c r="AA17" s="35"/>
      <c r="AB17" s="35"/>
      <c r="AC17" s="35"/>
      <c r="AD17" s="35"/>
    </row>
    <row r="18" spans="2:30" s="20" customFormat="1" ht="31.5">
      <c r="B18" s="21"/>
      <c r="C18" s="22" t="str">
        <f t="shared" si="0"/>
        <v>5.</v>
      </c>
      <c r="D18" s="57" t="str">
        <f t="shared" si="0"/>
        <v>Строительно-монажные и пуско-наладочные работы по замене гидроагрегата ст.№5</v>
      </c>
      <c r="E18" s="23" t="str">
        <f t="shared" si="0"/>
        <v>Национальный режим предоставляется</v>
      </c>
      <c r="F18" s="22" t="str">
        <f>U18</f>
        <v>усл. ед.</v>
      </c>
      <c r="G18" s="24">
        <f>V18</f>
        <v>1</v>
      </c>
      <c r="H18" s="55" t="s">
        <v>25</v>
      </c>
      <c r="I18" s="56" t="s">
        <v>25</v>
      </c>
      <c r="J18" s="56"/>
      <c r="K18" s="27">
        <f>Y18</f>
        <v>809405941</v>
      </c>
      <c r="L18" s="28"/>
      <c r="M18" s="29">
        <f>G18*L18</f>
        <v>0</v>
      </c>
      <c r="N18" s="30"/>
      <c r="Q18" s="22" t="s">
        <v>48</v>
      </c>
      <c r="R18" s="32" t="s">
        <v>49</v>
      </c>
      <c r="S18" s="32" t="s">
        <v>41</v>
      </c>
      <c r="T18" s="33" t="s">
        <v>50</v>
      </c>
      <c r="U18" s="22" t="s">
        <v>67</v>
      </c>
      <c r="V18" s="24">
        <v>1</v>
      </c>
      <c r="W18" s="34" t="s">
        <v>44</v>
      </c>
      <c r="X18" s="34" t="s">
        <v>38</v>
      </c>
      <c r="Y18" s="29">
        <v>809405941</v>
      </c>
      <c r="Z18" s="29">
        <f t="shared" si="1"/>
        <v>809405941</v>
      </c>
      <c r="AA18" s="35"/>
      <c r="AB18" s="35"/>
      <c r="AC18" s="35"/>
      <c r="AD18" s="35"/>
    </row>
    <row r="19" spans="2:30" s="20" customFormat="1">
      <c r="B19" s="21"/>
      <c r="C19" s="22" t="str">
        <f>Q19</f>
        <v>6.</v>
      </c>
      <c r="D19" s="54" t="str">
        <f>R19</f>
        <v>Непредвиденные затраты 1%</v>
      </c>
      <c r="E19" s="23"/>
      <c r="F19" s="22"/>
      <c r="G19" s="24">
        <f>V19</f>
        <v>1</v>
      </c>
      <c r="H19" s="55"/>
      <c r="I19" s="56"/>
      <c r="J19" s="56"/>
      <c r="K19" s="27">
        <f>ROUND(SUM(K14:K18)*1%,0)</f>
        <v>71283663</v>
      </c>
      <c r="L19" s="27">
        <f>ROUND(SUM(L14:L18)*1%,0)</f>
        <v>0</v>
      </c>
      <c r="M19" s="29">
        <f>L19</f>
        <v>0</v>
      </c>
      <c r="N19" s="30"/>
      <c r="Q19" s="22" t="s">
        <v>51</v>
      </c>
      <c r="R19" s="32" t="s">
        <v>52</v>
      </c>
      <c r="S19" s="32"/>
      <c r="T19" s="33"/>
      <c r="U19" s="22"/>
      <c r="V19" s="24">
        <v>1</v>
      </c>
      <c r="W19" s="34"/>
      <c r="X19" s="34"/>
      <c r="Y19" s="29">
        <v>71283663</v>
      </c>
      <c r="Z19" s="29">
        <f t="shared" si="1"/>
        <v>71283663</v>
      </c>
      <c r="AB19" s="35"/>
      <c r="AC19" s="36"/>
      <c r="AD19" s="36"/>
    </row>
    <row r="20" spans="2:30">
      <c r="B20" s="8"/>
      <c r="C20" s="62" t="s">
        <v>53</v>
      </c>
      <c r="D20" s="62"/>
      <c r="E20" s="62"/>
      <c r="F20" s="62"/>
      <c r="G20" s="62"/>
      <c r="H20" s="62"/>
      <c r="I20" s="62"/>
      <c r="J20" s="63" t="s">
        <v>54</v>
      </c>
      <c r="K20" s="63"/>
      <c r="L20" s="63"/>
      <c r="M20" s="37">
        <f>SUM(M14:M19)</f>
        <v>0</v>
      </c>
      <c r="N20" s="10"/>
      <c r="Q20" s="64" t="s">
        <v>55</v>
      </c>
      <c r="R20" s="64"/>
      <c r="S20" s="64"/>
      <c r="T20" s="64"/>
      <c r="U20" s="64"/>
      <c r="V20" s="64"/>
      <c r="W20" s="38" t="s">
        <v>54</v>
      </c>
      <c r="X20" s="38"/>
      <c r="Y20" s="39"/>
      <c r="Z20" s="40">
        <f>SUM(Z14:Z19)</f>
        <v>7199650000</v>
      </c>
      <c r="AA20" s="41"/>
      <c r="AB20" s="35"/>
      <c r="AC20" s="35"/>
    </row>
    <row r="21" spans="2:30" ht="24" customHeight="1">
      <c r="B21" s="8"/>
      <c r="C21" s="62"/>
      <c r="D21" s="62"/>
      <c r="E21" s="62"/>
      <c r="F21" s="62"/>
      <c r="G21" s="62"/>
      <c r="H21" s="62"/>
      <c r="I21" s="62"/>
      <c r="J21" s="63" t="s">
        <v>56</v>
      </c>
      <c r="K21" s="63"/>
      <c r="L21" s="42">
        <v>0.22</v>
      </c>
      <c r="M21" s="37">
        <f>L21*M20</f>
        <v>0</v>
      </c>
      <c r="N21" s="10"/>
      <c r="Q21" s="64"/>
      <c r="R21" s="64"/>
      <c r="S21" s="64"/>
      <c r="T21" s="64"/>
      <c r="U21" s="64"/>
      <c r="V21" s="64"/>
      <c r="W21" s="39" t="s">
        <v>56</v>
      </c>
      <c r="X21" s="39"/>
      <c r="Y21" s="43">
        <v>0.22</v>
      </c>
      <c r="Z21" s="40">
        <f>Y21*Z20</f>
        <v>1583923000</v>
      </c>
    </row>
    <row r="22" spans="2:30" ht="24" customHeight="1">
      <c r="B22" s="8"/>
      <c r="C22" s="62"/>
      <c r="D22" s="62"/>
      <c r="E22" s="62"/>
      <c r="F22" s="62"/>
      <c r="G22" s="62"/>
      <c r="H22" s="62"/>
      <c r="I22" s="62"/>
      <c r="J22" s="63" t="s">
        <v>57</v>
      </c>
      <c r="K22" s="63"/>
      <c r="L22" s="63"/>
      <c r="M22" s="37">
        <f>SUM(M20:M21)</f>
        <v>0</v>
      </c>
      <c r="N22" s="10"/>
      <c r="Q22" s="64"/>
      <c r="R22" s="64"/>
      <c r="S22" s="64"/>
      <c r="T22" s="64"/>
      <c r="U22" s="64"/>
      <c r="V22" s="64"/>
      <c r="W22" s="38" t="s">
        <v>57</v>
      </c>
      <c r="X22" s="38"/>
      <c r="Y22" s="39"/>
      <c r="Z22" s="40">
        <f>SUM(Z20:Z21)</f>
        <v>8783573000</v>
      </c>
    </row>
    <row r="23" spans="2:30" ht="24" customHeight="1">
      <c r="B23" s="8"/>
      <c r="J23" s="3"/>
      <c r="K23" s="3"/>
      <c r="N23" s="10"/>
      <c r="Q23" s="65" t="s">
        <v>58</v>
      </c>
      <c r="R23" s="65"/>
      <c r="S23" s="65"/>
      <c r="T23" s="65"/>
      <c r="U23" s="65"/>
      <c r="V23" s="65"/>
      <c r="W23" s="65"/>
      <c r="X23" s="65"/>
      <c r="Y23" s="65"/>
      <c r="Z23" s="65"/>
    </row>
    <row r="24" spans="2:30" ht="15.75" customHeight="1">
      <c r="B24" s="8"/>
      <c r="C24" s="66"/>
      <c r="D24" s="66"/>
      <c r="E24" s="66"/>
      <c r="F24" s="44"/>
      <c r="G24" s="45"/>
      <c r="H24" s="44"/>
      <c r="I24" s="45"/>
      <c r="J24" s="46"/>
      <c r="K24" s="46"/>
      <c r="N24" s="10"/>
      <c r="Q24" s="65"/>
      <c r="R24" s="65"/>
      <c r="S24" s="65"/>
      <c r="T24" s="65"/>
      <c r="U24" s="65"/>
      <c r="V24" s="65"/>
      <c r="W24" s="65"/>
      <c r="X24" s="65"/>
      <c r="Y24" s="65"/>
      <c r="Z24" s="65"/>
    </row>
    <row r="25" spans="2:30">
      <c r="B25" s="8"/>
      <c r="C25" s="67" t="s">
        <v>59</v>
      </c>
      <c r="D25" s="67"/>
      <c r="E25" s="67"/>
      <c r="F25" s="44"/>
      <c r="G25" s="48" t="s">
        <v>60</v>
      </c>
      <c r="H25" s="44" t="s">
        <v>61</v>
      </c>
      <c r="I25" s="47" t="s">
        <v>62</v>
      </c>
      <c r="J25" s="48"/>
      <c r="K25" s="48"/>
      <c r="N25" s="10"/>
      <c r="Q25" s="65"/>
      <c r="R25" s="65"/>
      <c r="S25" s="65"/>
      <c r="T25" s="65"/>
      <c r="U25" s="65"/>
      <c r="V25" s="65"/>
      <c r="W25" s="65"/>
      <c r="X25" s="65"/>
      <c r="Y25" s="65"/>
      <c r="Z25" s="65"/>
    </row>
    <row r="26" spans="2:30" ht="16.5" customHeight="1">
      <c r="B26" s="49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1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 spans="2:30" ht="15.75" customHeight="1">
      <c r="Q27" s="68"/>
      <c r="R27" s="68"/>
      <c r="S27" s="68"/>
      <c r="T27" s="68"/>
      <c r="U27" s="68"/>
      <c r="V27" s="68"/>
      <c r="W27" s="68"/>
      <c r="X27" s="68"/>
      <c r="Y27" s="68"/>
      <c r="Z27" s="68"/>
    </row>
    <row r="28" spans="2:30" ht="84.75" customHeight="1">
      <c r="B28" s="69" t="s">
        <v>63</v>
      </c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Q28" s="68"/>
      <c r="R28" s="68"/>
      <c r="S28" s="68"/>
      <c r="T28" s="68"/>
      <c r="U28" s="68"/>
      <c r="V28" s="68"/>
      <c r="W28" s="68"/>
      <c r="X28" s="68"/>
      <c r="Y28" s="68"/>
      <c r="Z28" s="68"/>
    </row>
    <row r="29" spans="2:30" ht="24.75" customHeight="1"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Q29" s="68"/>
      <c r="R29" s="68"/>
      <c r="S29" s="68"/>
      <c r="T29" s="68"/>
      <c r="U29" s="68"/>
      <c r="V29" s="68"/>
      <c r="W29" s="68"/>
      <c r="X29" s="68"/>
      <c r="Y29" s="68"/>
      <c r="Z29" s="68"/>
    </row>
    <row r="30" spans="2:30" ht="24.75" customHeight="1"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52"/>
    </row>
    <row r="31" spans="2:30" ht="24.75" customHeight="1"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52"/>
    </row>
    <row r="32" spans="2:30" ht="24.75" customHeight="1"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52"/>
    </row>
    <row r="33" spans="2:27" ht="24.75" customHeight="1"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52"/>
    </row>
    <row r="34" spans="2:27" ht="24.75" customHeight="1"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52"/>
    </row>
    <row r="35" spans="2:27" ht="24.75" customHeight="1"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52"/>
    </row>
    <row r="36" spans="2:27" ht="24.75" customHeight="1"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52"/>
    </row>
    <row r="37" spans="2:27" ht="24.75" customHeight="1"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52"/>
    </row>
    <row r="38" spans="2:27" ht="24.75" customHeight="1">
      <c r="Q38" s="68"/>
      <c r="R38" s="68"/>
      <c r="S38" s="68"/>
      <c r="T38" s="68"/>
      <c r="U38" s="68"/>
      <c r="V38" s="68"/>
      <c r="W38" s="68"/>
      <c r="X38" s="68"/>
      <c r="Y38" s="68"/>
      <c r="Z38" s="68"/>
    </row>
    <row r="39" spans="2:27" ht="24.75" customHeight="1">
      <c r="Q39" s="68"/>
      <c r="R39" s="68"/>
      <c r="S39" s="68"/>
      <c r="T39" s="68"/>
      <c r="U39" s="68"/>
      <c r="V39" s="68"/>
      <c r="W39" s="68"/>
      <c r="X39" s="68"/>
      <c r="Y39" s="68"/>
      <c r="Z39" s="68"/>
    </row>
    <row r="40" spans="2:27" ht="24.75" customHeight="1">
      <c r="Q40" s="68"/>
      <c r="R40" s="68"/>
      <c r="S40" s="68"/>
      <c r="T40" s="68"/>
      <c r="U40" s="68"/>
      <c r="V40" s="68"/>
      <c r="W40" s="68"/>
      <c r="X40" s="68"/>
      <c r="Y40" s="68"/>
      <c r="Z40" s="68"/>
    </row>
  </sheetData>
  <mergeCells count="18">
    <mergeCell ref="Q23:Z26"/>
    <mergeCell ref="C24:E24"/>
    <mergeCell ref="C25:E25"/>
    <mergeCell ref="Q27:Z40"/>
    <mergeCell ref="B28:N33"/>
    <mergeCell ref="C10:D10"/>
    <mergeCell ref="E10:G10"/>
    <mergeCell ref="C20:I22"/>
    <mergeCell ref="J20:L20"/>
    <mergeCell ref="Q20:V22"/>
    <mergeCell ref="J21:K21"/>
    <mergeCell ref="J22:L22"/>
    <mergeCell ref="C6:M6"/>
    <mergeCell ref="Q6:Z6"/>
    <mergeCell ref="C8:D8"/>
    <mergeCell ref="E8:F8"/>
    <mergeCell ref="C9:D9"/>
    <mergeCell ref="E9:F9"/>
  </mergeCells>
  <pageMargins left="0.25" right="0.25" top="0.75" bottom="0.75" header="0.511811023622047" footer="0.511811023622047"/>
  <pageSetup paperSize="9" scale="22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Справочники!$A$1:$A$5</xm:f>
          </x14:formula1>
          <x14:formula2>
            <xm:f>0</xm:f>
          </x14:formula2>
          <xm:sqref>S14:S19</xm:sqref>
        </x14:dataValidation>
        <x14:dataValidation type="list" allowBlank="1" showInputMessage="1" showErrorMessage="1">
          <x14:formula1>
            <xm:f>Справочники!$A$7:$A$9</xm:f>
          </x14:formula1>
          <x14:formula2>
            <xm:f>0</xm:f>
          </x14:formula2>
          <xm:sqref>W14:W19</xm:sqref>
        </x14:dataValidation>
        <x14:dataValidation type="list" allowBlank="1" showInputMessage="1" showErrorMessage="1">
          <x14:formula1>
            <xm:f>Справочники!$A$12:$A$14</xm:f>
          </x14:formula1>
          <x14:formula2>
            <xm:f>0</xm:f>
          </x14:formula2>
          <xm:sqref>X14:X19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showGridLines="0" view="pageBreakPreview" zoomScaleNormal="100" workbookViewId="0">
      <selection activeCell="A12" sqref="A12"/>
    </sheetView>
  </sheetViews>
  <sheetFormatPr defaultColWidth="9" defaultRowHeight="12.75"/>
  <cols>
    <col min="1" max="16384" width="9" style="52"/>
  </cols>
  <sheetData>
    <row r="1" spans="1:1" ht="15.75">
      <c r="A1" s="1" t="s">
        <v>41</v>
      </c>
    </row>
    <row r="2" spans="1:1" ht="15.75">
      <c r="A2" s="1" t="s">
        <v>64</v>
      </c>
    </row>
    <row r="3" spans="1:1" ht="15.75">
      <c r="A3" s="1" t="s">
        <v>28</v>
      </c>
    </row>
    <row r="4" spans="1:1" ht="15.75">
      <c r="A4" s="1" t="s">
        <v>35</v>
      </c>
    </row>
    <row r="5" spans="1:1" ht="15.75">
      <c r="A5" s="1" t="s">
        <v>65</v>
      </c>
    </row>
    <row r="7" spans="1:1" ht="15.75">
      <c r="A7" s="1" t="s">
        <v>31</v>
      </c>
    </row>
    <row r="8" spans="1:1" ht="44.25" customHeight="1">
      <c r="A8" s="53" t="s">
        <v>37</v>
      </c>
    </row>
    <row r="9" spans="1:1" ht="15.75">
      <c r="A9" s="1" t="s">
        <v>44</v>
      </c>
    </row>
    <row r="12" spans="1:1">
      <c r="A12" s="52" t="s">
        <v>32</v>
      </c>
    </row>
    <row r="13" spans="1:1">
      <c r="A13" s="52" t="s">
        <v>66</v>
      </c>
    </row>
    <row r="14" spans="1:1">
      <c r="A14" s="52" t="s">
        <v>38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Комм. предл. и Структура НМЦ</vt:lpstr>
      <vt:lpstr>Справочники</vt:lpstr>
      <vt:lpstr>'Комм. предл. и Структура НМЦ'!Область_печати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Владимир Щербаков</dc:creator>
  <dc:description/>
  <cp:lastModifiedBy>Кудряшов Сергей Николаевич</cp:lastModifiedBy>
  <cp:revision>1</cp:revision>
  <cp:lastPrinted>2026-09-24T08:46:34Z</cp:lastPrinted>
  <dcterms:created xsi:type="dcterms:W3CDTF">2023-05-26T08:17:29Z</dcterms:created>
  <dcterms:modified xsi:type="dcterms:W3CDTF">2026-09-25T05:36:26Z</dcterms:modified>
  <dc:language>ru-RU</dc:language>
</cp:coreProperties>
</file>