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815" windowHeight="4545" tabRatio="718"/>
  </bookViews>
  <sheets>
    <sheet name="Расчет НМЦ" sheetId="3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3" l="1"/>
  <c r="P6" i="3" s="1"/>
  <c r="N6" i="3" l="1"/>
  <c r="M6" i="3"/>
  <c r="L6" i="3" s="1"/>
  <c r="I14" i="3" l="1"/>
  <c r="N7" i="3"/>
  <c r="M7" i="3"/>
  <c r="K6" i="3" l="1"/>
  <c r="I6" i="3"/>
  <c r="G6" i="3"/>
  <c r="I7" i="3" l="1"/>
  <c r="G7" i="3"/>
  <c r="K7" i="3" l="1"/>
  <c r="P7" i="3"/>
  <c r="O7" i="3"/>
</calcChain>
</file>

<file path=xl/sharedStrings.xml><?xml version="1.0" encoding="utf-8"?>
<sst xmlns="http://schemas.openxmlformats.org/spreadsheetml/2006/main" count="38" uniqueCount="34">
  <si>
    <t>№ п/п</t>
  </si>
  <si>
    <t>Наименование товара, работы, услуги</t>
  </si>
  <si>
    <t>Единица измерения </t>
  </si>
  <si>
    <t>Количество</t>
  </si>
  <si>
    <t>Количество источников ценовой информации </t>
  </si>
  <si>
    <t>Цены поставщиков (исполнителей, подрядчиков) за единицу товара (работы, услуги), рублей</t>
  </si>
  <si>
    <t>Источник № 1</t>
  </si>
  <si>
    <t>Источник №2</t>
  </si>
  <si>
    <t>Источник № 3</t>
  </si>
  <si>
    <t>Коэффициент вариации</t>
  </si>
  <si>
    <t>ИТОГО НМЦ, руб.:</t>
  </si>
  <si>
    <t>Номер источника ценовой информации</t>
  </si>
  <si>
    <t>Реквизиты коммерческого предложения/отчета независимого оценщика (дата, исх. номер)/ссылка на страницу с ценовой информацией в сети Интернет</t>
  </si>
  <si>
    <t>Срок действия ценового предложения</t>
  </si>
  <si>
    <t>№1</t>
  </si>
  <si>
    <t>№2</t>
  </si>
  <si>
    <t>№3</t>
  </si>
  <si>
    <t>ЦЕНА</t>
  </si>
  <si>
    <t>СУММА</t>
  </si>
  <si>
    <t>При иследовании рыночных цен (анализа рынка) были полученны коммерческие предложения, данные цены превышают веделенного бюджета по данной статье расходов, в связи с чем было принято решение на уменьшение количества товара.</t>
  </si>
  <si>
    <t>Тонна</t>
  </si>
  <si>
    <t>При расчете НМЦ методом сопоставимых рыночных цен (анализа рынка) в целях экономии средств предприятия используется в качестве НМЦ минимальное значение цены:</t>
  </si>
  <si>
    <t>Дизельное топливо зимнее ЕВРО ГОСТ 32511-2013</t>
  </si>
  <si>
    <t>Таблица для расчета начальной (максимальной) цены договора на Поставка дизельного топлива для нужд УФПС Приморского края Дальнереченского почтамта АО "Почта России"</t>
  </si>
  <si>
    <t>НМЦ за единицу товара, работы, услуги, руб. без НДС</t>
  </si>
  <si>
    <t>НМЦ за единицу товара, работы, услуги, руб. с НДС</t>
  </si>
  <si>
    <t>Начальная (максимальная) цена, руб. с НДС</t>
  </si>
  <si>
    <t>Средняя цена, руб. с НДС</t>
  </si>
  <si>
    <t>ООО "ПРИМСНАБ" МР25-08/4527 от 25.09.2026 г.</t>
  </si>
  <si>
    <t xml:space="preserve">ООО "ТРУ ОЙЛ" МР25-08/5151от 24.09.2026 г. </t>
  </si>
  <si>
    <t>ООО "Дальнефтесервис" МР25-08/6272 от 25.09.2026 г.</t>
  </si>
  <si>
    <t>Руководитель группы эксплуатации                         _________________                             Кузнецов Ю. А.</t>
  </si>
  <si>
    <t xml:space="preserve">               (подпись)</t>
  </si>
  <si>
    <t>(Девять миллионов девятьсот тысяч) рублей, 00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</si>
</sst>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</font>
    <font>
      <sz val="11"/>
      <color indexed="63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">
    <xf numFmtId="0" fontId="0" fillId="0" borderId="0"/>
    <xf numFmtId="0" fontId="9" fillId="0" borderId="0"/>
    <xf numFmtId="44" fontId="11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4" fontId="7" fillId="0" borderId="10" xfId="2" applyFont="1" applyBorder="1" applyAlignment="1">
      <alignment horizontal="center" vertical="center"/>
    </xf>
    <xf numFmtId="44" fontId="8" fillId="0" borderId="1" xfId="2" applyFont="1" applyFill="1" applyBorder="1" applyAlignment="1">
      <alignment horizontal="center" vertical="center"/>
    </xf>
    <xf numFmtId="0" fontId="10" fillId="3" borderId="1" xfId="1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wrapText="1"/>
    </xf>
    <xf numFmtId="44" fontId="8" fillId="0" borderId="2" xfId="2" applyFont="1" applyBorder="1" applyAlignment="1">
      <alignment horizontal="center" vertical="center"/>
    </xf>
    <xf numFmtId="0" fontId="3" fillId="0" borderId="0" xfId="0" applyFont="1"/>
    <xf numFmtId="0" fontId="8" fillId="0" borderId="0" xfId="0" applyFont="1" applyFill="1"/>
    <xf numFmtId="0" fontId="8" fillId="2" borderId="0" xfId="0" applyFont="1" applyFill="1"/>
    <xf numFmtId="0" fontId="8" fillId="0" borderId="0" xfId="0" applyFont="1" applyBorder="1" applyAlignment="1"/>
    <xf numFmtId="0" fontId="8" fillId="0" borderId="1" xfId="0" applyFont="1" applyBorder="1"/>
    <xf numFmtId="44" fontId="2" fillId="0" borderId="0" xfId="2" applyFont="1" applyAlignment="1">
      <alignment vertical="center" wrapText="1"/>
    </xf>
    <xf numFmtId="44" fontId="8" fillId="0" borderId="1" xfId="2" applyFont="1" applyBorder="1" applyAlignment="1">
      <alignment horizontal="center" vertical="center" wrapText="1"/>
    </xf>
    <xf numFmtId="44" fontId="5" fillId="0" borderId="1" xfId="2" applyFont="1" applyBorder="1" applyAlignment="1">
      <alignment horizontal="center" vertical="center"/>
    </xf>
    <xf numFmtId="0" fontId="8" fillId="0" borderId="0" xfId="0" applyFont="1" applyBorder="1"/>
    <xf numFmtId="0" fontId="10" fillId="3" borderId="1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8" fillId="2" borderId="0" xfId="0" applyFont="1" applyFill="1" applyAlignment="1">
      <alignment vertical="top"/>
    </xf>
    <xf numFmtId="0" fontId="2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0" borderId="2" xfId="0" applyNumberFormat="1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" fontId="8" fillId="2" borderId="3" xfId="0" applyNumberFormat="1" applyFont="1" applyFill="1" applyBorder="1" applyAlignment="1">
      <alignment horizontal="center"/>
    </xf>
  </cellXfs>
  <cellStyles count="3">
    <cellStyle name="Денежный" xfId="2" builtinId="4"/>
    <cellStyle name="Обычный" xfId="0" builtinId="0"/>
    <cellStyle name="Обычный_Лист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topLeftCell="G1" zoomScale="85" zoomScaleNormal="85" workbookViewId="0">
      <selection activeCell="L11" sqref="L11:P11"/>
    </sheetView>
  </sheetViews>
  <sheetFormatPr defaultRowHeight="15" x14ac:dyDescent="0.25"/>
  <cols>
    <col min="1" max="1" width="5.42578125" style="19" customWidth="1"/>
    <col min="2" max="2" width="31.42578125" style="19" customWidth="1"/>
    <col min="3" max="3" width="11.140625" style="19" customWidth="1"/>
    <col min="4" max="4" width="9.28515625" style="19" customWidth="1"/>
    <col min="5" max="5" width="16.28515625" style="19" customWidth="1"/>
    <col min="6" max="6" width="15.28515625" style="24" customWidth="1"/>
    <col min="7" max="7" width="16.85546875" style="26" customWidth="1"/>
    <col min="8" max="8" width="16" style="23" customWidth="1"/>
    <col min="9" max="9" width="17.7109375" style="23" customWidth="1"/>
    <col min="10" max="10" width="14.7109375" style="23" customWidth="1"/>
    <col min="11" max="11" width="15.85546875" style="19" customWidth="1"/>
    <col min="12" max="12" width="14.5703125" style="19" customWidth="1"/>
    <col min="13" max="13" width="14" style="19" customWidth="1"/>
    <col min="14" max="14" width="15.28515625" style="19" customWidth="1"/>
    <col min="15" max="15" width="15.140625" style="19" customWidth="1"/>
    <col min="16" max="16" width="15.42578125" style="19" customWidth="1"/>
    <col min="17" max="17" width="9.140625" style="19"/>
    <col min="18" max="18" width="20.28515625" style="19" customWidth="1"/>
    <col min="19" max="19" width="13.28515625" style="19" customWidth="1"/>
    <col min="20" max="16384" width="9.140625" style="19"/>
  </cols>
  <sheetData>
    <row r="1" spans="1:18" ht="19.5" customHeight="1" x14ac:dyDescent="0.25">
      <c r="A1" s="40" t="s">
        <v>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8" ht="15.75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8" ht="42" customHeight="1" x14ac:dyDescent="0.25">
      <c r="A3" s="35" t="s">
        <v>0</v>
      </c>
      <c r="B3" s="35" t="s">
        <v>1</v>
      </c>
      <c r="C3" s="35" t="s">
        <v>2</v>
      </c>
      <c r="D3" s="35" t="s">
        <v>3</v>
      </c>
      <c r="E3" s="35" t="s">
        <v>4</v>
      </c>
      <c r="F3" s="38" t="s">
        <v>5</v>
      </c>
      <c r="G3" s="39"/>
      <c r="H3" s="39"/>
      <c r="I3" s="39"/>
      <c r="J3" s="39"/>
      <c r="K3" s="39"/>
      <c r="L3" s="35" t="s">
        <v>9</v>
      </c>
      <c r="M3" s="35" t="s">
        <v>27</v>
      </c>
      <c r="N3" s="35" t="s">
        <v>24</v>
      </c>
      <c r="O3" s="35" t="s">
        <v>25</v>
      </c>
      <c r="P3" s="35" t="s">
        <v>26</v>
      </c>
      <c r="Q3" s="20"/>
      <c r="R3" s="20"/>
    </row>
    <row r="4" spans="1:18" ht="30.75" customHeight="1" x14ac:dyDescent="0.25">
      <c r="A4" s="36"/>
      <c r="B4" s="36"/>
      <c r="C4" s="36"/>
      <c r="D4" s="36"/>
      <c r="E4" s="36"/>
      <c r="F4" s="38" t="s">
        <v>6</v>
      </c>
      <c r="G4" s="56"/>
      <c r="H4" s="57" t="s">
        <v>7</v>
      </c>
      <c r="I4" s="58"/>
      <c r="J4" s="38" t="s">
        <v>8</v>
      </c>
      <c r="K4" s="56"/>
      <c r="L4" s="36"/>
      <c r="M4" s="36"/>
      <c r="N4" s="36"/>
      <c r="O4" s="36"/>
      <c r="P4" s="36"/>
      <c r="Q4" s="20"/>
      <c r="R4" s="20"/>
    </row>
    <row r="5" spans="1:18" ht="42" customHeight="1" x14ac:dyDescent="0.25">
      <c r="A5" s="37"/>
      <c r="B5" s="37"/>
      <c r="C5" s="37"/>
      <c r="D5" s="37"/>
      <c r="E5" s="37"/>
      <c r="F5" s="8" t="s">
        <v>17</v>
      </c>
      <c r="G5" s="7" t="s">
        <v>18</v>
      </c>
      <c r="H5" s="12" t="s">
        <v>17</v>
      </c>
      <c r="I5" s="13" t="s">
        <v>18</v>
      </c>
      <c r="J5" s="13" t="s">
        <v>17</v>
      </c>
      <c r="K5" s="7" t="s">
        <v>18</v>
      </c>
      <c r="L5" s="37"/>
      <c r="M5" s="37"/>
      <c r="N5" s="37"/>
      <c r="O5" s="37"/>
      <c r="P5" s="37"/>
      <c r="Q5" s="20"/>
      <c r="R5" s="20"/>
    </row>
    <row r="6" spans="1:18" ht="33.75" customHeight="1" x14ac:dyDescent="0.25">
      <c r="A6" s="6">
        <v>1</v>
      </c>
      <c r="B6" s="31" t="s">
        <v>22</v>
      </c>
      <c r="C6" s="18" t="s">
        <v>20</v>
      </c>
      <c r="D6" s="18">
        <v>60</v>
      </c>
      <c r="E6" s="11">
        <v>3</v>
      </c>
      <c r="F6" s="16">
        <v>170000</v>
      </c>
      <c r="G6" s="21">
        <f>D6*F6</f>
        <v>10200000</v>
      </c>
      <c r="H6" s="17">
        <v>175000</v>
      </c>
      <c r="I6" s="21">
        <f>D6*H6</f>
        <v>10500000</v>
      </c>
      <c r="J6" s="17">
        <v>165000</v>
      </c>
      <c r="K6" s="21">
        <f>D6*J6</f>
        <v>9900000</v>
      </c>
      <c r="L6" s="10">
        <f>STDEVA(F6,H6,J6)/M6*100</f>
        <v>2.9411764705882351</v>
      </c>
      <c r="M6" s="28">
        <f>AVERAGE(J6,H6,F6)</f>
        <v>170000</v>
      </c>
      <c r="N6" s="28">
        <f>O6/1.22</f>
        <v>135245.90163934426</v>
      </c>
      <c r="O6" s="28">
        <f>MIN(J6,H6,F6)</f>
        <v>165000</v>
      </c>
      <c r="P6" s="28">
        <f>ROUND(O6*D6,2)</f>
        <v>9900000</v>
      </c>
      <c r="Q6" s="20"/>
      <c r="R6" s="20"/>
    </row>
    <row r="7" spans="1:18" x14ac:dyDescent="0.25">
      <c r="A7" s="2"/>
      <c r="B7" s="3" t="s">
        <v>10</v>
      </c>
      <c r="C7" s="4"/>
      <c r="D7" s="4"/>
      <c r="E7" s="4"/>
      <c r="F7" s="9"/>
      <c r="G7" s="5">
        <f>SUM(G6:G6)</f>
        <v>10200000</v>
      </c>
      <c r="H7" s="14"/>
      <c r="I7" s="15">
        <f>SUM(I6:I6)</f>
        <v>10500000</v>
      </c>
      <c r="J7" s="15"/>
      <c r="K7" s="5">
        <f>SUM(K6:K6)</f>
        <v>9900000</v>
      </c>
      <c r="L7" s="4"/>
      <c r="M7" s="29">
        <f>SUM(M6:M6)</f>
        <v>170000</v>
      </c>
      <c r="N7" s="29">
        <f>SUM(N6:N6)</f>
        <v>135245.90163934426</v>
      </c>
      <c r="O7" s="29">
        <f>SUM(O6:O6)</f>
        <v>165000</v>
      </c>
      <c r="P7" s="29">
        <f>SUM(P6:P6)</f>
        <v>9900000</v>
      </c>
    </row>
    <row r="8" spans="1:18" x14ac:dyDescent="0.25">
      <c r="A8" s="22"/>
      <c r="B8" s="22"/>
      <c r="C8" s="22"/>
      <c r="D8" s="22"/>
      <c r="F8" s="60"/>
      <c r="G8" s="60"/>
      <c r="H8" s="60"/>
    </row>
    <row r="9" spans="1:18" ht="30" customHeight="1" x14ac:dyDescent="0.25">
      <c r="A9" s="49" t="s">
        <v>11</v>
      </c>
      <c r="B9" s="50"/>
      <c r="C9" s="49" t="s">
        <v>12</v>
      </c>
      <c r="D9" s="50"/>
      <c r="E9" s="50"/>
      <c r="F9" s="50"/>
      <c r="G9" s="50"/>
      <c r="H9" s="50"/>
      <c r="I9" s="50"/>
      <c r="J9" s="50"/>
      <c r="K9" s="50"/>
      <c r="L9" s="48" t="s">
        <v>13</v>
      </c>
      <c r="M9" s="48"/>
      <c r="N9" s="48"/>
      <c r="O9" s="48"/>
      <c r="P9" s="48"/>
    </row>
    <row r="10" spans="1:18" ht="16.5" customHeight="1" x14ac:dyDescent="0.25">
      <c r="A10" s="44" t="s">
        <v>14</v>
      </c>
      <c r="B10" s="45"/>
      <c r="C10" s="59" t="s">
        <v>28</v>
      </c>
      <c r="D10" s="45"/>
      <c r="E10" s="45"/>
      <c r="F10" s="45"/>
      <c r="G10" s="45"/>
      <c r="H10" s="45"/>
      <c r="I10" s="45"/>
      <c r="J10" s="45"/>
      <c r="K10" s="45"/>
      <c r="L10" s="41">
        <v>46290</v>
      </c>
      <c r="M10" s="42"/>
      <c r="N10" s="42"/>
      <c r="O10" s="42"/>
      <c r="P10" s="43"/>
    </row>
    <row r="11" spans="1:18" ht="15.75" customHeight="1" x14ac:dyDescent="0.25">
      <c r="A11" s="44" t="s">
        <v>15</v>
      </c>
      <c r="B11" s="45"/>
      <c r="C11" s="46" t="s">
        <v>29</v>
      </c>
      <c r="D11" s="47"/>
      <c r="E11" s="47"/>
      <c r="F11" s="47"/>
      <c r="G11" s="47"/>
      <c r="H11" s="47"/>
      <c r="I11" s="47"/>
      <c r="J11" s="47"/>
      <c r="K11" s="47"/>
      <c r="L11" s="41">
        <v>46289</v>
      </c>
      <c r="M11" s="42"/>
      <c r="N11" s="42"/>
      <c r="O11" s="42"/>
      <c r="P11" s="43"/>
    </row>
    <row r="12" spans="1:18" ht="15.75" customHeight="1" x14ac:dyDescent="0.25">
      <c r="A12" s="44" t="s">
        <v>16</v>
      </c>
      <c r="B12" s="45"/>
      <c r="C12" s="54" t="s">
        <v>30</v>
      </c>
      <c r="D12" s="54"/>
      <c r="E12" s="54"/>
      <c r="F12" s="54"/>
      <c r="G12" s="54"/>
      <c r="H12" s="54"/>
      <c r="I12" s="54"/>
      <c r="J12" s="54"/>
      <c r="K12" s="54"/>
      <c r="L12" s="41">
        <v>46290</v>
      </c>
      <c r="M12" s="42"/>
      <c r="N12" s="42"/>
      <c r="O12" s="42"/>
      <c r="P12" s="43"/>
    </row>
    <row r="13" spans="1:18" x14ac:dyDescent="0.25">
      <c r="F13" s="51"/>
      <c r="G13" s="51"/>
      <c r="H13" s="51"/>
    </row>
    <row r="14" spans="1:18" ht="31.5" customHeight="1" x14ac:dyDescent="0.25">
      <c r="A14" s="55" t="s">
        <v>21</v>
      </c>
      <c r="B14" s="55"/>
      <c r="C14" s="55"/>
      <c r="D14" s="55"/>
      <c r="E14" s="55"/>
      <c r="F14" s="55"/>
      <c r="G14" s="55"/>
      <c r="H14" s="55"/>
      <c r="I14" s="27">
        <f>P6</f>
        <v>9900000</v>
      </c>
      <c r="J14" s="55" t="s">
        <v>33</v>
      </c>
      <c r="K14" s="55"/>
      <c r="L14" s="55"/>
      <c r="M14" s="55"/>
      <c r="N14" s="55"/>
      <c r="O14" s="55"/>
      <c r="P14" s="55"/>
    </row>
    <row r="15" spans="1:18" ht="33.75" customHeight="1" x14ac:dyDescent="0.25">
      <c r="A15" s="52" t="s">
        <v>19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1"/>
    </row>
    <row r="16" spans="1:18" ht="18" customHeight="1" x14ac:dyDescent="0.25">
      <c r="A16" s="53" t="s">
        <v>31</v>
      </c>
      <c r="B16" s="53"/>
      <c r="C16" s="53"/>
      <c r="D16" s="53"/>
      <c r="E16" s="53"/>
      <c r="F16" s="53"/>
      <c r="G16" s="53"/>
      <c r="H16" s="53"/>
    </row>
    <row r="17" spans="1:8" x14ac:dyDescent="0.25">
      <c r="A17" s="53"/>
      <c r="B17" s="53"/>
      <c r="C17" s="53"/>
      <c r="D17" s="53"/>
      <c r="E17" s="53"/>
      <c r="F17" s="53"/>
      <c r="G17" s="53"/>
      <c r="H17" s="53"/>
    </row>
    <row r="18" spans="1:8" x14ac:dyDescent="0.25">
      <c r="A18" s="53"/>
      <c r="B18" s="53"/>
      <c r="C18" s="53"/>
      <c r="D18" s="53"/>
      <c r="E18" s="53"/>
      <c r="F18" s="53"/>
      <c r="G18" s="53"/>
      <c r="H18" s="53"/>
    </row>
    <row r="19" spans="1:8" ht="20.25" customHeight="1" x14ac:dyDescent="0.25">
      <c r="A19" s="53"/>
      <c r="B19" s="53"/>
      <c r="C19" s="53"/>
      <c r="D19" s="53"/>
      <c r="E19" s="53"/>
      <c r="F19" s="53"/>
      <c r="G19" s="53"/>
      <c r="H19" s="53"/>
    </row>
    <row r="20" spans="1:8" x14ac:dyDescent="0.25">
      <c r="E20" s="32" t="s">
        <v>32</v>
      </c>
      <c r="F20" s="33"/>
      <c r="G20" s="25"/>
    </row>
    <row r="21" spans="1:8" x14ac:dyDescent="0.25">
      <c r="G21" s="25"/>
    </row>
    <row r="22" spans="1:8" x14ac:dyDescent="0.25">
      <c r="G22" s="25"/>
    </row>
    <row r="23" spans="1:8" x14ac:dyDescent="0.25">
      <c r="G23" s="25"/>
    </row>
    <row r="24" spans="1:8" x14ac:dyDescent="0.25">
      <c r="G24" s="25"/>
    </row>
    <row r="25" spans="1:8" x14ac:dyDescent="0.25">
      <c r="G25" s="25"/>
    </row>
    <row r="26" spans="1:8" x14ac:dyDescent="0.25">
      <c r="G26" s="25"/>
    </row>
    <row r="27" spans="1:8" x14ac:dyDescent="0.25">
      <c r="G27" s="25"/>
    </row>
    <row r="28" spans="1:8" x14ac:dyDescent="0.25">
      <c r="G28" s="25"/>
    </row>
    <row r="29" spans="1:8" x14ac:dyDescent="0.25">
      <c r="G29" s="25"/>
    </row>
    <row r="30" spans="1:8" x14ac:dyDescent="0.25">
      <c r="G30" s="25"/>
    </row>
    <row r="31" spans="1:8" x14ac:dyDescent="0.25">
      <c r="G31" s="25"/>
    </row>
    <row r="32" spans="1:8" x14ac:dyDescent="0.25">
      <c r="G32" s="25"/>
    </row>
    <row r="33" spans="7:7" x14ac:dyDescent="0.25">
      <c r="G33" s="25"/>
    </row>
    <row r="34" spans="7:7" x14ac:dyDescent="0.25">
      <c r="G34" s="25"/>
    </row>
    <row r="35" spans="7:7" x14ac:dyDescent="0.25">
      <c r="G35" s="25"/>
    </row>
    <row r="36" spans="7:7" x14ac:dyDescent="0.25">
      <c r="G36" s="25"/>
    </row>
    <row r="37" spans="7:7" x14ac:dyDescent="0.25">
      <c r="G37" s="25"/>
    </row>
    <row r="38" spans="7:7" x14ac:dyDescent="0.25">
      <c r="G38" s="25"/>
    </row>
    <row r="39" spans="7:7" x14ac:dyDescent="0.25">
      <c r="G39" s="25"/>
    </row>
    <row r="40" spans="7:7" x14ac:dyDescent="0.25">
      <c r="G40" s="25"/>
    </row>
    <row r="41" spans="7:7" x14ac:dyDescent="0.25">
      <c r="G41" s="30"/>
    </row>
    <row r="42" spans="7:7" x14ac:dyDescent="0.25">
      <c r="G42" s="30"/>
    </row>
    <row r="43" spans="7:7" x14ac:dyDescent="0.25">
      <c r="G43" s="30"/>
    </row>
    <row r="44" spans="7:7" x14ac:dyDescent="0.25">
      <c r="G44" s="30"/>
    </row>
  </sheetData>
  <mergeCells count="34">
    <mergeCell ref="F13:H13"/>
    <mergeCell ref="A15:O15"/>
    <mergeCell ref="A16:H19"/>
    <mergeCell ref="A12:B12"/>
    <mergeCell ref="C12:K12"/>
    <mergeCell ref="L12:P12"/>
    <mergeCell ref="J14:P14"/>
    <mergeCell ref="A14:H14"/>
    <mergeCell ref="A1:P1"/>
    <mergeCell ref="L11:P11"/>
    <mergeCell ref="A11:B11"/>
    <mergeCell ref="C11:K11"/>
    <mergeCell ref="L10:P10"/>
    <mergeCell ref="L9:P9"/>
    <mergeCell ref="A9:B9"/>
    <mergeCell ref="C9:K9"/>
    <mergeCell ref="F4:G4"/>
    <mergeCell ref="H4:I4"/>
    <mergeCell ref="J4:K4"/>
    <mergeCell ref="A10:B10"/>
    <mergeCell ref="C10:K10"/>
    <mergeCell ref="F8:H8"/>
    <mergeCell ref="A2:P2"/>
    <mergeCell ref="A3:A5"/>
    <mergeCell ref="B3:B5"/>
    <mergeCell ref="C3:C5"/>
    <mergeCell ref="D3:D5"/>
    <mergeCell ref="E3:E5"/>
    <mergeCell ref="F3:K3"/>
    <mergeCell ref="L3:L5"/>
    <mergeCell ref="M3:M5"/>
    <mergeCell ref="O3:O5"/>
    <mergeCell ref="P3:P5"/>
    <mergeCell ref="N3:N5"/>
  </mergeCells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2026-09-29T06:30:28Z</dcterms:modified>
</cp:coreProperties>
</file>