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.Закупки\06. ПЛК\2026\11. Сувенирная продукция\Документация\"/>
    </mc:Choice>
  </mc:AlternateContent>
  <xr:revisionPtr revIDLastSave="0" documentId="13_ncr:1_{B4A7C672-1443-4F96-8D1B-84270C044C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Ценовое предложение" sheetId="1" r:id="rId1"/>
    <sheet name="Лист1" sheetId="2" r:id="rId2"/>
  </sheets>
  <definedNames>
    <definedName name="_xlnm.Print_Area" localSheetId="0">'Ценовое предложение'!$A$1:$S$28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9" i="1" l="1"/>
  <c r="N19" i="1" s="1"/>
  <c r="P19" i="1" s="1"/>
  <c r="Q19" i="1" s="1"/>
  <c r="M20" i="1"/>
  <c r="N20" i="1" s="1"/>
  <c r="P20" i="1" s="1"/>
  <c r="Q20" i="1" s="1"/>
  <c r="M21" i="1"/>
  <c r="N21" i="1" s="1"/>
  <c r="P21" i="1" s="1"/>
  <c r="Q21" i="1" s="1"/>
  <c r="M22" i="1"/>
  <c r="N22" i="1" s="1"/>
  <c r="P22" i="1" s="1"/>
  <c r="Q22" i="1" s="1"/>
  <c r="M23" i="1"/>
  <c r="N23" i="1" s="1"/>
  <c r="P23" i="1" s="1"/>
  <c r="Q23" i="1" s="1"/>
  <c r="J24" i="1"/>
  <c r="M18" i="1" l="1"/>
  <c r="N18" i="1" l="1"/>
  <c r="P18" i="1" s="1"/>
  <c r="N24" i="1" l="1"/>
  <c r="Q18" i="1"/>
  <c r="Q24" i="1" s="1"/>
  <c r="P24" i="1" l="1"/>
</calcChain>
</file>

<file path=xl/sharedStrings.xml><?xml version="1.0" encoding="utf-8"?>
<sst xmlns="http://schemas.openxmlformats.org/spreadsheetml/2006/main" count="74" uniqueCount="69">
  <si>
    <t>Дата, исходящий номер</t>
  </si>
  <si>
    <t>ЦЕНОВОЕ ПРЕДЛОЖЕНИЕ</t>
  </si>
  <si>
    <t>Наименование данных</t>
  </si>
  <si>
    <t xml:space="preserve">Наименование Поставщика </t>
  </si>
  <si>
    <t>Адрес, ИНН, КПП, ОГРН</t>
  </si>
  <si>
    <t>Контактная информация (телефон, E-mail):</t>
  </si>
  <si>
    <t>Данное предложение действительно</t>
  </si>
  <si>
    <t>Не менее 90 дней</t>
  </si>
  <si>
    <t>№</t>
  </si>
  <si>
    <t>Ед. Изм.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</si>
  <si>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</si>
  <si>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</si>
  <si>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Срок поставки товара</t>
  </si>
  <si>
    <t>Гарантийный срок</t>
  </si>
  <si>
    <t>Параметры поставки товара</t>
  </si>
  <si>
    <t>Итого:</t>
  </si>
  <si>
    <t>Форма 11 (Ценовое предложение)</t>
  </si>
  <si>
    <t>Условия заказчика</t>
  </si>
  <si>
    <t>Данные Поставщика</t>
  </si>
  <si>
    <t>Требования к товару в соответствии с Техническим заданием (характеристики товара)</t>
  </si>
  <si>
    <r>
      <t xml:space="preserve">НМЦ позиции, руб. </t>
    </r>
    <r>
      <rPr>
        <b/>
        <sz val="12"/>
        <color rgb="FFFF0000"/>
        <rFont val="Times New Roman"/>
        <family val="1"/>
        <charset val="204"/>
      </rPr>
      <t>без НДС</t>
    </r>
  </si>
  <si>
    <t>Наименование товара</t>
  </si>
  <si>
    <r>
      <t xml:space="preserve">Ставка НДС, % </t>
    </r>
    <r>
      <rPr>
        <b/>
        <sz val="12"/>
        <color rgb="FFFF0000"/>
        <rFont val="Times New Roman"/>
        <family val="1"/>
        <charset val="204"/>
      </rPr>
      <t>**</t>
    </r>
  </si>
  <si>
    <r>
      <t>% предлагаемой скидки (Коэффициент снижения (% предлагаемой скидки)</t>
    </r>
    <r>
      <rPr>
        <b/>
        <sz val="12"/>
        <color rgb="FFFF0000"/>
        <rFont val="Times New Roman"/>
        <family val="1"/>
        <charset val="204"/>
      </rPr>
      <t>*</t>
    </r>
  </si>
  <si>
    <t>Единый реестр российской радиоэлектронной продукции</t>
  </si>
  <si>
    <t>отсутствует</t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</si>
  <si>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</si>
  <si>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</si>
  <si>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</si>
  <si>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Страна происхождения товара</t>
  </si>
  <si>
    <r>
      <t xml:space="preserve">Общая цена товара, 
руб. </t>
    </r>
    <r>
      <rPr>
        <b/>
        <sz val="12"/>
        <color rgb="FFFF0000"/>
        <rFont val="Times New Roman"/>
        <family val="1"/>
        <charset val="204"/>
      </rPr>
      <t>без НДС</t>
    </r>
  </si>
  <si>
    <r>
      <t>Цена за ед. товара, 
руб.</t>
    </r>
    <r>
      <rPr>
        <b/>
        <sz val="12"/>
        <color rgb="FFFF0000"/>
        <rFont val="Times New Roman"/>
        <family val="1"/>
        <charset val="204"/>
      </rPr>
      <t xml:space="preserve"> без НДС ***</t>
    </r>
  </si>
  <si>
    <r>
      <t xml:space="preserve">Общая цена товара, 
руб. </t>
    </r>
    <r>
      <rPr>
        <b/>
        <sz val="12"/>
        <color rgb="FFFF0000"/>
        <rFont val="Times New Roman"/>
        <family val="1"/>
        <charset val="204"/>
      </rPr>
      <t>в т.ч. НДС***</t>
    </r>
  </si>
  <si>
    <t>В соответствии с условиями Технического задания</t>
  </si>
  <si>
    <t>Сумма НДС, 
руб.</t>
  </si>
  <si>
    <r>
      <rPr>
        <i/>
        <u/>
        <sz val="12.5"/>
        <rFont val="Times New Roman"/>
        <family val="1"/>
        <charset val="204"/>
      </rPr>
      <t>Примечание:</t>
    </r>
    <r>
      <rPr>
        <sz val="12.5"/>
        <color rgb="FFC00000"/>
        <rFont val="Times New Roman"/>
        <family val="1"/>
        <charset val="204"/>
      </rPr>
      <t xml:space="preserve">
*Необходимо указать предлагаемый размер скидки; цены должны быть указаны с округлением до второго знака после запятой (например, "10", что будет соответствовать коэффициенту снижения 0,9);
** если НДС не облагается указать ссылку на норму НК РФ;
***в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****предлагаемые товары должны соответствовать требованиям Технического задания;
*****в столбце должны быть указаны конкретные значения показателей без слов/союзов: "не менее", "или" и т.д.
****** указывается соответствующий реетр, предусмотренный п.3 ПП РФ № 1875
******* указывается номер реестровой записи из соответствующего реестра (при наличии)
********Расчетный объем не является обязательным к использованию Заказчиком в рамках выполнения работ/оказания услуг</t>
    </r>
  </si>
  <si>
    <t>*Необходимо указать предлагаемый размер скидки; цены должны быть указаны с округлением до второго знака после запятой (например, "10", что будет соответствовать коэффициенту снижения 0,9);</t>
  </si>
  <si>
    <t>** если НДС не облагается, указать ссылку на норму НК РФ;</t>
  </si>
  <si>
    <t>***в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</si>
  <si>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****предлагаемые товары должны соответствовать требованиям Технического задания, в столбце должны быть указаны конкретные значения показателей без слов/союзов: "не менее", "или" и т.д.;</t>
  </si>
  <si>
    <t>***** указывается соответствующий реестр, предусмотренный п.3 ПП РФ № 1875</t>
  </si>
  <si>
    <t>****** указывается номер реестровой записи из соответствующего реестра (при наличии)</t>
  </si>
  <si>
    <r>
      <t xml:space="preserve">Торговое наименование (модель) </t>
    </r>
    <r>
      <rPr>
        <b/>
        <sz val="12"/>
        <color rgb="FFFF0000"/>
        <rFont val="Times New Roman"/>
        <family val="1"/>
        <charset val="204"/>
      </rPr>
      <t>предлагаемого товара</t>
    </r>
  </si>
  <si>
    <r>
      <rPr>
        <b/>
        <sz val="12"/>
        <color rgb="FFFF0000"/>
        <rFont val="Times New Roman"/>
        <family val="1"/>
        <charset val="204"/>
      </rPr>
      <t>Конкретные</t>
    </r>
    <r>
      <rPr>
        <b/>
        <sz val="12"/>
        <color rgb="FF000000"/>
        <rFont val="Times New Roman"/>
        <family val="1"/>
        <charset val="204"/>
      </rPr>
      <t xml:space="preserve"> значения параметров соответствия (в соответсвии с Техническим заданием) товара, </t>
    </r>
    <r>
      <rPr>
        <b/>
        <sz val="12"/>
        <color rgb="FFFF0000"/>
        <rFont val="Times New Roman"/>
        <family val="1"/>
        <charset val="204"/>
      </rPr>
      <t>предлагаемого к поставке****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</si>
  <si>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******</t>
    </r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</si>
  <si>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*****</t>
    </r>
  </si>
  <si>
    <t xml:space="preserve">Кол-во </t>
  </si>
  <si>
    <t>Термобутылка вакуумная герметичная, синяя с логотипом 
ООО «ПЛК»</t>
  </si>
  <si>
    <t>шт.</t>
  </si>
  <si>
    <t>Оплата производится в течение 10 (Десяти) рабочих дней с даты подписания Сторонами товарной накладной по форме ТОРГ-12 или УПД</t>
  </si>
  <si>
    <r>
      <t xml:space="preserve">В ответ на Ваш запрос цен от </t>
    </r>
    <r>
      <rPr>
        <sz val="14"/>
        <color rgb="FFC00000"/>
        <rFont val="Times New Roman"/>
        <family val="1"/>
        <charset val="204"/>
      </rPr>
      <t xml:space="preserve">____________ </t>
    </r>
    <r>
      <rPr>
        <b/>
        <sz val="14"/>
        <color rgb="FFC00000"/>
        <rFont val="Times New Roman"/>
        <family val="1"/>
        <charset val="204"/>
      </rPr>
      <t>№ _____________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предлагаем осуществить</t>
    </r>
    <r>
      <rPr>
        <b/>
        <sz val="14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 xml:space="preserve">изготовление и поставку брендированной сувенирной 
и полиграфической продукции с символикой ООО «ПЛК» </t>
    </r>
    <r>
      <rPr>
        <sz val="14"/>
        <rFont val="Times New Roman"/>
        <family val="1"/>
        <charset val="204"/>
      </rPr>
      <t>в соответствии с Техническим заданием.</t>
    </r>
  </si>
  <si>
    <t>Размеры: 11x141 мм
Корпус алюминий, покрытие soft-touch синего цвета.
Отделка: хромированные металлические детали; 
Механизм подачи стержня – нажимной
Цвет стержня – синий.
Брендирование – УФ-печать белого цвета, размер не менее 65х5 мм.
Персонализация по согласованному дизайну с Покупателем.</t>
  </si>
  <si>
    <t xml:space="preserve">Изготовление и поставка Товара осуществляется в срок не более 
15 (пятнадцати) рабочих дней с даты утверждения Покупателем дизайн-макетов и образцов, но не позднее 20 декабря 2026 года. </t>
  </si>
  <si>
    <t xml:space="preserve">Календарь 2027 год, квартальный 
на 3-х пружинах с одним рекламным полем с логотипом ООО «ПЛК»
</t>
  </si>
  <si>
    <t xml:space="preserve">Ежедневник недатированный 
с логотипом ООО «ПЛК» </t>
  </si>
  <si>
    <t xml:space="preserve">Шариковая ручка с логотипом ООО «ПЛК» </t>
  </si>
  <si>
    <t>Пакет бумажный 
с логотипом 
ООО «ПЛК»</t>
  </si>
  <si>
    <t>Дождевик-анорак, ярко-синий, единый размер
с логотипом 
ООО «ПЛК»</t>
  </si>
  <si>
    <t>Топ и 3-я (нижняя) подложка картон мелованный плотностью не менее 270 г/ кв. м; 
размер 335х230 мм; 
размер 1 и 2 подложки: 335х175мм; цветность 4+0 CMYK, матовая ламинация 1+0. 
Блоки календарные готовые Полимат МИДИ (или аналог) на мелованной бумаге, 
размер 335х160 мм,
Пружина металлическая в оплетке из ПВХ белого цвета.
Люверс на топе серебристого цвета.
Персонализация по согласованному дизайну с Покупателем.</t>
  </si>
  <si>
    <t>Топ и 3-я (нижняя) подложка картон мелованный плотностью_____ г/ кв. м; 
размер 335х230 мм; 
размер 1 и 2 подложки: 335х175мм; цветность 4+0 CMYK, матовая ламинация 1+0. 
Блоки календарные готовые Полимат МИДИ (или аналог) на мелованной бумаге, 
размер 335х160 мм,
Пружина металлическая в оплетке из ПВХ белого цвета.
Люверс на топе серебристого цвета.
Персонализация по согласованному дизайну с Покупателем.</t>
  </si>
  <si>
    <t>Формат: А5
Материал обложки: искусственная кожа с прокрасом уреза.
Размеры: 147х15х214 мм
Обложка: Гибкая
Блок кремовый, бумага FSC не менее 80 г/кв. м., 128 листов, без перфорации.
Ляссе белого цвета, шириной не менее 7 мм
Форзац бумага кремового цвета плотностью не менее 165 г/кв. м.
Цвет обложки: Pantone 534С или близкий по цвету аналог.
Тип брендирования: УФ-печать белого цвета на обложке; размер не менее 270 кв.мм и не более 284 кв.мм.
Персонализация по согласованному дизайну с Покупателем</t>
  </si>
  <si>
    <t>Формат: А5
Материал обложки: искусственная кожа с прокрасом уреза.
Размеры: 147х15х214 мм
Обложка: Гибкая
Блок кремовый, бумага FSC ____ г/кв. м., 128 листов, без перфорации.
Ляссе белого цвета, шириной ___ мм
Форзац бумага кремового цвета плотностью ____ г/кв. м.
Цвет обложки: _____.
Тип брендирования: УФ-печать белого цвета на обложке; размер _____ кв.мм 
Персонализация по согласованному дизайну с Покупателем</t>
  </si>
  <si>
    <t>Размеры: 11x141 мм
Корпус алюминий, покрытие soft-touch синего цвета.
Отделка: хромированные металлические детали; 
Механизм подачи стержня – нажимной
Цвет стержня – синий.
Брендирование – УФ-печать белого цвета, размер ____ мм.
Персонализация по согласованному дизайну с Покупателем.</t>
  </si>
  <si>
    <t>Горизонтальный (ШхВхГ): 450х350х150 мм.
Бумага мелованная матовая плотностью не менее 200 г/ кв.м.
Цветность  1+0 (Pantone 534С)
Матовая ламинация 1+0, толщиной не менее 18 мкм.
Люверсы белого цвета, ручки из витого шнура толщиной не менее 6 мм, завязываются на узелки для фиксации в люверсах.
Персонализация по согласованному дизайну с Покупателем.</t>
  </si>
  <si>
    <t>Горизонтальный (ШхВхГ): 450х350х150 мм.
Бумага мелованная матовая плотностью _____ г/ кв.м.
Цветность  1+0 (Pantone 534С)
Матовая ламинация 1+0, толщиной ____ мкм.
Люверсы белого цвета, ручки из витого шнура толщиной не менее 6 мм, завязываются на узелки для фиксации в люверсах.
Персонализация по согласованному дизайну с Покупателем.</t>
  </si>
  <si>
    <t>Материал: полиэстер
100%, 
Плотность не менее 60 г/м²;
таффета 
Упаковка: 30x22 см. 
Манжеты на
Резинке;
Карман с клапаном на молнии;
Утягивающий шнур в
капюшоне. 
Цельнокроеное плечо обеспечивает дополнительную защиту
от промокания. Компактно складывается сам в себя 
Цветность: ярко-синяя или близкий по цвету аналог)
Персонализация по согласованному дизайну с Покупателем.</t>
  </si>
  <si>
    <t>Материал: полиэстер
100%, 
Плотность ____ г/м²;
таффета 
Упаковка: 30x22 см. 
Манжеты на Резинке;
Карман с клапаном на молнии;
Утягивающий шнур в капюшоне. 
Цельнокроеное плечо обеспечивает дополнительную защиту от промокания. Компактно складывается сам в себя 
Цветность: ______
Персонализация по согласованному дизайну с Покупателем.</t>
  </si>
  <si>
    <t xml:space="preserve">Материал: Нержавеющая сталь (Вакуумная герметичная конструкция из двухслойной высоколегированной стали 304 марки), с покрытием soft-touch.
Размеры: 79 x 225 x 79 мм
Вес: 0.3 кг
Цвет: синий, максимально близкий по оттенку к цвету Pantone 534С
Персонализация по согласованному дизайну с Покупателем.  </t>
  </si>
  <si>
    <t xml:space="preserve">Материал: Нержавеющая сталь (Вакуумная герметичная конструкция из двухслойной высоколегированной стали 304 марки), с покрытием soft-touch.
Размеры: 79 x 225 x 79 мм
Вес: 0.3 кг
Цвет: _____
Персонализация по согласованному дизайну с Покупателем.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</si>
</sst>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.5"/>
      <color rgb="FFC00000"/>
      <name val="Times New Roman"/>
      <family val="1"/>
      <charset val="204"/>
    </font>
    <font>
      <i/>
      <u/>
      <sz val="12.5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9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14" fillId="0" borderId="0" xfId="0" applyFont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protection locked="0"/>
    </xf>
    <xf numFmtId="0" fontId="16" fillId="0" borderId="0" xfId="0" applyFont="1" applyBorder="1" applyAlignment="1" applyProtection="1">
      <alignment vertical="center" wrapText="1"/>
      <protection locked="0"/>
    </xf>
    <xf numFmtId="0" fontId="18" fillId="0" borderId="0" xfId="0" applyFont="1" applyAlignment="1">
      <alignment vertical="center" wrapText="1"/>
    </xf>
    <xf numFmtId="0" fontId="14" fillId="0" borderId="5" xfId="0" applyFont="1" applyBorder="1" applyAlignment="1" applyProtection="1">
      <alignment horizontal="left" vertical="center"/>
      <protection locked="0"/>
    </xf>
    <xf numFmtId="0" fontId="13" fillId="0" borderId="6" xfId="0" applyFont="1" applyBorder="1" applyAlignment="1" applyProtection="1">
      <alignment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left" vertical="top" wrapText="1"/>
    </xf>
    <xf numFmtId="0" fontId="13" fillId="2" borderId="16" xfId="0" applyFont="1" applyFill="1" applyBorder="1" applyAlignment="1" applyProtection="1">
      <protection locked="0"/>
    </xf>
    <xf numFmtId="0" fontId="13" fillId="2" borderId="17" xfId="0" applyFont="1" applyFill="1" applyBorder="1" applyAlignment="1" applyProtection="1">
      <protection locked="0"/>
    </xf>
    <xf numFmtId="0" fontId="25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left" vertical="center" wrapText="1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2" fontId="1" fillId="0" borderId="0" xfId="0" applyNumberFormat="1" applyFont="1"/>
    <xf numFmtId="4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3" fontId="28" fillId="0" borderId="2" xfId="0" applyNumberFormat="1" applyFont="1" applyBorder="1" applyAlignment="1">
      <alignment horizontal="center" vertical="center" wrapText="1"/>
    </xf>
    <xf numFmtId="0" fontId="28" fillId="2" borderId="2" xfId="0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>
      <alignment horizontal="left" vertical="top" wrapText="1"/>
    </xf>
    <xf numFmtId="0" fontId="29" fillId="0" borderId="2" xfId="0" applyFont="1" applyBorder="1" applyAlignment="1" applyProtection="1">
      <alignment horizontal="left" vertical="center" wrapText="1"/>
      <protection locked="0"/>
    </xf>
    <xf numFmtId="0" fontId="29" fillId="0" borderId="2" xfId="0" applyFont="1" applyBorder="1" applyAlignment="1" applyProtection="1">
      <alignment horizontal="left" vertical="top" wrapText="1"/>
      <protection locked="0"/>
    </xf>
    <xf numFmtId="0" fontId="6" fillId="0" borderId="20" xfId="0" applyFont="1" applyBorder="1" applyAlignment="1" applyProtection="1">
      <alignment horizontal="center" vertical="top" wrapText="1"/>
      <protection locked="0"/>
    </xf>
    <xf numFmtId="4" fontId="1" fillId="0" borderId="0" xfId="0" applyNumberFormat="1" applyFont="1"/>
    <xf numFmtId="164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0" xfId="0" applyNumberFormat="1" applyFont="1"/>
    <xf numFmtId="0" fontId="30" fillId="0" borderId="0" xfId="0" applyFont="1"/>
    <xf numFmtId="0" fontId="13" fillId="0" borderId="18" xfId="0" applyFont="1" applyBorder="1" applyAlignment="1" applyProtection="1">
      <alignment horizontal="center" vertical="center"/>
      <protection locked="0"/>
    </xf>
    <xf numFmtId="0" fontId="13" fillId="2" borderId="20" xfId="0" applyFont="1" applyFill="1" applyBorder="1" applyAlignment="1" applyProtection="1">
      <alignment horizontal="left" vertical="center"/>
      <protection locked="0"/>
    </xf>
    <xf numFmtId="0" fontId="14" fillId="0" borderId="2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4" fontId="31" fillId="3" borderId="20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22" xfId="0" applyFont="1" applyBorder="1" applyAlignment="1" applyProtection="1">
      <alignment horizontal="left" vertical="center" wrapText="1"/>
      <protection locked="0"/>
    </xf>
    <xf numFmtId="0" fontId="16" fillId="0" borderId="23" xfId="0" applyFont="1" applyBorder="1" applyAlignment="1" applyProtection="1">
      <alignment horizontal="left" vertical="center" wrapText="1"/>
      <protection locked="0"/>
    </xf>
    <xf numFmtId="0" fontId="16" fillId="0" borderId="2" xfId="0" applyFont="1" applyBorder="1" applyAlignment="1" applyProtection="1">
      <alignment horizontal="left" vertical="center" wrapText="1"/>
      <protection locked="0"/>
    </xf>
    <xf numFmtId="0" fontId="24" fillId="0" borderId="9" xfId="0" applyFont="1" applyBorder="1" applyAlignment="1" applyProtection="1">
      <alignment horizontal="left" vertical="center" wrapText="1"/>
      <protection locked="0"/>
    </xf>
    <xf numFmtId="0" fontId="2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 wrapText="1"/>
    </xf>
    <xf numFmtId="0" fontId="14" fillId="0" borderId="18" xfId="0" applyFont="1" applyBorder="1" applyAlignment="1">
      <alignment horizontal="right" vertical="center" wrapText="1"/>
    </xf>
    <xf numFmtId="0" fontId="14" fillId="0" borderId="25" xfId="0" applyFont="1" applyBorder="1" applyAlignment="1">
      <alignment horizontal="right" vertical="center" wrapText="1"/>
    </xf>
    <xf numFmtId="0" fontId="14" fillId="0" borderId="19" xfId="0" applyFont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28" fillId="2" borderId="21" xfId="0" applyFont="1" applyFill="1" applyBorder="1" applyAlignment="1" applyProtection="1">
      <alignment horizontal="center" vertical="center" wrapText="1"/>
      <protection locked="0"/>
    </xf>
    <xf numFmtId="0" fontId="28" fillId="2" borderId="24" xfId="0" applyFont="1" applyFill="1" applyBorder="1" applyAlignment="1" applyProtection="1">
      <alignment horizontal="center" vertical="center" wrapText="1"/>
      <protection locked="0"/>
    </xf>
    <xf numFmtId="2" fontId="10" fillId="2" borderId="21" xfId="0" applyNumberFormat="1" applyFont="1" applyFill="1" applyBorder="1" applyAlignment="1">
      <alignment horizontal="center" vertical="center"/>
    </xf>
    <xf numFmtId="2" fontId="10" fillId="2" borderId="24" xfId="0" applyNumberFormat="1" applyFont="1" applyFill="1" applyBorder="1" applyAlignment="1">
      <alignment horizontal="center" vertical="center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>
      <alignment horizontal="left" vertical="center" wrapText="1"/>
    </xf>
    <xf numFmtId="0" fontId="14" fillId="0" borderId="14" xfId="0" applyFont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0" fontId="14" fillId="0" borderId="15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0" borderId="9" xfId="0" applyFont="1" applyBorder="1" applyAlignment="1" applyProtection="1">
      <alignment horizontal="left" vertical="center" wrapText="1"/>
      <protection locked="0"/>
    </xf>
    <xf numFmtId="0" fontId="13" fillId="0" borderId="10" xfId="0" applyFont="1" applyBorder="1" applyAlignment="1" applyProtection="1">
      <alignment horizontal="left" vertical="center" wrapText="1"/>
      <protection locked="0"/>
    </xf>
    <xf numFmtId="0" fontId="13" fillId="0" borderId="6" xfId="0" applyFont="1" applyBorder="1" applyAlignment="1" applyProtection="1">
      <alignment horizontal="left" vertical="center" wrapText="1"/>
      <protection locked="0"/>
    </xf>
    <xf numFmtId="0" fontId="13" fillId="0" borderId="7" xfId="0" applyFont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13" fillId="0" borderId="3" xfId="0" applyFont="1" applyBorder="1" applyAlignment="1" applyProtection="1">
      <alignment horizontal="left" vertical="center" wrapText="1"/>
      <protection locked="0"/>
    </xf>
    <xf numFmtId="0" fontId="29" fillId="2" borderId="2" xfId="0" applyFont="1" applyFill="1" applyBorder="1" applyAlignment="1">
      <alignment horizontal="left" vertical="top" wrapText="1"/>
    </xf>
    <xf numFmtId="0" fontId="29" fillId="2" borderId="2" xfId="0" applyFont="1" applyFill="1" applyBorder="1" applyAlignment="1" applyProtection="1">
      <alignment horizontal="left" vertical="center" wrapText="1"/>
      <protection locked="0"/>
    </xf>
    <xf numFmtId="0" fontId="29" fillId="2" borderId="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view="pageBreakPreview" topLeftCell="D1" zoomScale="70" zoomScaleNormal="50" zoomScaleSheetLayoutView="70" workbookViewId="0">
      <selection activeCell="F13" sqref="F13"/>
    </sheetView>
  </sheetViews>
  <sheetFormatPr defaultColWidth="8.7109375" defaultRowHeight="15" x14ac:dyDescent="0.25"/>
  <cols>
    <col min="1" max="1" width="3.85546875" style="1" customWidth="1"/>
    <col min="2" max="2" width="43.42578125" style="1" customWidth="1"/>
    <col min="3" max="3" width="25.140625" style="1" customWidth="1"/>
    <col min="4" max="4" width="61.140625" style="1" customWidth="1"/>
    <col min="5" max="5" width="64.5703125" style="1" customWidth="1"/>
    <col min="6" max="6" width="19.7109375" style="1" customWidth="1"/>
    <col min="7" max="7" width="20.5703125" style="1" customWidth="1"/>
    <col min="8" max="8" width="25.28515625" style="1" customWidth="1"/>
    <col min="9" max="9" width="7.7109375" style="1" bestFit="1" customWidth="1"/>
    <col min="10" max="10" width="8.7109375" style="1" bestFit="1" customWidth="1"/>
    <col min="11" max="11" width="10.7109375" style="1" customWidth="1"/>
    <col min="12" max="12" width="23.7109375" style="1" customWidth="1"/>
    <col min="13" max="16" width="16.7109375" style="1" customWidth="1"/>
    <col min="17" max="17" width="19.140625" style="1" customWidth="1"/>
    <col min="18" max="18" width="15" style="1" customWidth="1"/>
    <col min="19" max="19" width="17.7109375" style="1" customWidth="1"/>
    <col min="20" max="16384" width="8.7109375" style="1"/>
  </cols>
  <sheetData>
    <row r="1" spans="2:16" ht="20.25" x14ac:dyDescent="0.25">
      <c r="B1" s="37" t="s">
        <v>16</v>
      </c>
    </row>
    <row r="3" spans="2:16" ht="18" x14ac:dyDescent="0.35">
      <c r="B3" s="2"/>
      <c r="C3" s="3"/>
      <c r="D3" s="3"/>
      <c r="E3" s="3"/>
      <c r="F3" s="3"/>
      <c r="G3" s="3"/>
      <c r="H3" s="3"/>
    </row>
    <row r="4" spans="2:16" ht="18.75" x14ac:dyDescent="0.25">
      <c r="B4" s="23" t="s">
        <v>0</v>
      </c>
      <c r="E4" s="19"/>
      <c r="F4" s="19"/>
      <c r="G4" s="19"/>
      <c r="H4" s="19"/>
      <c r="I4" s="19"/>
      <c r="J4" s="17"/>
      <c r="K4" s="17"/>
      <c r="L4" s="17"/>
      <c r="M4" s="4"/>
      <c r="N4" s="4"/>
      <c r="O4" s="4"/>
    </row>
    <row r="5" spans="2:16" ht="43.9" customHeight="1" thickBot="1" x14ac:dyDescent="0.3">
      <c r="B5" s="88" t="s">
        <v>50</v>
      </c>
      <c r="C5" s="88"/>
      <c r="D5" s="88"/>
      <c r="E5" s="88"/>
      <c r="F5" s="40"/>
      <c r="G5" s="40"/>
      <c r="H5" s="40"/>
      <c r="I5" s="30"/>
      <c r="J5" s="5"/>
      <c r="K5" s="5"/>
      <c r="L5" s="5"/>
    </row>
    <row r="6" spans="2:16" ht="16.5" thickBot="1" x14ac:dyDescent="0.3">
      <c r="B6" s="85" t="s">
        <v>1</v>
      </c>
      <c r="C6" s="86"/>
      <c r="D6" s="86"/>
      <c r="E6" s="87"/>
      <c r="F6" s="42"/>
      <c r="G6" s="42"/>
      <c r="H6" s="42"/>
      <c r="I6" s="26"/>
      <c r="J6" s="6"/>
      <c r="K6" s="6"/>
      <c r="L6" s="6"/>
      <c r="M6" s="6"/>
      <c r="N6" s="6"/>
      <c r="O6" s="6"/>
      <c r="P6" s="7"/>
    </row>
    <row r="7" spans="2:16" ht="16.5" thickBot="1" x14ac:dyDescent="0.3">
      <c r="B7" s="31" t="s">
        <v>2</v>
      </c>
      <c r="C7" s="83" t="s">
        <v>17</v>
      </c>
      <c r="D7" s="84"/>
      <c r="E7" s="33" t="s">
        <v>18</v>
      </c>
      <c r="F7" s="41"/>
      <c r="G7" s="41"/>
      <c r="H7" s="41"/>
      <c r="I7" s="27"/>
      <c r="J7" s="8"/>
      <c r="K7" s="8"/>
      <c r="L7" s="8"/>
      <c r="M7" s="9"/>
      <c r="N7" s="9"/>
      <c r="O7" s="9"/>
      <c r="P7" s="10"/>
    </row>
    <row r="8" spans="2:16" ht="15.75" x14ac:dyDescent="0.25">
      <c r="B8" s="95" t="s">
        <v>3</v>
      </c>
      <c r="C8" s="96"/>
      <c r="D8" s="97"/>
      <c r="E8" s="35"/>
      <c r="F8" s="42"/>
      <c r="G8" s="42"/>
      <c r="H8" s="42"/>
      <c r="I8" s="28"/>
      <c r="J8" s="11"/>
      <c r="K8" s="11"/>
      <c r="L8" s="11"/>
      <c r="M8" s="11"/>
      <c r="N8" s="11"/>
      <c r="O8" s="11"/>
      <c r="P8" s="12"/>
    </row>
    <row r="9" spans="2:16" ht="15.75" x14ac:dyDescent="0.25">
      <c r="B9" s="98" t="s">
        <v>4</v>
      </c>
      <c r="C9" s="99"/>
      <c r="D9" s="100"/>
      <c r="E9" s="35"/>
      <c r="F9" s="42"/>
      <c r="G9" s="42"/>
      <c r="H9" s="42"/>
      <c r="I9" s="28"/>
      <c r="J9" s="11"/>
      <c r="K9" s="11"/>
      <c r="L9" s="11"/>
      <c r="M9" s="11"/>
      <c r="N9" s="11"/>
      <c r="O9" s="11"/>
      <c r="P9" s="12"/>
    </row>
    <row r="10" spans="2:16" ht="16.5" thickBot="1" x14ac:dyDescent="0.3">
      <c r="B10" s="92" t="s">
        <v>5</v>
      </c>
      <c r="C10" s="93"/>
      <c r="D10" s="94"/>
      <c r="E10" s="36"/>
      <c r="F10" s="42"/>
      <c r="G10" s="42"/>
      <c r="H10" s="42"/>
      <c r="I10" s="28"/>
      <c r="J10" s="11"/>
      <c r="K10" s="11"/>
      <c r="L10" s="11"/>
      <c r="M10" s="11"/>
      <c r="N10" s="11"/>
      <c r="O10" s="11"/>
      <c r="P10" s="12"/>
    </row>
    <row r="11" spans="2:16" ht="16.5" thickBot="1" x14ac:dyDescent="0.3">
      <c r="B11" s="89" t="s">
        <v>14</v>
      </c>
      <c r="C11" s="90"/>
      <c r="D11" s="90"/>
      <c r="E11" s="91"/>
      <c r="F11" s="42"/>
      <c r="G11" s="42"/>
      <c r="H11" s="42"/>
      <c r="I11" s="27"/>
      <c r="J11" s="13"/>
      <c r="K11" s="13"/>
      <c r="L11" s="13"/>
      <c r="M11" s="13"/>
      <c r="N11" s="13"/>
      <c r="O11" s="13"/>
      <c r="P11" s="14"/>
    </row>
    <row r="12" spans="2:16" ht="37.5" customHeight="1" x14ac:dyDescent="0.25">
      <c r="B12" s="32" t="s">
        <v>11</v>
      </c>
      <c r="C12" s="68" t="s">
        <v>49</v>
      </c>
      <c r="D12" s="69"/>
      <c r="E12" s="42"/>
      <c r="F12" s="42"/>
      <c r="G12" s="42"/>
      <c r="H12" s="42"/>
      <c r="I12" s="29"/>
      <c r="J12" s="11"/>
      <c r="K12" s="11"/>
      <c r="L12" s="11"/>
      <c r="M12" s="12"/>
      <c r="N12" s="12"/>
      <c r="O12" s="12"/>
      <c r="P12" s="12"/>
    </row>
    <row r="13" spans="2:16" ht="46.5" customHeight="1" x14ac:dyDescent="0.25">
      <c r="B13" s="20" t="s">
        <v>12</v>
      </c>
      <c r="C13" s="70" t="s">
        <v>52</v>
      </c>
      <c r="D13" s="70"/>
      <c r="E13" s="42"/>
      <c r="F13" s="42"/>
      <c r="G13" s="42"/>
      <c r="H13" s="42"/>
      <c r="I13" s="29"/>
      <c r="J13" s="11"/>
      <c r="K13" s="11"/>
      <c r="L13" s="11"/>
      <c r="M13" s="12"/>
      <c r="N13" s="12"/>
      <c r="O13" s="12"/>
      <c r="P13" s="12"/>
    </row>
    <row r="14" spans="2:16" ht="15.75" x14ac:dyDescent="0.25">
      <c r="B14" s="20" t="s">
        <v>13</v>
      </c>
      <c r="C14" s="70" t="s">
        <v>33</v>
      </c>
      <c r="D14" s="70"/>
      <c r="E14" s="42"/>
      <c r="F14" s="42"/>
      <c r="G14" s="42"/>
      <c r="H14" s="42"/>
      <c r="I14" s="29"/>
      <c r="J14" s="11"/>
      <c r="K14" s="11"/>
      <c r="L14" s="11"/>
      <c r="M14" s="12"/>
      <c r="N14" s="12"/>
      <c r="O14" s="12"/>
      <c r="P14" s="12"/>
    </row>
    <row r="15" spans="2:16" ht="16.5" thickBot="1" x14ac:dyDescent="0.3">
      <c r="B15" s="21" t="s">
        <v>6</v>
      </c>
      <c r="C15" s="71" t="s">
        <v>7</v>
      </c>
      <c r="D15" s="71"/>
      <c r="E15" s="42"/>
      <c r="F15" s="42"/>
      <c r="G15" s="42"/>
      <c r="H15" s="42"/>
      <c r="I15" s="29"/>
      <c r="J15" s="11"/>
      <c r="K15" s="11"/>
      <c r="L15" s="11"/>
      <c r="M15" s="11"/>
      <c r="N15" s="11"/>
      <c r="O15" s="11"/>
      <c r="P15" s="12"/>
    </row>
    <row r="17" spans="1:21" ht="94.5" x14ac:dyDescent="0.25">
      <c r="A17" s="24" t="s">
        <v>8</v>
      </c>
      <c r="B17" s="59" t="s">
        <v>21</v>
      </c>
      <c r="C17" s="22" t="s">
        <v>42</v>
      </c>
      <c r="D17" s="22" t="s">
        <v>19</v>
      </c>
      <c r="E17" s="22" t="s">
        <v>43</v>
      </c>
      <c r="F17" s="43" t="s">
        <v>29</v>
      </c>
      <c r="G17" s="43" t="s">
        <v>45</v>
      </c>
      <c r="H17" s="43" t="s">
        <v>44</v>
      </c>
      <c r="I17" s="22" t="s">
        <v>9</v>
      </c>
      <c r="J17" s="22" t="s">
        <v>46</v>
      </c>
      <c r="K17" s="25" t="s">
        <v>20</v>
      </c>
      <c r="L17" s="25" t="s">
        <v>23</v>
      </c>
      <c r="M17" s="22" t="s">
        <v>31</v>
      </c>
      <c r="N17" s="22" t="s">
        <v>30</v>
      </c>
      <c r="O17" s="22" t="s">
        <v>22</v>
      </c>
      <c r="P17" s="25" t="s">
        <v>34</v>
      </c>
      <c r="Q17" s="22" t="s">
        <v>32</v>
      </c>
    </row>
    <row r="18" spans="1:21" ht="140.25" x14ac:dyDescent="0.25">
      <c r="A18" s="57">
        <v>1</v>
      </c>
      <c r="B18" s="60" t="s">
        <v>53</v>
      </c>
      <c r="C18" s="58"/>
      <c r="D18" s="49" t="s">
        <v>58</v>
      </c>
      <c r="E18" s="101" t="s">
        <v>59</v>
      </c>
      <c r="F18" s="44"/>
      <c r="G18" s="44"/>
      <c r="H18" s="44"/>
      <c r="I18" s="64" t="s">
        <v>48</v>
      </c>
      <c r="J18" s="65">
        <v>100</v>
      </c>
      <c r="K18" s="63">
        <v>352</v>
      </c>
      <c r="L18" s="81"/>
      <c r="M18" s="46">
        <f>(K18*(100-$L$18)/100)</f>
        <v>352</v>
      </c>
      <c r="N18" s="46">
        <f>ROUND(M18*J18,2)</f>
        <v>35200</v>
      </c>
      <c r="O18" s="79"/>
      <c r="P18" s="46">
        <f>ROUND((N18*$O$18/100),2)</f>
        <v>0</v>
      </c>
      <c r="Q18" s="46">
        <f>ROUND((N18+P18),2)</f>
        <v>35200</v>
      </c>
      <c r="R18" s="55"/>
      <c r="S18" s="55"/>
    </row>
    <row r="19" spans="1:21" ht="153" x14ac:dyDescent="0.25">
      <c r="A19" s="57">
        <v>2</v>
      </c>
      <c r="B19" s="60" t="s">
        <v>54</v>
      </c>
      <c r="C19" s="58"/>
      <c r="D19" s="50" t="s">
        <v>60</v>
      </c>
      <c r="E19" s="102" t="s">
        <v>61</v>
      </c>
      <c r="F19" s="44"/>
      <c r="G19" s="44"/>
      <c r="H19" s="44"/>
      <c r="I19" s="64" t="s">
        <v>48</v>
      </c>
      <c r="J19" s="65">
        <v>100</v>
      </c>
      <c r="K19" s="63">
        <v>735</v>
      </c>
      <c r="L19" s="82"/>
      <c r="M19" s="46">
        <f t="shared" ref="M19:M23" si="0">(K19*(100-$L$18)/100)</f>
        <v>735</v>
      </c>
      <c r="N19" s="46">
        <f t="shared" ref="N19:N23" si="1">ROUND(M19*J19,2)</f>
        <v>73500</v>
      </c>
      <c r="O19" s="80"/>
      <c r="P19" s="46">
        <f t="shared" ref="P19:P23" si="2">ROUND((N19*$O$18/100),2)</f>
        <v>0</v>
      </c>
      <c r="Q19" s="46">
        <f t="shared" ref="Q19:Q23" si="3">ROUND((N19+P19),2)</f>
        <v>73500</v>
      </c>
      <c r="R19" s="55"/>
      <c r="S19" s="55"/>
    </row>
    <row r="20" spans="1:21" ht="89.25" x14ac:dyDescent="0.25">
      <c r="A20" s="57">
        <v>3</v>
      </c>
      <c r="B20" s="60" t="s">
        <v>55</v>
      </c>
      <c r="C20" s="58"/>
      <c r="D20" s="51" t="s">
        <v>51</v>
      </c>
      <c r="E20" s="103" t="s">
        <v>62</v>
      </c>
      <c r="F20" s="44"/>
      <c r="G20" s="44"/>
      <c r="H20" s="44"/>
      <c r="I20" s="64" t="s">
        <v>48</v>
      </c>
      <c r="J20" s="65">
        <v>100</v>
      </c>
      <c r="K20" s="63">
        <v>118</v>
      </c>
      <c r="L20" s="82"/>
      <c r="M20" s="46">
        <f t="shared" si="0"/>
        <v>118</v>
      </c>
      <c r="N20" s="46">
        <f t="shared" si="1"/>
        <v>11800</v>
      </c>
      <c r="O20" s="80"/>
      <c r="P20" s="46">
        <f t="shared" si="2"/>
        <v>0</v>
      </c>
      <c r="Q20" s="46">
        <f t="shared" si="3"/>
        <v>11800</v>
      </c>
      <c r="R20" s="55"/>
      <c r="S20" s="55"/>
    </row>
    <row r="21" spans="1:21" ht="89.25" x14ac:dyDescent="0.25">
      <c r="A21" s="57">
        <v>4</v>
      </c>
      <c r="B21" s="61" t="s">
        <v>56</v>
      </c>
      <c r="C21" s="58"/>
      <c r="D21" s="51" t="s">
        <v>63</v>
      </c>
      <c r="E21" s="103" t="s">
        <v>64</v>
      </c>
      <c r="F21" s="44"/>
      <c r="G21" s="44"/>
      <c r="H21" s="44"/>
      <c r="I21" s="64" t="s">
        <v>48</v>
      </c>
      <c r="J21" s="66">
        <v>100</v>
      </c>
      <c r="K21" s="63">
        <v>314.29000000000002</v>
      </c>
      <c r="L21" s="82"/>
      <c r="M21" s="46">
        <f t="shared" si="0"/>
        <v>314.29000000000002</v>
      </c>
      <c r="N21" s="46">
        <f t="shared" si="1"/>
        <v>31429</v>
      </c>
      <c r="O21" s="80"/>
      <c r="P21" s="46">
        <f t="shared" si="2"/>
        <v>0</v>
      </c>
      <c r="Q21" s="46">
        <f t="shared" si="3"/>
        <v>31429</v>
      </c>
      <c r="R21" s="55"/>
      <c r="S21" s="55"/>
    </row>
    <row r="22" spans="1:21" ht="178.5" x14ac:dyDescent="0.25">
      <c r="A22" s="57">
        <v>5</v>
      </c>
      <c r="B22" s="61" t="s">
        <v>57</v>
      </c>
      <c r="C22" s="58"/>
      <c r="D22" s="51" t="s">
        <v>65</v>
      </c>
      <c r="E22" s="103" t="s">
        <v>66</v>
      </c>
      <c r="F22" s="44"/>
      <c r="G22" s="44"/>
      <c r="H22" s="44"/>
      <c r="I22" s="64" t="s">
        <v>48</v>
      </c>
      <c r="J22" s="66">
        <v>100</v>
      </c>
      <c r="K22" s="63">
        <v>1170</v>
      </c>
      <c r="L22" s="82"/>
      <c r="M22" s="46">
        <f t="shared" si="0"/>
        <v>1170</v>
      </c>
      <c r="N22" s="46">
        <f t="shared" si="1"/>
        <v>117000</v>
      </c>
      <c r="O22" s="80"/>
      <c r="P22" s="46">
        <f t="shared" si="2"/>
        <v>0</v>
      </c>
      <c r="Q22" s="46">
        <f t="shared" si="3"/>
        <v>117000</v>
      </c>
      <c r="R22" s="55"/>
      <c r="S22" s="55"/>
    </row>
    <row r="23" spans="1:21" ht="90" thickBot="1" x14ac:dyDescent="0.3">
      <c r="A23" s="57">
        <v>6</v>
      </c>
      <c r="B23" s="62" t="s">
        <v>47</v>
      </c>
      <c r="C23" s="58"/>
      <c r="D23" s="51" t="s">
        <v>67</v>
      </c>
      <c r="E23" s="103" t="s">
        <v>68</v>
      </c>
      <c r="F23" s="44"/>
      <c r="G23" s="44"/>
      <c r="H23" s="44"/>
      <c r="I23" s="64" t="s">
        <v>48</v>
      </c>
      <c r="J23" s="67">
        <v>100</v>
      </c>
      <c r="K23" s="63">
        <v>1024</v>
      </c>
      <c r="L23" s="82"/>
      <c r="M23" s="46">
        <f t="shared" si="0"/>
        <v>1024</v>
      </c>
      <c r="N23" s="46">
        <f t="shared" si="1"/>
        <v>102400</v>
      </c>
      <c r="O23" s="80"/>
      <c r="P23" s="46">
        <f t="shared" si="2"/>
        <v>0</v>
      </c>
      <c r="Q23" s="46">
        <f t="shared" si="3"/>
        <v>102400</v>
      </c>
      <c r="R23" s="55"/>
      <c r="S23" s="55"/>
    </row>
    <row r="24" spans="1:21" ht="15.75" x14ac:dyDescent="0.25">
      <c r="A24" s="75" t="s">
        <v>15</v>
      </c>
      <c r="B24" s="76"/>
      <c r="C24" s="77"/>
      <c r="D24" s="77"/>
      <c r="E24" s="78"/>
      <c r="F24" s="39"/>
      <c r="G24" s="39"/>
      <c r="H24" s="39"/>
      <c r="I24" s="38"/>
      <c r="J24" s="52">
        <f>SUM(J18:J23)</f>
        <v>600</v>
      </c>
      <c r="K24" s="47"/>
      <c r="L24" s="47"/>
      <c r="M24" s="46"/>
      <c r="N24" s="46">
        <f>SUM(N18:N23)</f>
        <v>371329</v>
      </c>
      <c r="O24" s="48"/>
      <c r="P24" s="54">
        <f>SUM(P18:P23)</f>
        <v>0</v>
      </c>
      <c r="Q24" s="46">
        <f>SUM(Q18:Q23)</f>
        <v>371329</v>
      </c>
      <c r="R24" s="45"/>
    </row>
    <row r="25" spans="1:21" x14ac:dyDescent="0.25"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18"/>
      <c r="S25" s="18"/>
      <c r="T25" s="15"/>
      <c r="U25" s="15"/>
    </row>
    <row r="26" spans="1:21" x14ac:dyDescent="0.25">
      <c r="O26" s="53"/>
    </row>
    <row r="27" spans="1:21" ht="100.5" customHeight="1" x14ac:dyDescent="0.25">
      <c r="B27" s="73" t="s">
        <v>10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16"/>
      <c r="S27" s="16"/>
      <c r="T27" s="16"/>
    </row>
    <row r="29" spans="1:21" ht="16.5" x14ac:dyDescent="0.25">
      <c r="A29" s="72" t="s">
        <v>35</v>
      </c>
      <c r="B29" s="72"/>
      <c r="C29" s="72"/>
      <c r="D29" s="72"/>
      <c r="E29" s="72"/>
      <c r="F29" s="72"/>
      <c r="G29" s="72"/>
      <c r="H29" s="72"/>
      <c r="I29" s="72"/>
      <c r="J29" s="72"/>
      <c r="K29" s="34"/>
      <c r="L29" s="34"/>
    </row>
    <row r="30" spans="1:21" x14ac:dyDescent="0.25">
      <c r="A30" s="56" t="s">
        <v>36</v>
      </c>
    </row>
    <row r="31" spans="1:21" x14ac:dyDescent="0.25">
      <c r="A31" s="56" t="s">
        <v>37</v>
      </c>
    </row>
    <row r="32" spans="1:21" x14ac:dyDescent="0.25">
      <c r="A32" s="56" t="s">
        <v>38</v>
      </c>
    </row>
    <row r="33" spans="1:1" x14ac:dyDescent="0.25">
      <c r="A33" s="56" t="s">
        <v>39</v>
      </c>
    </row>
    <row r="34" spans="1:1" x14ac:dyDescent="0.25">
      <c r="A34" s="56" t="s">
        <v>40</v>
      </c>
    </row>
    <row r="35" spans="1:1" x14ac:dyDescent="0.25">
      <c r="A35" s="56" t="s">
        <v>41</v>
      </c>
    </row>
  </sheetData>
  <mergeCells count="17">
    <mergeCell ref="C7:D7"/>
    <mergeCell ref="B6:E6"/>
    <mergeCell ref="B5:E5"/>
    <mergeCell ref="B11:E11"/>
    <mergeCell ref="B10:D10"/>
    <mergeCell ref="B8:D8"/>
    <mergeCell ref="B9:D9"/>
    <mergeCell ref="C12:D12"/>
    <mergeCell ref="C13:D13"/>
    <mergeCell ref="C14:D14"/>
    <mergeCell ref="C15:D15"/>
    <mergeCell ref="A29:J29"/>
    <mergeCell ref="B27:Q27"/>
    <mergeCell ref="B25:Q25"/>
    <mergeCell ref="A24:E24"/>
    <mergeCell ref="O18:O23"/>
    <mergeCell ref="L18:L23"/>
  </mergeCells>
  <pageMargins left="0.70866141732283472" right="0.70866141732283472" top="0.74803149606299213" bottom="0.74803149606299213" header="0.31496062992125984" footer="0.31496062992125984"/>
  <pageSetup paperSize="9" scale="2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Лист1!$A$1:$A$5</xm:f>
          </x14:formula1>
          <xm:sqref>G18:G23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7" sqref="A7"/>
    </sheetView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24</v>
      </c>
    </row>
    <row r="5" spans="1:1" x14ac:dyDescent="0.25">
      <c r="A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Ценовое предложение</vt:lpstr>
      <vt:lpstr>Лист1</vt:lpstr>
      <vt:lpstr>'Ценовое предложение'!Область_печати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2023-07-04T15:23:07Z</cp:lastPrinted>
  <dcterms:created xsi:type="dcterms:W3CDTF">2022-06-08T15:50:48Z</dcterms:created>
  <dcterms:modified xsi:type="dcterms:W3CDTF">2026-09-28T14:23:38Z</dcterms:modified>
</cp:coreProperties>
</file>