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Республика Тыва\ЗП-26-000000027830_присоединение Автобазы\"/>
    </mc:Choice>
  </mc:AlternateContent>
  <xr:revisionPtr revIDLastSave="0" documentId="13_ncr:1_{EE8FA7CE-5A49-4B7D-B09A-7413ACB1AB71}" xr6:coauthVersionLast="47" xr6:coauthVersionMax="47" xr10:uidLastSave="{00000000-0000-0000-0000-000000000000}"/>
  <bookViews>
    <workbookView xWindow="28680" yWindow="30" windowWidth="29040" windowHeight="15840" xr2:uid="{00000000-000D-0000-FFFF-FFFF00000000}"/>
  </bookViews>
  <sheets>
    <sheet name="НМЦ к дог" sheetId="2" r:id="rId1"/>
  </sheets>
  <definedNames>
    <definedName name="_xlnm.Print_Area" localSheetId="0">'НМЦ к дог'!$A$1:$L$31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2" l="1"/>
  <c r="L6" i="2" s="1"/>
  <c r="J6" i="2"/>
  <c r="H7" i="2"/>
  <c r="L7" i="2" s="1"/>
  <c r="I7" i="2"/>
  <c r="J7" i="2"/>
  <c r="H8" i="2"/>
  <c r="L8" i="2" s="1"/>
  <c r="I8" i="2"/>
  <c r="J8" i="2"/>
  <c r="K8" i="2" s="1"/>
  <c r="H9" i="2"/>
  <c r="L9" i="2" s="1"/>
  <c r="I9" i="2"/>
  <c r="J9" i="2"/>
  <c r="K7" i="2" l="1"/>
  <c r="K9" i="2"/>
  <c r="K6" i="2"/>
  <c r="H10" i="2" l="1"/>
  <c r="L10" i="2" s="1"/>
  <c r="I10" i="2"/>
  <c r="J10" i="2"/>
  <c r="H11" i="2"/>
  <c r="L11" i="2" s="1"/>
  <c r="I11" i="2"/>
  <c r="J11" i="2"/>
  <c r="H12" i="2"/>
  <c r="L12" i="2" s="1"/>
  <c r="I12" i="2"/>
  <c r="J12" i="2"/>
  <c r="H13" i="2"/>
  <c r="L13" i="2" s="1"/>
  <c r="I13" i="2"/>
  <c r="J13" i="2"/>
  <c r="H14" i="2"/>
  <c r="L14" i="2" s="1"/>
  <c r="I14" i="2"/>
  <c r="J14" i="2"/>
  <c r="H15" i="2"/>
  <c r="L15" i="2" s="1"/>
  <c r="I15" i="2"/>
  <c r="J15" i="2"/>
  <c r="K15" i="2" s="1"/>
  <c r="H16" i="2"/>
  <c r="L16" i="2" s="1"/>
  <c r="I16" i="2"/>
  <c r="J16" i="2"/>
  <c r="H17" i="2"/>
  <c r="L17" i="2" s="1"/>
  <c r="I17" i="2"/>
  <c r="J17" i="2"/>
  <c r="H18" i="2"/>
  <c r="L18" i="2" s="1"/>
  <c r="I18" i="2"/>
  <c r="J18" i="2"/>
  <c r="H19" i="2"/>
  <c r="L19" i="2" s="1"/>
  <c r="I19" i="2"/>
  <c r="J19" i="2"/>
  <c r="K19" i="2" l="1"/>
  <c r="K18" i="2"/>
  <c r="K17" i="2"/>
  <c r="K10" i="2"/>
  <c r="K11" i="2"/>
  <c r="K14" i="2"/>
  <c r="K16" i="2"/>
  <c r="K13" i="2"/>
  <c r="K12" i="2"/>
  <c r="J5" i="2"/>
  <c r="H5" i="2"/>
  <c r="L5" i="2" l="1"/>
  <c r="L20" i="2" s="1"/>
  <c r="I5" i="2"/>
  <c r="K5" i="2" s="1"/>
</calcChain>
</file>

<file path=xl/sharedStrings.xml><?xml version="1.0" encoding="utf-8"?>
<sst xmlns="http://schemas.openxmlformats.org/spreadsheetml/2006/main" count="56" uniqueCount="39">
  <si>
    <t>№</t>
  </si>
  <si>
    <t>Наименование объекта закупки</t>
  </si>
  <si>
    <t>Единица измерения</t>
  </si>
  <si>
    <t>Количество</t>
  </si>
  <si>
    <t>Источник информации о цене</t>
  </si>
  <si>
    <t>Однородность совокупности значений</t>
  </si>
  <si>
    <t>Среднее квадратичное отклонение</t>
  </si>
  <si>
    <t>Минимальная арифметическая  цена</t>
  </si>
  <si>
    <t>Средняя  арифметическая (для расчета коэффициента вариации)</t>
  </si>
  <si>
    <r>
      <t>Коэффициент вариации цен V(%) (</t>
    </r>
    <r>
      <rPr>
        <i/>
        <sz val="10"/>
        <color theme="1"/>
        <rFont val="Times New Roman"/>
        <family val="1"/>
        <charset val="204"/>
      </rPr>
      <t>не должен превышать 33%</t>
    </r>
    <r>
      <rPr>
        <sz val="10"/>
        <color theme="1"/>
        <rFont val="Times New Roman"/>
        <family val="1"/>
        <charset val="204"/>
      </rPr>
      <t>)</t>
    </r>
  </si>
  <si>
    <t>Источник 2</t>
  </si>
  <si>
    <t>Источник 3</t>
  </si>
  <si>
    <t>ИТОГО НМЦ, руб.:</t>
  </si>
  <si>
    <t>Итого, расчет НМЦ, руб.</t>
  </si>
  <si>
    <t>Комплект</t>
  </si>
  <si>
    <t>1 этап</t>
  </si>
  <si>
    <t>2 этап</t>
  </si>
  <si>
    <t>усл. Единица</t>
  </si>
  <si>
    <t>3 этап</t>
  </si>
  <si>
    <t>4 этап</t>
  </si>
  <si>
    <t>5 этап</t>
  </si>
  <si>
    <t xml:space="preserve">Поставка МОПС (ОПС 636911) </t>
  </si>
  <si>
    <t xml:space="preserve">Подготовка Площадки для монтажа МОПС (ОПС 636911) </t>
  </si>
  <si>
    <t xml:space="preserve">Установка МОСП (ОПС 636911) </t>
  </si>
  <si>
    <t xml:space="preserve">Работы по наружному оформлению МОПС (ОПС 636911) </t>
  </si>
  <si>
    <t xml:space="preserve">Пусконаладочные работы МОПС (ОПС 636911) </t>
  </si>
  <si>
    <t>Поставка МОПС (ОПС 636620)</t>
  </si>
  <si>
    <t>Подготовка Площадки для монтажа МОПС (ОПС 636620)</t>
  </si>
  <si>
    <t>Установка МОСП (ОПС 636620)</t>
  </si>
  <si>
    <t>Работы по наружному оформлению МОПС (ОПС 636620)</t>
  </si>
  <si>
    <t>Пусконаладочные работы МОПС (ОПС 636620)</t>
  </si>
  <si>
    <t>ТАБЛИЦА РАСЧЕТА НАЧАЛЬНОЙ (МАКСИМАЛЬНОЙ) ЦЕНЫ КОНТРАКТА (ДОГОВОРА) Выполнение комплекса работ по технологическому присоединению «Автобазы связи» УФПС Республики Тыва к системе центрального теплоснабжения, включающего разработку проектно-сметной документации и строительно-монтажные работы, по адресу: Республика Тыва, г. Кызыл, ул. Каменистая, д. 23</t>
  </si>
  <si>
    <t>Источник 1</t>
  </si>
  <si>
    <t>срок действия</t>
  </si>
  <si>
    <t>номер входящего</t>
  </si>
  <si>
    <t>Источник цен</t>
  </si>
  <si>
    <t>Ф17-22/950</t>
  </si>
  <si>
    <t>Ф17-22/949</t>
  </si>
  <si>
    <t>Выполнение комплекса работ по технологическому присоединению «Автобазы связи» УФПС Республики Тыва к системе центрального теплоснабжения, включающего разработку проектно-сметной документации и строительно-монтажные работы, по адресу: Республика Тыва, г. Кызыл, ул. Каменистая,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</si>
</sst>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>
      <alignment horizontal="left"/>
    </xf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3" fillId="0" borderId="0" xfId="1" applyFont="1" applyAlignment="1" applyProtection="1">
      <alignment horizontal="justify" vertical="center" wrapText="1"/>
      <protection locked="0"/>
    </xf>
    <xf numFmtId="164" fontId="4" fillId="0" borderId="0" xfId="1" applyFont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4" fontId="3" fillId="0" borderId="0" xfId="1" applyFont="1" applyAlignment="1" applyProtection="1">
      <alignment vertical="center"/>
      <protection locked="0"/>
    </xf>
    <xf numFmtId="164" fontId="4" fillId="0" borderId="0" xfId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4" fontId="9" fillId="0" borderId="0" xfId="1" applyFont="1" applyAlignment="1" applyProtection="1">
      <alignment vertical="center"/>
      <protection locked="0"/>
    </xf>
    <xf numFmtId="164" fontId="10" fillId="0" borderId="0" xfId="1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1" applyFont="1" applyAlignment="1" applyProtection="1">
      <alignment horizontal="justify" vertical="center"/>
      <protection locked="0"/>
    </xf>
    <xf numFmtId="164" fontId="4" fillId="0" borderId="0" xfId="1" applyFont="1" applyAlignment="1" applyProtection="1">
      <alignment horizontal="justify"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4" fontId="11" fillId="0" borderId="0" xfId="1" applyFont="1" applyAlignment="1" applyProtection="1">
      <alignment horizontal="justify" vertical="center" wrapText="1"/>
      <protection locked="0"/>
    </xf>
    <xf numFmtId="164" fontId="12" fillId="0" borderId="0" xfId="1" applyFont="1" applyAlignment="1" applyProtection="1">
      <alignment horizontal="justify" vertical="center" wrapText="1"/>
      <protection locked="0"/>
    </xf>
    <xf numFmtId="164" fontId="12" fillId="0" borderId="0" xfId="1" applyFont="1" applyBorder="1" applyAlignment="1" applyProtection="1">
      <alignment horizontal="center" vertical="center" wrapText="1"/>
      <protection locked="0"/>
    </xf>
    <xf numFmtId="164" fontId="12" fillId="0" borderId="0" xfId="1" applyFont="1" applyBorder="1" applyAlignment="1" applyProtection="1">
      <alignment horizontal="justify" vertical="center" wrapText="1"/>
      <protection locked="0"/>
    </xf>
    <xf numFmtId="0" fontId="12" fillId="0" borderId="0" xfId="0" applyFont="1" applyAlignment="1" applyProtection="1">
      <alignment horizontal="justify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164" fontId="11" fillId="0" borderId="0" xfId="1" applyFont="1" applyAlignment="1" applyProtection="1">
      <alignment vertical="center"/>
      <protection locked="0"/>
    </xf>
    <xf numFmtId="164" fontId="13" fillId="0" borderId="0" xfId="1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164" fontId="7" fillId="0" borderId="0" xfId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top"/>
      <protection locked="0"/>
    </xf>
    <xf numFmtId="164" fontId="7" fillId="0" borderId="0" xfId="1" applyFont="1" applyAlignment="1" applyProtection="1">
      <alignment vertical="top"/>
      <protection locked="0"/>
    </xf>
    <xf numFmtId="164" fontId="6" fillId="0" borderId="0" xfId="1" applyFont="1" applyBorder="1" applyAlignment="1" applyProtection="1">
      <alignment horizontal="center" vertical="center" wrapText="1"/>
      <protection locked="0"/>
    </xf>
    <xf numFmtId="164" fontId="7" fillId="0" borderId="0" xfId="1" applyFont="1" applyBorder="1" applyAlignment="1" applyProtection="1">
      <alignment horizontal="center" vertical="center" wrapText="1"/>
      <protection locked="0"/>
    </xf>
    <xf numFmtId="164" fontId="14" fillId="0" borderId="1" xfId="1" applyFont="1" applyFill="1" applyBorder="1" applyAlignment="1" applyProtection="1">
      <alignment horizontal="center" vertical="top" wrapText="1"/>
      <protection locked="0"/>
    </xf>
    <xf numFmtId="164" fontId="6" fillId="0" borderId="1" xfId="1" applyFont="1" applyBorder="1" applyAlignment="1" applyProtection="1">
      <alignment horizontal="center" vertical="top" wrapText="1"/>
      <protection locked="0"/>
    </xf>
    <xf numFmtId="164" fontId="11" fillId="0" borderId="1" xfId="1" applyFont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1" applyFont="1" applyFill="1" applyBorder="1" applyAlignment="1" applyProtection="1">
      <alignment horizontal="justify" vertical="center" wrapText="1"/>
      <protection locked="0"/>
    </xf>
    <xf numFmtId="164" fontId="14" fillId="0" borderId="1" xfId="1" applyFont="1" applyFill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6" fillId="0" borderId="1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4" fontId="6" fillId="0" borderId="1" xfId="0" applyNumberFormat="1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 applyProtection="1">
      <alignment horizontal="justify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1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2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4" fontId="14" fillId="0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" xfId="1" applyFont="1" applyFill="1" applyBorder="1" applyAlignment="1" applyProtection="1">
      <alignment horizontal="center" vertical="top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164" fontId="6" fillId="0" borderId="2" xfId="1" applyFont="1" applyBorder="1" applyAlignment="1" applyProtection="1">
      <alignment horizontal="center" vertical="center" wrapText="1"/>
      <protection locked="0"/>
    </xf>
    <xf numFmtId="164" fontId="6" fillId="0" borderId="4" xfId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1" applyFont="1" applyBorder="1" applyAlignment="1" applyProtection="1">
      <alignment horizontal="center" vertical="center" wrapText="1"/>
      <protection locked="0"/>
    </xf>
    <xf numFmtId="164" fontId="14" fillId="0" borderId="1" xfId="1" applyFont="1" applyBorder="1" applyAlignment="1" applyProtection="1">
      <alignment horizontal="center" vertical="center" wrapText="1"/>
      <protection locked="0"/>
    </xf>
    <xf numFmtId="164" fontId="14" fillId="0" borderId="1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9" fillId="0" borderId="2" xfId="3" applyFont="1" applyFill="1" applyBorder="1" applyAlignment="1">
      <alignment horizontal="center" vertical="center" wrapText="1"/>
    </xf>
    <xf numFmtId="0" fontId="19" fillId="0" borderId="3" xfId="3" applyFont="1" applyFill="1" applyBorder="1" applyAlignment="1">
      <alignment horizontal="center" vertical="center" wrapText="1"/>
    </xf>
    <xf numFmtId="0" fontId="19" fillId="0" borderId="4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2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top" wrapText="1"/>
      <protection locked="0"/>
    </xf>
  </cellXfs>
  <cellStyles count="4">
    <cellStyle name="Гиперссылка" xfId="3" builtinId="8"/>
    <cellStyle name="Обычный" xfId="0" builtinId="0"/>
    <cellStyle name="Обычный 3" xfId="2" xr:uid="{00000000-0005-0000-0000-00000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85" zoomScaleNormal="85" zoomScaleSheetLayoutView="90" workbookViewId="0">
      <selection activeCell="I24" sqref="I24"/>
    </sheetView>
  </sheetViews>
  <sheetFormatPr defaultColWidth="9.140625" defaultRowHeight="12.75" x14ac:dyDescent="0.25"/>
  <cols>
    <col min="1" max="1" width="6.42578125" style="4" customWidth="1"/>
    <col min="2" max="2" width="32.7109375" style="4" customWidth="1"/>
    <col min="3" max="4" width="12.42578125" style="4" customWidth="1"/>
    <col min="5" max="5" width="16" style="5" customWidth="1"/>
    <col min="6" max="6" width="14.7109375" style="5" bestFit="1" customWidth="1"/>
    <col min="7" max="7" width="14.5703125" style="5" customWidth="1"/>
    <col min="8" max="8" width="18.5703125" style="5" customWidth="1"/>
    <col min="9" max="9" width="18.28515625" style="6" customWidth="1"/>
    <col min="10" max="10" width="16.140625" style="6" customWidth="1"/>
    <col min="11" max="11" width="14.85546875" style="7" customWidth="1"/>
    <col min="12" max="12" width="17.28515625" style="6" bestFit="1" customWidth="1"/>
    <col min="13" max="16384" width="9.140625" style="2"/>
  </cols>
  <sheetData>
    <row r="1" spans="1:12" s="1" customFormat="1" ht="70.5" customHeight="1" x14ac:dyDescent="0.25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s="1" customFormat="1" ht="14.2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.75" customHeight="1" x14ac:dyDescent="0.25">
      <c r="A3" s="64" t="s">
        <v>0</v>
      </c>
      <c r="B3" s="64" t="s">
        <v>1</v>
      </c>
      <c r="C3" s="64" t="s">
        <v>2</v>
      </c>
      <c r="D3" s="64" t="s">
        <v>3</v>
      </c>
      <c r="E3" s="65" t="s">
        <v>4</v>
      </c>
      <c r="F3" s="65"/>
      <c r="G3" s="65"/>
      <c r="H3" s="42"/>
      <c r="I3" s="66" t="s">
        <v>5</v>
      </c>
      <c r="J3" s="66"/>
      <c r="K3" s="66"/>
      <c r="L3" s="67" t="s">
        <v>13</v>
      </c>
    </row>
    <row r="4" spans="1:12" s="3" customFormat="1" ht="80.25" customHeight="1" x14ac:dyDescent="0.25">
      <c r="A4" s="64"/>
      <c r="B4" s="64"/>
      <c r="C4" s="64"/>
      <c r="D4" s="64"/>
      <c r="E4" s="56" t="s">
        <v>32</v>
      </c>
      <c r="F4" s="56" t="s">
        <v>10</v>
      </c>
      <c r="G4" s="56" t="s">
        <v>11</v>
      </c>
      <c r="H4" s="35" t="s">
        <v>7</v>
      </c>
      <c r="I4" s="36" t="s">
        <v>8</v>
      </c>
      <c r="J4" s="36" t="s">
        <v>6</v>
      </c>
      <c r="K4" s="37" t="s">
        <v>9</v>
      </c>
      <c r="L4" s="67"/>
    </row>
    <row r="5" spans="1:12" ht="168.75" customHeight="1" x14ac:dyDescent="0.25">
      <c r="A5" s="54">
        <v>1</v>
      </c>
      <c r="B5" s="46" t="s">
        <v>38</v>
      </c>
      <c r="C5" s="38" t="s">
        <v>14</v>
      </c>
      <c r="D5" s="38">
        <v>1</v>
      </c>
      <c r="E5" s="51">
        <v>15100000</v>
      </c>
      <c r="F5" s="52">
        <v>17500000</v>
      </c>
      <c r="G5" s="52">
        <v>17500000</v>
      </c>
      <c r="H5" s="45">
        <f>MIN(E5:G5)</f>
        <v>15100000</v>
      </c>
      <c r="I5" s="39">
        <f>AVERAGE(E5:G5)</f>
        <v>16700000</v>
      </c>
      <c r="J5" s="39">
        <f>_xlfn.STDEV.S(E5:G5)</f>
        <v>1385640.6460551019</v>
      </c>
      <c r="K5" s="55">
        <f>J5/I5</f>
        <v>8.2972493775754608E-2</v>
      </c>
      <c r="L5" s="40">
        <f>H5</f>
        <v>15100000</v>
      </c>
    </row>
    <row r="6" spans="1:12" ht="48.75" hidden="1" customHeight="1" x14ac:dyDescent="0.25">
      <c r="A6" s="54"/>
      <c r="B6" s="46"/>
      <c r="C6" s="38"/>
      <c r="D6" s="38">
        <v>1</v>
      </c>
      <c r="E6" s="51">
        <v>0</v>
      </c>
      <c r="F6" s="52">
        <v>0</v>
      </c>
      <c r="G6" s="52">
        <v>0</v>
      </c>
      <c r="H6" s="45">
        <f t="shared" ref="H6:H19" si="0">MIN(E6:G6)</f>
        <v>0</v>
      </c>
      <c r="I6" s="39">
        <v>0</v>
      </c>
      <c r="J6" s="39">
        <f t="shared" ref="J6:J19" si="1">_xlfn.STDEV.S(E6:G6)</f>
        <v>0</v>
      </c>
      <c r="K6" s="55" t="e">
        <f t="shared" ref="K6:K19" si="2">J6/I6</f>
        <v>#DIV/0!</v>
      </c>
      <c r="L6" s="40">
        <f t="shared" ref="L6:L19" si="3">H6</f>
        <v>0</v>
      </c>
    </row>
    <row r="7" spans="1:12" ht="48.75" hidden="1" customHeight="1" x14ac:dyDescent="0.25">
      <c r="A7" s="54"/>
      <c r="B7" s="46"/>
      <c r="C7" s="38"/>
      <c r="D7" s="38">
        <v>1</v>
      </c>
      <c r="E7" s="51">
        <v>0</v>
      </c>
      <c r="F7" s="52">
        <v>0</v>
      </c>
      <c r="G7" s="52">
        <v>0</v>
      </c>
      <c r="H7" s="45">
        <f t="shared" si="0"/>
        <v>0</v>
      </c>
      <c r="I7" s="39">
        <f t="shared" ref="I7:I19" si="4">AVERAGE(E7:G7)</f>
        <v>0</v>
      </c>
      <c r="J7" s="39">
        <f t="shared" si="1"/>
        <v>0</v>
      </c>
      <c r="K7" s="55" t="e">
        <f t="shared" si="2"/>
        <v>#DIV/0!</v>
      </c>
      <c r="L7" s="40">
        <f t="shared" si="3"/>
        <v>0</v>
      </c>
    </row>
    <row r="8" spans="1:12" ht="48.75" hidden="1" customHeight="1" x14ac:dyDescent="0.25">
      <c r="A8" s="54"/>
      <c r="B8" s="46"/>
      <c r="C8" s="38"/>
      <c r="D8" s="38">
        <v>1</v>
      </c>
      <c r="E8" s="51">
        <v>0</v>
      </c>
      <c r="F8" s="52">
        <v>0</v>
      </c>
      <c r="G8" s="52">
        <v>0</v>
      </c>
      <c r="H8" s="45">
        <f t="shared" si="0"/>
        <v>0</v>
      </c>
      <c r="I8" s="39">
        <f t="shared" si="4"/>
        <v>0</v>
      </c>
      <c r="J8" s="39">
        <f t="shared" si="1"/>
        <v>0</v>
      </c>
      <c r="K8" s="55" t="e">
        <f t="shared" si="2"/>
        <v>#DIV/0!</v>
      </c>
      <c r="L8" s="40">
        <f t="shared" si="3"/>
        <v>0</v>
      </c>
    </row>
    <row r="9" spans="1:12" ht="48.75" hidden="1" customHeight="1" x14ac:dyDescent="0.25">
      <c r="A9" s="54"/>
      <c r="B9" s="46"/>
      <c r="C9" s="38"/>
      <c r="D9" s="38">
        <v>1</v>
      </c>
      <c r="E9" s="51">
        <v>0</v>
      </c>
      <c r="F9" s="52">
        <v>0</v>
      </c>
      <c r="G9" s="52">
        <v>0</v>
      </c>
      <c r="H9" s="45">
        <f t="shared" si="0"/>
        <v>0</v>
      </c>
      <c r="I9" s="39">
        <f t="shared" si="4"/>
        <v>0</v>
      </c>
      <c r="J9" s="39">
        <f t="shared" si="1"/>
        <v>0</v>
      </c>
      <c r="K9" s="55" t="e">
        <f t="shared" si="2"/>
        <v>#DIV/0!</v>
      </c>
      <c r="L9" s="40">
        <f t="shared" si="3"/>
        <v>0</v>
      </c>
    </row>
    <row r="10" spans="1:12" ht="48.75" hidden="1" customHeight="1" x14ac:dyDescent="0.25">
      <c r="A10" s="54" t="s">
        <v>15</v>
      </c>
      <c r="B10" s="46" t="s">
        <v>21</v>
      </c>
      <c r="C10" s="38" t="s">
        <v>14</v>
      </c>
      <c r="D10" s="38">
        <v>1</v>
      </c>
      <c r="E10" s="51">
        <v>0</v>
      </c>
      <c r="F10" s="52">
        <v>0</v>
      </c>
      <c r="G10" s="52">
        <v>0</v>
      </c>
      <c r="H10" s="45">
        <f t="shared" si="0"/>
        <v>0</v>
      </c>
      <c r="I10" s="39">
        <f t="shared" si="4"/>
        <v>0</v>
      </c>
      <c r="J10" s="39">
        <f t="shared" si="1"/>
        <v>0</v>
      </c>
      <c r="K10" s="55" t="e">
        <f t="shared" si="2"/>
        <v>#DIV/0!</v>
      </c>
      <c r="L10" s="40">
        <f t="shared" si="3"/>
        <v>0</v>
      </c>
    </row>
    <row r="11" spans="1:12" ht="48.75" hidden="1" customHeight="1" x14ac:dyDescent="0.25">
      <c r="A11" s="54" t="s">
        <v>16</v>
      </c>
      <c r="B11" s="46" t="s">
        <v>22</v>
      </c>
      <c r="C11" s="38" t="s">
        <v>17</v>
      </c>
      <c r="D11" s="38">
        <v>1</v>
      </c>
      <c r="E11" s="51">
        <v>0</v>
      </c>
      <c r="F11" s="52">
        <v>0</v>
      </c>
      <c r="G11" s="52">
        <v>0</v>
      </c>
      <c r="H11" s="45">
        <f t="shared" si="0"/>
        <v>0</v>
      </c>
      <c r="I11" s="39">
        <f t="shared" si="4"/>
        <v>0</v>
      </c>
      <c r="J11" s="39">
        <f t="shared" si="1"/>
        <v>0</v>
      </c>
      <c r="K11" s="55" t="e">
        <f t="shared" si="2"/>
        <v>#DIV/0!</v>
      </c>
      <c r="L11" s="40">
        <f t="shared" si="3"/>
        <v>0</v>
      </c>
    </row>
    <row r="12" spans="1:12" ht="48.75" hidden="1" customHeight="1" x14ac:dyDescent="0.25">
      <c r="A12" s="54" t="s">
        <v>18</v>
      </c>
      <c r="B12" s="46" t="s">
        <v>23</v>
      </c>
      <c r="C12" s="38" t="s">
        <v>17</v>
      </c>
      <c r="D12" s="38">
        <v>1</v>
      </c>
      <c r="E12" s="51">
        <v>0</v>
      </c>
      <c r="F12" s="52">
        <v>0</v>
      </c>
      <c r="G12" s="52">
        <v>0</v>
      </c>
      <c r="H12" s="45">
        <f t="shared" si="0"/>
        <v>0</v>
      </c>
      <c r="I12" s="39">
        <f t="shared" si="4"/>
        <v>0</v>
      </c>
      <c r="J12" s="39">
        <f t="shared" si="1"/>
        <v>0</v>
      </c>
      <c r="K12" s="55" t="e">
        <f t="shared" si="2"/>
        <v>#DIV/0!</v>
      </c>
      <c r="L12" s="40">
        <f t="shared" si="3"/>
        <v>0</v>
      </c>
    </row>
    <row r="13" spans="1:12" ht="48.75" hidden="1" customHeight="1" x14ac:dyDescent="0.25">
      <c r="A13" s="54" t="s">
        <v>19</v>
      </c>
      <c r="B13" s="46" t="s">
        <v>24</v>
      </c>
      <c r="C13" s="38" t="s">
        <v>17</v>
      </c>
      <c r="D13" s="38">
        <v>1</v>
      </c>
      <c r="E13" s="51">
        <v>0</v>
      </c>
      <c r="F13" s="52">
        <v>0</v>
      </c>
      <c r="G13" s="52">
        <v>0</v>
      </c>
      <c r="H13" s="45">
        <f t="shared" si="0"/>
        <v>0</v>
      </c>
      <c r="I13" s="39">
        <f t="shared" si="4"/>
        <v>0</v>
      </c>
      <c r="J13" s="39">
        <f t="shared" si="1"/>
        <v>0</v>
      </c>
      <c r="K13" s="55" t="e">
        <f t="shared" si="2"/>
        <v>#DIV/0!</v>
      </c>
      <c r="L13" s="40">
        <f t="shared" si="3"/>
        <v>0</v>
      </c>
    </row>
    <row r="14" spans="1:12" ht="45" hidden="1" customHeight="1" x14ac:dyDescent="0.25">
      <c r="A14" s="54" t="s">
        <v>20</v>
      </c>
      <c r="B14" s="46" t="s">
        <v>25</v>
      </c>
      <c r="C14" s="38" t="s">
        <v>17</v>
      </c>
      <c r="D14" s="38">
        <v>1</v>
      </c>
      <c r="E14" s="51">
        <v>0</v>
      </c>
      <c r="F14" s="52">
        <v>0</v>
      </c>
      <c r="G14" s="52">
        <v>0</v>
      </c>
      <c r="H14" s="45">
        <f t="shared" si="0"/>
        <v>0</v>
      </c>
      <c r="I14" s="39">
        <f t="shared" si="4"/>
        <v>0</v>
      </c>
      <c r="J14" s="39">
        <f t="shared" si="1"/>
        <v>0</v>
      </c>
      <c r="K14" s="55" t="e">
        <f t="shared" si="2"/>
        <v>#DIV/0!</v>
      </c>
      <c r="L14" s="40">
        <f t="shared" si="3"/>
        <v>0</v>
      </c>
    </row>
    <row r="15" spans="1:12" ht="48.75" hidden="1" customHeight="1" x14ac:dyDescent="0.25">
      <c r="A15" s="54" t="s">
        <v>15</v>
      </c>
      <c r="B15" s="46" t="s">
        <v>26</v>
      </c>
      <c r="C15" s="38" t="s">
        <v>14</v>
      </c>
      <c r="D15" s="38">
        <v>1</v>
      </c>
      <c r="E15" s="51">
        <v>0</v>
      </c>
      <c r="F15" s="52">
        <v>0</v>
      </c>
      <c r="G15" s="52">
        <v>0</v>
      </c>
      <c r="H15" s="45">
        <f t="shared" si="0"/>
        <v>0</v>
      </c>
      <c r="I15" s="39">
        <f t="shared" si="4"/>
        <v>0</v>
      </c>
      <c r="J15" s="39">
        <f t="shared" si="1"/>
        <v>0</v>
      </c>
      <c r="K15" s="55" t="e">
        <f t="shared" si="2"/>
        <v>#DIV/0!</v>
      </c>
      <c r="L15" s="40">
        <f t="shared" si="3"/>
        <v>0</v>
      </c>
    </row>
    <row r="16" spans="1:12" ht="48.75" hidden="1" customHeight="1" x14ac:dyDescent="0.25">
      <c r="A16" s="54" t="s">
        <v>16</v>
      </c>
      <c r="B16" s="46" t="s">
        <v>27</v>
      </c>
      <c r="C16" s="38" t="s">
        <v>17</v>
      </c>
      <c r="D16" s="38">
        <v>1</v>
      </c>
      <c r="E16" s="51">
        <v>0</v>
      </c>
      <c r="F16" s="52">
        <v>0</v>
      </c>
      <c r="G16" s="52">
        <v>0</v>
      </c>
      <c r="H16" s="45">
        <f t="shared" si="0"/>
        <v>0</v>
      </c>
      <c r="I16" s="39">
        <f t="shared" si="4"/>
        <v>0</v>
      </c>
      <c r="J16" s="39">
        <f t="shared" si="1"/>
        <v>0</v>
      </c>
      <c r="K16" s="55" t="e">
        <f t="shared" si="2"/>
        <v>#DIV/0!</v>
      </c>
      <c r="L16" s="40">
        <f t="shared" si="3"/>
        <v>0</v>
      </c>
    </row>
    <row r="17" spans="1:12" ht="48.75" hidden="1" customHeight="1" x14ac:dyDescent="0.25">
      <c r="A17" s="54" t="s">
        <v>18</v>
      </c>
      <c r="B17" s="46" t="s">
        <v>28</v>
      </c>
      <c r="C17" s="38" t="s">
        <v>17</v>
      </c>
      <c r="D17" s="38">
        <v>1</v>
      </c>
      <c r="E17" s="51">
        <v>0</v>
      </c>
      <c r="F17" s="52">
        <v>0</v>
      </c>
      <c r="G17" s="52">
        <v>0</v>
      </c>
      <c r="H17" s="45">
        <f t="shared" si="0"/>
        <v>0</v>
      </c>
      <c r="I17" s="39">
        <f t="shared" si="4"/>
        <v>0</v>
      </c>
      <c r="J17" s="39">
        <f t="shared" si="1"/>
        <v>0</v>
      </c>
      <c r="K17" s="55" t="e">
        <f t="shared" si="2"/>
        <v>#DIV/0!</v>
      </c>
      <c r="L17" s="40">
        <f t="shared" si="3"/>
        <v>0</v>
      </c>
    </row>
    <row r="18" spans="1:12" ht="48.75" hidden="1" customHeight="1" x14ac:dyDescent="0.25">
      <c r="A18" s="54" t="s">
        <v>19</v>
      </c>
      <c r="B18" s="46" t="s">
        <v>29</v>
      </c>
      <c r="C18" s="38" t="s">
        <v>17</v>
      </c>
      <c r="D18" s="38">
        <v>1</v>
      </c>
      <c r="E18" s="51">
        <v>0</v>
      </c>
      <c r="F18" s="52">
        <v>0</v>
      </c>
      <c r="G18" s="52">
        <v>0</v>
      </c>
      <c r="H18" s="45">
        <f t="shared" si="0"/>
        <v>0</v>
      </c>
      <c r="I18" s="39">
        <f t="shared" si="4"/>
        <v>0</v>
      </c>
      <c r="J18" s="39">
        <f t="shared" si="1"/>
        <v>0</v>
      </c>
      <c r="K18" s="55" t="e">
        <f t="shared" si="2"/>
        <v>#DIV/0!</v>
      </c>
      <c r="L18" s="40">
        <f t="shared" si="3"/>
        <v>0</v>
      </c>
    </row>
    <row r="19" spans="1:12" ht="85.5" hidden="1" customHeight="1" x14ac:dyDescent="0.25">
      <c r="A19" s="54" t="s">
        <v>20</v>
      </c>
      <c r="B19" s="46" t="s">
        <v>30</v>
      </c>
      <c r="C19" s="38" t="s">
        <v>17</v>
      </c>
      <c r="D19" s="38">
        <v>1</v>
      </c>
      <c r="E19" s="51">
        <v>0</v>
      </c>
      <c r="F19" s="52">
        <v>0</v>
      </c>
      <c r="G19" s="52">
        <v>0</v>
      </c>
      <c r="H19" s="45">
        <f t="shared" si="0"/>
        <v>0</v>
      </c>
      <c r="I19" s="39">
        <f t="shared" si="4"/>
        <v>0</v>
      </c>
      <c r="J19" s="39">
        <f t="shared" si="1"/>
        <v>0</v>
      </c>
      <c r="K19" s="55" t="e">
        <f t="shared" si="2"/>
        <v>#DIV/0!</v>
      </c>
      <c r="L19" s="40">
        <f t="shared" si="3"/>
        <v>0</v>
      </c>
    </row>
    <row r="20" spans="1:12" ht="45" customHeight="1" x14ac:dyDescent="0.25">
      <c r="A20" s="69" t="s">
        <v>12</v>
      </c>
      <c r="B20" s="70"/>
      <c r="C20" s="70"/>
      <c r="D20" s="71"/>
      <c r="E20" s="53"/>
      <c r="F20" s="53"/>
      <c r="G20" s="53"/>
      <c r="H20" s="47"/>
      <c r="I20" s="40"/>
      <c r="J20" s="40"/>
      <c r="K20" s="48"/>
      <c r="L20" s="40">
        <f>L5+L6+L7+L8+L9</f>
        <v>15100000</v>
      </c>
    </row>
    <row r="21" spans="1:12" ht="15.75" x14ac:dyDescent="0.25">
      <c r="A21" s="19"/>
      <c r="B21" s="19"/>
      <c r="C21" s="57"/>
      <c r="D21" s="57"/>
      <c r="E21" s="57"/>
      <c r="F21" s="57"/>
      <c r="G21" s="43"/>
      <c r="H21" s="43"/>
      <c r="I21" s="21"/>
      <c r="J21" s="22"/>
      <c r="K21" s="22"/>
      <c r="L21" s="23"/>
    </row>
    <row r="22" spans="1:12" ht="29.25" customHeight="1" x14ac:dyDescent="0.25">
      <c r="A22" s="19"/>
      <c r="B22" s="68"/>
      <c r="C22" s="68"/>
      <c r="D22" s="68"/>
      <c r="E22" s="68"/>
      <c r="F22" s="68"/>
      <c r="G22" s="68"/>
      <c r="H22" s="44"/>
      <c r="I22" s="21"/>
      <c r="J22" s="22"/>
      <c r="K22" s="22"/>
      <c r="L22" s="23"/>
    </row>
    <row r="23" spans="1:12" x14ac:dyDescent="0.25">
      <c r="A23" s="19"/>
      <c r="B23" s="19"/>
      <c r="C23" s="19"/>
      <c r="D23" s="19"/>
      <c r="E23" s="20"/>
      <c r="F23" s="20"/>
      <c r="G23" s="20"/>
      <c r="H23" s="20"/>
      <c r="I23" s="21"/>
      <c r="J23" s="22"/>
      <c r="K23" s="22"/>
      <c r="L23" s="23"/>
    </row>
    <row r="24" spans="1:12" ht="15.75" x14ac:dyDescent="0.25">
      <c r="A24" s="58" t="s">
        <v>35</v>
      </c>
      <c r="B24" s="59"/>
      <c r="C24" s="60"/>
      <c r="D24" s="61" t="s">
        <v>34</v>
      </c>
      <c r="E24" s="62"/>
      <c r="F24" s="61" t="s">
        <v>33</v>
      </c>
      <c r="G24" s="62"/>
      <c r="H24" s="33"/>
      <c r="I24" s="21"/>
      <c r="J24" s="21"/>
      <c r="K24" s="24"/>
      <c r="L24" s="21"/>
    </row>
    <row r="25" spans="1:12" ht="15.75" customHeight="1" x14ac:dyDescent="0.25">
      <c r="A25" s="72" t="s">
        <v>32</v>
      </c>
      <c r="B25" s="73"/>
      <c r="C25" s="74"/>
      <c r="D25" s="75">
        <v>1</v>
      </c>
      <c r="E25" s="76"/>
      <c r="F25" s="77">
        <v>46386</v>
      </c>
      <c r="G25" s="78"/>
      <c r="H25" s="34"/>
      <c r="I25" s="21"/>
      <c r="J25" s="21"/>
      <c r="K25" s="24"/>
      <c r="L25" s="21"/>
    </row>
    <row r="26" spans="1:12" ht="15.75" customHeight="1" x14ac:dyDescent="0.25">
      <c r="A26" s="72" t="s">
        <v>10</v>
      </c>
      <c r="B26" s="73"/>
      <c r="C26" s="74"/>
      <c r="D26" s="77" t="s">
        <v>37</v>
      </c>
      <c r="E26" s="78"/>
      <c r="F26" s="77">
        <v>46386</v>
      </c>
      <c r="G26" s="78"/>
      <c r="H26" s="34"/>
      <c r="I26" s="21"/>
      <c r="J26" s="21"/>
      <c r="K26" s="24"/>
      <c r="L26" s="21"/>
    </row>
    <row r="27" spans="1:12" ht="15.75" customHeight="1" x14ac:dyDescent="0.25">
      <c r="A27" s="72" t="s">
        <v>11</v>
      </c>
      <c r="B27" s="73"/>
      <c r="C27" s="74"/>
      <c r="D27" s="77" t="s">
        <v>36</v>
      </c>
      <c r="E27" s="78"/>
      <c r="F27" s="77">
        <v>46386</v>
      </c>
      <c r="G27" s="78"/>
      <c r="H27" s="34"/>
      <c r="I27" s="21"/>
      <c r="J27" s="21"/>
      <c r="K27" s="24"/>
      <c r="L27" s="21"/>
    </row>
    <row r="28" spans="1:12" ht="15.75" customHeight="1" x14ac:dyDescent="0.25">
      <c r="A28" s="49"/>
      <c r="B28" s="49"/>
      <c r="C28" s="49"/>
      <c r="D28" s="50"/>
      <c r="E28" s="50"/>
      <c r="F28" s="50"/>
      <c r="G28" s="50"/>
      <c r="H28" s="34"/>
      <c r="I28" s="21"/>
      <c r="J28" s="21"/>
      <c r="K28" s="24"/>
      <c r="L28" s="21"/>
    </row>
    <row r="29" spans="1:12" x14ac:dyDescent="0.25">
      <c r="A29" s="25"/>
      <c r="B29" s="25"/>
      <c r="C29" s="25"/>
      <c r="D29" s="25"/>
      <c r="E29" s="26"/>
      <c r="F29" s="26"/>
      <c r="G29" s="26"/>
      <c r="H29" s="26"/>
      <c r="I29" s="27"/>
      <c r="J29" s="27"/>
      <c r="K29" s="28"/>
      <c r="L29" s="27"/>
    </row>
    <row r="30" spans="1:12" ht="15.75" customHeight="1" x14ac:dyDescent="0.25">
      <c r="A30" s="80"/>
      <c r="B30" s="80"/>
      <c r="C30" s="80"/>
      <c r="D30" s="31"/>
      <c r="E30" s="32"/>
      <c r="F30" s="32"/>
      <c r="G30" s="32"/>
      <c r="H30" s="32"/>
      <c r="I30" s="27"/>
      <c r="J30" s="27"/>
      <c r="K30" s="28"/>
      <c r="L30" s="27"/>
    </row>
    <row r="31" spans="1:12" ht="15.75" x14ac:dyDescent="0.25">
      <c r="A31" s="29"/>
      <c r="B31" s="29"/>
      <c r="C31" s="29"/>
      <c r="D31" s="29"/>
      <c r="E31" s="30"/>
      <c r="F31" s="30"/>
      <c r="G31" s="30"/>
      <c r="H31" s="30"/>
      <c r="I31" s="13"/>
      <c r="J31" s="13"/>
      <c r="K31" s="14"/>
      <c r="L31" s="13"/>
    </row>
    <row r="32" spans="1:12" ht="15.75" x14ac:dyDescent="0.25">
      <c r="A32" s="79"/>
      <c r="B32" s="79"/>
      <c r="C32" s="29"/>
      <c r="D32" s="29"/>
      <c r="E32" s="30"/>
      <c r="F32" s="30"/>
      <c r="G32" s="12"/>
      <c r="H32" s="12"/>
      <c r="I32" s="13"/>
      <c r="J32" s="13"/>
      <c r="K32" s="14"/>
      <c r="L32" s="13"/>
    </row>
    <row r="33" spans="1:12" ht="15.75" x14ac:dyDescent="0.25">
      <c r="A33" s="29"/>
      <c r="B33" s="29"/>
      <c r="C33" s="29"/>
      <c r="D33" s="29"/>
      <c r="E33" s="30"/>
      <c r="F33" s="30"/>
      <c r="G33" s="12"/>
      <c r="H33" s="12"/>
      <c r="I33" s="10"/>
      <c r="J33" s="10"/>
      <c r="K33" s="11"/>
      <c r="L33" s="10"/>
    </row>
    <row r="34" spans="1:12" x14ac:dyDescent="0.25">
      <c r="A34" s="8"/>
      <c r="B34" s="8"/>
      <c r="C34" s="8"/>
      <c r="D34" s="8"/>
      <c r="E34" s="9"/>
      <c r="F34" s="9"/>
      <c r="G34" s="9"/>
      <c r="H34" s="9"/>
      <c r="I34" s="17"/>
      <c r="J34" s="17"/>
      <c r="K34" s="18"/>
      <c r="L34" s="17"/>
    </row>
    <row r="35" spans="1:12" x14ac:dyDescent="0.25">
      <c r="A35" s="15"/>
      <c r="B35" s="15"/>
      <c r="C35" s="15"/>
      <c r="D35" s="15"/>
      <c r="E35" s="16"/>
      <c r="F35" s="16"/>
      <c r="G35" s="16"/>
      <c r="H35" s="16"/>
    </row>
  </sheetData>
  <mergeCells count="25">
    <mergeCell ref="A32:B32"/>
    <mergeCell ref="A30:C30"/>
    <mergeCell ref="A27:C27"/>
    <mergeCell ref="D27:E27"/>
    <mergeCell ref="F27:G27"/>
    <mergeCell ref="A25:C25"/>
    <mergeCell ref="D25:E25"/>
    <mergeCell ref="F25:G25"/>
    <mergeCell ref="A26:C26"/>
    <mergeCell ref="D26:E26"/>
    <mergeCell ref="F26:G26"/>
    <mergeCell ref="C21:F21"/>
    <mergeCell ref="A24:C24"/>
    <mergeCell ref="D24:E24"/>
    <mergeCell ref="F24:G24"/>
    <mergeCell ref="A1:L1"/>
    <mergeCell ref="A3:A4"/>
    <mergeCell ref="B3:B4"/>
    <mergeCell ref="C3:C4"/>
    <mergeCell ref="D3:D4"/>
    <mergeCell ref="E3:G3"/>
    <mergeCell ref="I3:K3"/>
    <mergeCell ref="L3:L4"/>
    <mergeCell ref="B22:G22"/>
    <mergeCell ref="A20:D2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 к дог</vt:lpstr>
      <vt:lpstr>'НМЦ к дог'!Область_печати</vt:lpstr>
    </vt:vector>
  </TitlesOfParts>
  <Company>ФГУП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Подойников Андрей Васильевич</dc:creator>
  <cp:lastModifiedBy>Самсон Ирина Александровна</cp:lastModifiedBy>
  <cp:lastPrinted>2026-07-08T09:03:32Z</cp:lastPrinted>
  <dcterms:created xsi:type="dcterms:W3CDTF">2017-07-17T02:52:26Z</dcterms:created>
  <dcterms:modified xsi:type="dcterms:W3CDTF">2026-10-07T03:14:53Z</dcterms:modified>
</cp:coreProperties>
</file>