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65-Департамент_по_логистике\ГУТ\Логистика\Со М\ООО Бронт\Договор Поставка запчастей\Для нового договора 2026-2027г\перенос с диска\Для нового договора 2026-2027г\Для ЗП\Для НМЦ Новое\Новое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L7" i="1" l="1"/>
  <c r="M7" i="1" s="1"/>
  <c r="L8" i="1"/>
  <c r="M8" i="1" s="1"/>
  <c r="L9" i="1"/>
  <c r="M9" i="1" s="1"/>
  <c r="L10" i="1"/>
  <c r="M10" i="1" s="1"/>
  <c r="L11" i="1"/>
  <c r="M11" i="1" s="1"/>
  <c r="L12" i="1"/>
  <c r="M12" i="1" s="1"/>
  <c r="L6" i="1"/>
  <c r="L14" i="1" s="1"/>
  <c r="G13" i="1"/>
  <c r="H13" i="1"/>
  <c r="I13" i="1"/>
  <c r="F13" i="1"/>
  <c r="M6" i="1" l="1"/>
  <c r="M14" i="1" s="1"/>
</calcChain>
</file>

<file path=xl/sharedStrings.xml><?xml version="1.0" encoding="utf-8"?>
<sst xmlns="http://schemas.openxmlformats.org/spreadsheetml/2006/main" count="56" uniqueCount="49">
  <si>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</si>
  <si>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</si>
  <si>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</si>
  <si>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</si>
  <si>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</si>
  <si>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</si>
  <si>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</si>
  <si>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</si>
  <si>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</si>
  <si>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</si>
  <si>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</si>
  <si>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</si>
  <si>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</si>
  <si>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1</t>
  </si>
  <si>
    <t>Условная единица</t>
  </si>
  <si>
    <t>3</t>
  </si>
  <si>
    <t>2</t>
  </si>
  <si>
    <t>НМЦ единицы ТРУ, руб. с НДС:</t>
  </si>
  <si>
    <t>Источники ценовой информации:</t>
  </si>
  <si>
    <t>4</t>
  </si>
  <si>
    <t>5</t>
  </si>
  <si>
    <t>6</t>
  </si>
  <si>
    <t>7</t>
  </si>
  <si>
    <t>Источник №4</t>
  </si>
  <si>
    <t>Запасные части для автомобиля Ford Transit</t>
  </si>
  <si>
    <t>Запасные части для автомобиля Lada Largus</t>
  </si>
  <si>
    <t>Запасные части для автомобиля SsangYong Rexton</t>
  </si>
  <si>
    <t>Запасные части для автомобиля ГАЗ</t>
  </si>
  <si>
    <t>Запасные части для автомобиля КАМАЗ</t>
  </si>
  <si>
    <t>Запасные части для автомобиля УАЗ</t>
  </si>
  <si>
    <t>Запасные части для автомобиля Хино</t>
  </si>
  <si>
    <t>2 860 289,38</t>
  </si>
  <si>
    <t>1 361 494,37</t>
  </si>
  <si>
    <t>1 086 241,30</t>
  </si>
  <si>
    <t>8 042 822,73</t>
  </si>
  <si>
    <t>4 318 824,30</t>
  </si>
  <si>
    <t>10 534 538,98</t>
  </si>
  <si>
    <t>15 943 973,04</t>
  </si>
  <si>
    <t>Общая Начальная (максимальная) цена, руб. с НДС</t>
  </si>
  <si>
    <t xml:space="preserve">Всего, начальная (максимальная) цена договора, руб. с НДС 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</si>
  <si>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</si>
  <si>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Срок действия ценового предложения</t>
  </si>
  <si>
    <t>Исх. б/н от 27.08.2026 в ответ на исх.№ Ф65-17/139 вх.№ Ф65-08/992 от 27.08.2026</t>
  </si>
  <si>
    <t>по 30.11.2026</t>
  </si>
  <si>
    <t>Исх.б/н от 24.08.2026 в ответ на исх.№ Ф65-17/139 вх.№ Ф65-08/993 от 28.08.2026</t>
  </si>
  <si>
    <t>по 31.12.2026</t>
  </si>
  <si>
    <t>Исх.б/н от 28.08.2026 в ответ на исх.№ Ф65-17/139 вх.№ Ф65-08/994 от 28.08.2026</t>
  </si>
  <si>
    <t>Исх.б/н от 09.09.2026 в ответ на исх.№ Ф65-17/139 вх.№ Ф65-08/1042 от 09.09.2026</t>
  </si>
  <si>
    <t>Расчет начальной (максимальной) цены договора методом сопоставимых рыночных цен (анализа рынка)
Поставка запасных частей на автомобили УАЗ, ГАЗ, КАМАЗ, HINO, LADA LARGUS для нужд УФПС Сахалинской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</si>
</sst>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5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/>
    <xf numFmtId="0" fontId="13" fillId="0" borderId="0" xfId="0" applyFont="1" applyAlignment="1">
      <alignment horizontal="left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 wrapText="1"/>
    </xf>
    <xf numFmtId="0" fontId="13" fillId="0" borderId="12" xfId="0" applyFont="1" applyFill="1" applyBorder="1" applyAlignment="1">
      <alignment horizontal="left" wrapText="1"/>
    </xf>
    <xf numFmtId="14" fontId="13" fillId="0" borderId="0" xfId="0" applyNumberFormat="1" applyFont="1" applyFill="1" applyAlignment="1"/>
    <xf numFmtId="0" fontId="13" fillId="0" borderId="7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/>
    <xf numFmtId="0" fontId="14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4" fontId="13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Z25"/>
  <sheetViews>
    <sheetView tabSelected="1" workbookViewId="0">
      <selection activeCell="K23" sqref="K23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2" t="s">
        <v>0</v>
      </c>
    </row>
    <row r="2" spans="1:14" ht="32.1" customHeight="1" x14ac:dyDescent="0.2">
      <c r="A2" s="57" t="s">
        <v>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5" customHeight="1" x14ac:dyDescent="0.2"/>
    <row r="4" spans="1:14" ht="30.95" customHeight="1" x14ac:dyDescent="0.25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2" t="s">
        <v>6</v>
      </c>
      <c r="G4" s="22"/>
      <c r="H4" s="22"/>
      <c r="I4" s="22"/>
      <c r="J4" s="20" t="s">
        <v>7</v>
      </c>
      <c r="K4" s="20" t="s">
        <v>8</v>
      </c>
      <c r="L4" s="20" t="s">
        <v>9</v>
      </c>
      <c r="M4" s="31" t="s">
        <v>38</v>
      </c>
      <c r="N4" s="5"/>
    </row>
    <row r="5" spans="1:14" ht="30.95" customHeight="1" x14ac:dyDescent="0.2">
      <c r="A5" s="21"/>
      <c r="B5" s="21"/>
      <c r="C5" s="21"/>
      <c r="D5" s="21"/>
      <c r="E5" s="21"/>
      <c r="F5" s="4" t="s">
        <v>10</v>
      </c>
      <c r="G5" s="4" t="s">
        <v>11</v>
      </c>
      <c r="H5" s="3" t="s">
        <v>12</v>
      </c>
      <c r="I5" s="4" t="s">
        <v>23</v>
      </c>
      <c r="J5" s="21"/>
      <c r="K5" s="21"/>
      <c r="L5" s="21"/>
      <c r="M5" s="21"/>
    </row>
    <row r="6" spans="1:14" ht="26.1" customHeight="1" x14ac:dyDescent="0.25">
      <c r="A6" s="6" t="s">
        <v>13</v>
      </c>
      <c r="B6" s="7" t="s">
        <v>24</v>
      </c>
      <c r="C6" s="7" t="s">
        <v>14</v>
      </c>
      <c r="D6" s="8">
        <v>1</v>
      </c>
      <c r="E6" s="9">
        <v>4</v>
      </c>
      <c r="F6" s="9">
        <v>2580043.8600000003</v>
      </c>
      <c r="G6" s="25">
        <v>3061292.4000000008</v>
      </c>
      <c r="H6" s="27">
        <v>2987029.2699999996</v>
      </c>
      <c r="I6" s="28">
        <v>2812792</v>
      </c>
      <c r="J6" s="30" t="s">
        <v>31</v>
      </c>
      <c r="K6" s="11">
        <v>7.48</v>
      </c>
      <c r="L6" s="10">
        <f>F6</f>
        <v>2580043.8600000003</v>
      </c>
      <c r="M6" s="10">
        <f>L6</f>
        <v>2580043.8600000003</v>
      </c>
      <c r="N6" s="5"/>
    </row>
    <row r="7" spans="1:14" ht="26.1" customHeight="1" x14ac:dyDescent="0.25">
      <c r="A7" s="6" t="s">
        <v>16</v>
      </c>
      <c r="B7" s="7" t="s">
        <v>25</v>
      </c>
      <c r="C7" s="7" t="s">
        <v>14</v>
      </c>
      <c r="D7" s="8">
        <v>1</v>
      </c>
      <c r="E7" s="9">
        <v>4</v>
      </c>
      <c r="F7" s="9">
        <v>1231831.42</v>
      </c>
      <c r="G7" s="25">
        <v>1478197.5100000002</v>
      </c>
      <c r="H7" s="27">
        <v>1415915.56</v>
      </c>
      <c r="I7" s="28">
        <v>1320033</v>
      </c>
      <c r="J7" s="30" t="s">
        <v>32</v>
      </c>
      <c r="K7" s="11">
        <v>7.95</v>
      </c>
      <c r="L7" s="10">
        <f t="shared" ref="L7:L12" si="0">F7</f>
        <v>1231831.42</v>
      </c>
      <c r="M7" s="10">
        <f t="shared" ref="M7:M12" si="1">L7</f>
        <v>1231831.42</v>
      </c>
      <c r="N7" s="5"/>
    </row>
    <row r="8" spans="1:14" ht="26.1" customHeight="1" x14ac:dyDescent="0.25">
      <c r="A8" s="6" t="s">
        <v>15</v>
      </c>
      <c r="B8" s="7" t="s">
        <v>26</v>
      </c>
      <c r="C8" s="7" t="s">
        <v>14</v>
      </c>
      <c r="D8" s="8">
        <v>1</v>
      </c>
      <c r="E8" s="9">
        <v>4</v>
      </c>
      <c r="F8" s="9">
        <v>982087.27999999991</v>
      </c>
      <c r="G8" s="25">
        <v>1178504.6399999999</v>
      </c>
      <c r="H8" s="27">
        <v>1131140.2799999996</v>
      </c>
      <c r="I8" s="28">
        <v>1053233</v>
      </c>
      <c r="J8" s="30" t="s">
        <v>33</v>
      </c>
      <c r="K8" s="11">
        <v>7.97</v>
      </c>
      <c r="L8" s="10">
        <f t="shared" si="0"/>
        <v>982087.27999999991</v>
      </c>
      <c r="M8" s="10">
        <f t="shared" si="1"/>
        <v>982087.27999999991</v>
      </c>
      <c r="N8" s="5"/>
    </row>
    <row r="9" spans="1:14" ht="26.1" customHeight="1" x14ac:dyDescent="0.25">
      <c r="A9" s="6" t="s">
        <v>19</v>
      </c>
      <c r="B9" s="7" t="s">
        <v>27</v>
      </c>
      <c r="C9" s="7" t="s">
        <v>14</v>
      </c>
      <c r="D9" s="8">
        <v>1</v>
      </c>
      <c r="E9" s="9">
        <v>4</v>
      </c>
      <c r="F9" s="9">
        <v>7243060.4550000047</v>
      </c>
      <c r="G9" s="25">
        <v>8691671.7899999954</v>
      </c>
      <c r="H9" s="27">
        <v>8327116.6499999957</v>
      </c>
      <c r="I9" s="28">
        <v>7909442</v>
      </c>
      <c r="J9" s="30" t="s">
        <v>34</v>
      </c>
      <c r="K9" s="11">
        <v>7.73</v>
      </c>
      <c r="L9" s="10">
        <f t="shared" si="0"/>
        <v>7243060.4550000047</v>
      </c>
      <c r="M9" s="10">
        <f t="shared" si="1"/>
        <v>7243060.4550000047</v>
      </c>
      <c r="N9" s="5"/>
    </row>
    <row r="10" spans="1:14" ht="26.1" customHeight="1" x14ac:dyDescent="0.25">
      <c r="A10" s="6" t="s">
        <v>20</v>
      </c>
      <c r="B10" s="7" t="s">
        <v>28</v>
      </c>
      <c r="C10" s="7" t="s">
        <v>14</v>
      </c>
      <c r="D10" s="8">
        <v>1</v>
      </c>
      <c r="E10" s="9">
        <v>4</v>
      </c>
      <c r="F10" s="9">
        <v>3898423.31</v>
      </c>
      <c r="G10" s="25">
        <v>4670654.6600000011</v>
      </c>
      <c r="H10" s="27">
        <v>4507870.2200000025</v>
      </c>
      <c r="I10" s="28">
        <v>4198349</v>
      </c>
      <c r="J10" s="30" t="s">
        <v>35</v>
      </c>
      <c r="K10" s="11">
        <v>7.92</v>
      </c>
      <c r="L10" s="10">
        <f t="shared" si="0"/>
        <v>3898423.31</v>
      </c>
      <c r="M10" s="10">
        <f t="shared" si="1"/>
        <v>3898423.31</v>
      </c>
      <c r="N10" s="5"/>
    </row>
    <row r="11" spans="1:14" ht="26.1" customHeight="1" x14ac:dyDescent="0.25">
      <c r="A11" s="6" t="s">
        <v>21</v>
      </c>
      <c r="B11" s="7" t="s">
        <v>29</v>
      </c>
      <c r="C11" s="7" t="s">
        <v>14</v>
      </c>
      <c r="D11" s="8">
        <v>1</v>
      </c>
      <c r="E11" s="9">
        <v>4</v>
      </c>
      <c r="F11" s="9">
        <v>9495045.4100000095</v>
      </c>
      <c r="G11" s="25">
        <v>11394053.140000004</v>
      </c>
      <c r="H11" s="27">
        <v>10923659.369999992</v>
      </c>
      <c r="I11" s="28">
        <v>10325398</v>
      </c>
      <c r="J11" s="10" t="s">
        <v>36</v>
      </c>
      <c r="K11" s="11">
        <v>7.78</v>
      </c>
      <c r="L11" s="10">
        <f t="shared" si="0"/>
        <v>9495045.4100000095</v>
      </c>
      <c r="M11" s="10">
        <f t="shared" si="1"/>
        <v>9495045.4100000095</v>
      </c>
      <c r="N11" s="5"/>
    </row>
    <row r="12" spans="1:14" ht="26.1" customHeight="1" x14ac:dyDescent="0.25">
      <c r="A12" s="6" t="s">
        <v>22</v>
      </c>
      <c r="B12" s="7" t="s">
        <v>30</v>
      </c>
      <c r="C12" s="7" t="s">
        <v>14</v>
      </c>
      <c r="D12" s="8">
        <v>1</v>
      </c>
      <c r="E12" s="9">
        <v>4</v>
      </c>
      <c r="F12" s="9">
        <v>14367913.850000001</v>
      </c>
      <c r="G12" s="25">
        <v>17273350.139999986</v>
      </c>
      <c r="H12" s="27">
        <v>16544217.159999985</v>
      </c>
      <c r="I12" s="28">
        <v>15590411</v>
      </c>
      <c r="J12" s="10" t="s">
        <v>37</v>
      </c>
      <c r="K12" s="11">
        <v>7.88</v>
      </c>
      <c r="L12" s="10">
        <f t="shared" si="0"/>
        <v>14367913.850000001</v>
      </c>
      <c r="M12" s="10">
        <f t="shared" si="1"/>
        <v>14367913.850000001</v>
      </c>
      <c r="N12" s="5"/>
    </row>
    <row r="13" spans="1:14" s="12" customFormat="1" ht="15" customHeight="1" x14ac:dyDescent="0.25">
      <c r="A13" s="13"/>
      <c r="B13" s="13"/>
      <c r="C13" s="13"/>
      <c r="D13" s="13"/>
      <c r="E13" s="13"/>
      <c r="F13" s="14">
        <f>SUM(F6:F12)</f>
        <v>39798405.585000016</v>
      </c>
      <c r="G13" s="14">
        <f t="shared" ref="G13:I13" si="2">SUM(G6:G12)</f>
        <v>47747724.279999986</v>
      </c>
      <c r="H13" s="26">
        <f t="shared" si="2"/>
        <v>45836948.509999976</v>
      </c>
      <c r="I13" s="29">
        <f t="shared" si="2"/>
        <v>43209658</v>
      </c>
      <c r="J13" s="13"/>
      <c r="K13" s="15">
        <v>7.82</v>
      </c>
      <c r="L13" s="13"/>
      <c r="M13" s="10"/>
      <c r="N13" s="5"/>
    </row>
    <row r="14" spans="1:14" ht="12.95" customHeight="1" x14ac:dyDescent="0.2">
      <c r="A14" s="23" t="s">
        <v>17</v>
      </c>
      <c r="B14" s="23"/>
      <c r="C14" s="23"/>
      <c r="D14" s="23"/>
      <c r="E14" s="23"/>
      <c r="F14" s="13"/>
      <c r="G14" s="13"/>
      <c r="H14" s="13"/>
      <c r="I14" s="13"/>
      <c r="J14" s="13"/>
      <c r="K14" s="13"/>
      <c r="L14" s="16">
        <f>SUM(L6:L12)</f>
        <v>39798405.585000016</v>
      </c>
      <c r="M14" s="16">
        <f>SUM(M6:M12)</f>
        <v>39798405.585000016</v>
      </c>
    </row>
    <row r="15" spans="1:14" ht="12.95" customHeight="1" x14ac:dyDescent="0.2">
      <c r="A15" s="32" t="s">
        <v>39</v>
      </c>
      <c r="B15" s="33"/>
      <c r="C15" s="33"/>
      <c r="D15" s="33"/>
      <c r="E15" s="34"/>
      <c r="F15" s="13"/>
      <c r="G15" s="13"/>
      <c r="H15" s="13"/>
      <c r="I15" s="13"/>
      <c r="J15" s="13"/>
      <c r="K15" s="13"/>
      <c r="L15" s="16"/>
      <c r="M15" s="16">
        <v>9000000</v>
      </c>
    </row>
    <row r="16" spans="1:14" ht="12.95" customHeight="1" x14ac:dyDescent="0.2">
      <c r="A16" s="24"/>
      <c r="B16" s="24"/>
      <c r="C16" s="24"/>
      <c r="D16" s="24"/>
      <c r="E16" s="24"/>
      <c r="F16" s="13"/>
      <c r="G16" s="13"/>
      <c r="H16" s="13"/>
      <c r="I16" s="13"/>
      <c r="J16" s="13"/>
      <c r="K16" s="13"/>
      <c r="L16" s="13"/>
      <c r="M16" s="16"/>
    </row>
    <row r="17" spans="1:156" ht="11.1" customHeight="1" x14ac:dyDescent="0.2"/>
    <row r="18" spans="1:156" ht="11.1" customHeight="1" x14ac:dyDescent="0.2"/>
    <row r="19" spans="1:156" s="17" customFormat="1" ht="15" customHeight="1" x14ac:dyDescent="0.2">
      <c r="A19" s="18" t="s">
        <v>18</v>
      </c>
    </row>
    <row r="20" spans="1:156" s="41" customFormat="1" ht="12" customHeight="1" x14ac:dyDescent="0.2">
      <c r="A20" s="35" t="s">
        <v>1</v>
      </c>
      <c r="B20" s="36" t="s">
        <v>40</v>
      </c>
      <c r="C20" s="37"/>
      <c r="D20" s="37"/>
      <c r="E20" s="38"/>
      <c r="F20" s="58" t="s">
        <v>41</v>
      </c>
      <c r="G20" s="58"/>
      <c r="H20" s="54"/>
      <c r="I20" s="40"/>
      <c r="J20" s="40"/>
      <c r="K20" s="40"/>
      <c r="L20" s="39"/>
      <c r="M20" s="39"/>
      <c r="N20" s="39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</row>
    <row r="21" spans="1:156" s="46" customFormat="1" ht="15.75" customHeight="1" x14ac:dyDescent="0.2">
      <c r="A21" s="42">
        <v>1</v>
      </c>
      <c r="B21" s="43" t="s">
        <v>42</v>
      </c>
      <c r="C21" s="44"/>
      <c r="D21" s="44"/>
      <c r="E21" s="45"/>
      <c r="F21" s="59" t="s">
        <v>43</v>
      </c>
      <c r="G21" s="59"/>
      <c r="H21" s="55"/>
      <c r="I21" s="40"/>
      <c r="J21" s="40"/>
      <c r="K21" s="40"/>
      <c r="L21" s="39"/>
      <c r="M21" s="39"/>
      <c r="N21" s="39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</row>
    <row r="22" spans="1:156" s="46" customFormat="1" ht="15.75" customHeight="1" x14ac:dyDescent="0.2">
      <c r="A22" s="47">
        <v>2</v>
      </c>
      <c r="B22" s="48" t="s">
        <v>44</v>
      </c>
      <c r="C22" s="49"/>
      <c r="D22" s="49"/>
      <c r="E22" s="50"/>
      <c r="F22" s="59" t="s">
        <v>45</v>
      </c>
      <c r="G22" s="59"/>
      <c r="H22" s="55"/>
      <c r="I22" s="40"/>
      <c r="J22" s="40"/>
      <c r="K22" s="40"/>
      <c r="L22" s="39"/>
      <c r="M22" s="39"/>
      <c r="N22" s="39"/>
      <c r="O22" s="51"/>
      <c r="P22" s="51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</row>
    <row r="23" spans="1:156" s="46" customFormat="1" ht="15.75" customHeight="1" x14ac:dyDescent="0.2">
      <c r="A23" s="52">
        <v>3</v>
      </c>
      <c r="B23" s="48" t="s">
        <v>46</v>
      </c>
      <c r="C23" s="49"/>
      <c r="D23" s="49"/>
      <c r="E23" s="50"/>
      <c r="F23" s="59">
        <v>46356</v>
      </c>
      <c r="G23" s="59"/>
      <c r="H23" s="56"/>
      <c r="I23" s="40"/>
      <c r="J23" s="40"/>
      <c r="K23" s="40"/>
      <c r="L23" s="39"/>
      <c r="M23" s="39"/>
      <c r="N23" s="39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</row>
    <row r="24" spans="1:156" s="46" customFormat="1" ht="12.75" x14ac:dyDescent="0.2">
      <c r="A24" s="52">
        <v>4</v>
      </c>
      <c r="B24" s="48" t="s">
        <v>47</v>
      </c>
      <c r="C24" s="49"/>
      <c r="D24" s="49"/>
      <c r="E24" s="50"/>
      <c r="F24" s="59">
        <v>46356</v>
      </c>
      <c r="G24" s="59"/>
      <c r="H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</row>
    <row r="25" spans="1:156" s="46" customFormat="1" ht="12.7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</row>
  </sheetData>
  <mergeCells count="25">
    <mergeCell ref="B24:E24"/>
    <mergeCell ref="F24:G24"/>
    <mergeCell ref="A25:O25"/>
    <mergeCell ref="B22:E22"/>
    <mergeCell ref="B23:E23"/>
    <mergeCell ref="A15:E15"/>
    <mergeCell ref="B20:E20"/>
    <mergeCell ref="F20:G20"/>
    <mergeCell ref="B21:E21"/>
    <mergeCell ref="F21:G21"/>
    <mergeCell ref="F22:G22"/>
    <mergeCell ref="F23:G23"/>
    <mergeCell ref="A14:E14"/>
    <mergeCell ref="A16:E16"/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 Мария Александровна</dc:creator>
  <cp:lastModifiedBy>Со Мария Александровна</cp:lastModifiedBy>
  <dcterms:created xsi:type="dcterms:W3CDTF">2026-10-07T21:01:43Z</dcterms:created>
  <dcterms:modified xsi:type="dcterms:W3CDTF">2026-10-07T21:10:54Z</dcterms:modified>
</cp:coreProperties>
</file>