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liya.V.Chernyshova\Desktop\ДОКУМЕНТАЦИИ 2026\ОКТЯБРЬ\31395\"/>
    </mc:Choice>
  </mc:AlternateContent>
  <bookViews>
    <workbookView xWindow="-120" yWindow="-120" windowWidth="29040" windowHeight="15840"/>
  </bookViews>
  <sheets>
    <sheet name="лист 1 (3)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5" i="1" l="1"/>
  <c r="J5" i="1" l="1"/>
  <c r="K5" i="1" s="1"/>
</calcChain>
</file>

<file path=xl/sharedStrings.xml><?xml version="1.0" encoding="utf-8"?>
<sst xmlns="http://schemas.openxmlformats.org/spreadsheetml/2006/main" count="29" uniqueCount="27">
  <si>
    <t>№</t>
  </si>
  <si>
    <t>Наименование товара, работы, услуги</t>
  </si>
  <si>
    <t>Ед. изм</t>
  </si>
  <si>
    <t>Кол-во</t>
  </si>
  <si>
    <t>Кол-во источников ценовой информации</t>
  </si>
  <si>
    <t>Номер источника ценовой информации</t>
  </si>
  <si>
    <t>Срок действия ценового предложения</t>
  </si>
  <si>
    <t>Реквизиты коммерческого предложения</t>
  </si>
  <si>
    <t xml:space="preserve">НМЦ за единицу товара, работы, услуги, руб. </t>
  </si>
  <si>
    <t>Цены поставщиков (исполнителей, 
подрядчиков) за единицу товара (работы, услуги), рублей</t>
  </si>
  <si>
    <t xml:space="preserve">Начальная (максимальная) цена, руб. </t>
  </si>
  <si>
    <r>
      <rPr>
        <b/>
        <sz val="12"/>
        <color indexed="8"/>
        <rFont val="Times New Roman"/>
        <family val="1"/>
        <charset val="204"/>
      </rPr>
      <t xml:space="preserve">Коэффициент вариации цен V(%) </t>
    </r>
    <r>
      <rPr>
        <i/>
        <sz val="12"/>
        <color indexed="8"/>
        <rFont val="Times New Roman"/>
        <family val="1"/>
        <charset val="204"/>
      </rPr>
      <t>(не должен превышать 33%)</t>
    </r>
  </si>
  <si>
    <t>Среднее квадратичное отклонение</t>
  </si>
  <si>
    <t xml:space="preserve">Источник №1 </t>
  </si>
  <si>
    <t xml:space="preserve">Источник №3 </t>
  </si>
  <si>
    <t xml:space="preserve">Источник №2 </t>
  </si>
  <si>
    <t>ИТОГО НМЦ, руб</t>
  </si>
  <si>
    <t xml:space="preserve">Итого, начальая (максимальная) цена договора </t>
  </si>
  <si>
    <t>Руководитель ОБ                                                                                    ________________________</t>
  </si>
  <si>
    <t>Дарчиева Н.Е.</t>
  </si>
  <si>
    <t>до 31.12.2026 г.</t>
  </si>
  <si>
    <t>Расчет начальной (максимальной) цены договора методом сопоставимых рыночных цен (анализа рынка)
Оказание услуг по вооруженному сопровождению ответственного лица с денежными средствами и материальными ценностями для нужд УФПС Карачаево-Черкесской Республики 
АО «Почта России»</t>
  </si>
  <si>
    <t>человеко-час</t>
  </si>
  <si>
    <t>Оказание услуг по вооруженному сопровождению ответственного лица с денежными средствами и материальными ценностями для нужд УФПС Карачаево-Черкесской Республики АО "Почта России"</t>
  </si>
  <si>
    <t>вх. № Ф09-10/23  от 16.09.2026 г.</t>
  </si>
  <si>
    <t>вх. № Ф09-10/25 от 16.09.2026 г.</t>
  </si>
  <si>
    <t>вх. № Ф09-10/26 от 21.09.2026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</si>
</sst>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3" fillId="2" borderId="3" xfId="0" applyFont="1" applyFill="1" applyBorder="1" applyAlignment="1">
      <alignment vertical="center"/>
    </xf>
    <xf numFmtId="4" fontId="3" fillId="2" borderId="3" xfId="0" applyNumberFormat="1" applyFont="1" applyFill="1" applyBorder="1" applyAlignment="1">
      <alignment horizontal="center" vertical="center"/>
    </xf>
    <xf numFmtId="0" fontId="1" fillId="0" borderId="0" xfId="0" applyFont="1" applyBorder="1"/>
    <xf numFmtId="0" fontId="9" fillId="3" borderId="3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10" fillId="3" borderId="0" xfId="0" applyFont="1" applyFill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" fontId="4" fillId="0" borderId="5" xfId="0" applyNumberFormat="1" applyFont="1" applyFill="1" applyBorder="1" applyAlignment="1">
      <alignment horizontal="center" vertical="center" wrapText="1"/>
    </xf>
    <xf numFmtId="4" fontId="4" fillId="0" borderId="8" xfId="0" applyNumberFormat="1" applyFont="1" applyFill="1" applyBorder="1" applyAlignment="1">
      <alignment horizontal="center" vertical="center" wrapText="1"/>
    </xf>
    <xf numFmtId="4" fontId="7" fillId="0" borderId="5" xfId="0" applyNumberFormat="1" applyFont="1" applyFill="1" applyBorder="1" applyAlignment="1">
      <alignment horizontal="center" vertical="center"/>
    </xf>
    <xf numFmtId="0" fontId="11" fillId="0" borderId="0" xfId="0" applyFont="1" applyBorder="1"/>
    <xf numFmtId="0" fontId="11" fillId="0" borderId="0" xfId="0" applyFont="1"/>
    <xf numFmtId="0" fontId="11" fillId="0" borderId="0" xfId="0" applyFont="1" applyBorder="1" applyAlignment="1"/>
    <xf numFmtId="0" fontId="8" fillId="3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left" vertical="center" wrapText="1"/>
    </xf>
    <xf numFmtId="0" fontId="3" fillId="0" borderId="0" xfId="0" applyFont="1" applyFill="1"/>
    <xf numFmtId="0" fontId="1" fillId="0" borderId="0" xfId="0" applyFont="1" applyFill="1"/>
    <xf numFmtId="164" fontId="14" fillId="0" borderId="9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top" wrapText="1"/>
    </xf>
    <xf numFmtId="0" fontId="7" fillId="0" borderId="7" xfId="0" applyFont="1" applyBorder="1" applyAlignment="1"/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3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123825</xdr:colOff>
      <xdr:row>1</xdr:row>
      <xdr:rowOff>1028700</xdr:rowOff>
    </xdr:from>
    <xdr:to>
      <xdr:col>9</xdr:col>
      <xdr:colOff>1057275</xdr:colOff>
      <xdr:row>1</xdr:row>
      <xdr:rowOff>1381125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28612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"/>
  <sheetViews>
    <sheetView tabSelected="1" zoomScaleNormal="100" workbookViewId="0">
      <pane ySplit="3" topLeftCell="A4" activePane="bottomLeft" state="frozen"/>
      <selection pane="bottomLeft" activeCell="H12" sqref="H12:L12"/>
    </sheetView>
  </sheetViews>
  <sheetFormatPr defaultColWidth="9.140625" defaultRowHeight="12.75" x14ac:dyDescent="0.2"/>
  <cols>
    <col min="1" max="1" width="4.28515625" style="1" customWidth="1"/>
    <col min="2" max="2" width="36.28515625" style="1" customWidth="1"/>
    <col min="3" max="5" width="12.140625" style="1" customWidth="1"/>
    <col min="6" max="6" width="16.7109375" style="1" customWidth="1"/>
    <col min="7" max="7" width="17.42578125" style="1" customWidth="1"/>
    <col min="8" max="8" width="16.7109375" style="1" customWidth="1"/>
    <col min="9" max="9" width="17.42578125" style="1" customWidth="1"/>
    <col min="10" max="10" width="15.28515625" style="1" customWidth="1"/>
    <col min="11" max="11" width="19.140625" style="1" customWidth="1"/>
    <col min="12" max="12" width="18.85546875" style="1" customWidth="1"/>
    <col min="13" max="16384" width="9.140625" style="1"/>
  </cols>
  <sheetData>
    <row r="1" spans="1:26" ht="60.75" customHeight="1" x14ac:dyDescent="0.2">
      <c r="A1" s="28" t="s">
        <v>21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9" customHeight="1" x14ac:dyDescent="0.2">
      <c r="A2" s="39" t="s">
        <v>0</v>
      </c>
      <c r="B2" s="40" t="s">
        <v>1</v>
      </c>
      <c r="C2" s="40" t="s">
        <v>2</v>
      </c>
      <c r="D2" s="39" t="s">
        <v>3</v>
      </c>
      <c r="E2" s="41" t="s">
        <v>4</v>
      </c>
      <c r="F2" s="42" t="s">
        <v>9</v>
      </c>
      <c r="G2" s="42"/>
      <c r="H2" s="42"/>
      <c r="I2" s="37" t="s">
        <v>8</v>
      </c>
      <c r="J2" s="37" t="s">
        <v>12</v>
      </c>
      <c r="K2" s="43" t="s">
        <v>11</v>
      </c>
      <c r="L2" s="31" t="s">
        <v>10</v>
      </c>
    </row>
    <row r="3" spans="1:26" ht="87.6" customHeight="1" x14ac:dyDescent="0.2">
      <c r="A3" s="39"/>
      <c r="B3" s="40"/>
      <c r="C3" s="40"/>
      <c r="D3" s="39"/>
      <c r="E3" s="38"/>
      <c r="F3" s="3" t="s">
        <v>13</v>
      </c>
      <c r="G3" s="4" t="s">
        <v>15</v>
      </c>
      <c r="H3" s="5" t="s">
        <v>14</v>
      </c>
      <c r="I3" s="38"/>
      <c r="J3" s="38"/>
      <c r="K3" s="44"/>
      <c r="L3" s="32"/>
    </row>
    <row r="4" spans="1:26" s="6" customFormat="1" ht="18.75" customHeight="1" x14ac:dyDescent="0.25">
      <c r="A4" s="46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26" s="6" customFormat="1" ht="115.5" customHeight="1" x14ac:dyDescent="0.25">
      <c r="A5" s="15">
        <v>1</v>
      </c>
      <c r="B5" s="24" t="s">
        <v>23</v>
      </c>
      <c r="C5" s="16" t="s">
        <v>22</v>
      </c>
      <c r="D5" s="27">
        <v>6549</v>
      </c>
      <c r="E5" s="16">
        <v>3</v>
      </c>
      <c r="F5" s="18">
        <v>468</v>
      </c>
      <c r="G5" s="18">
        <v>465</v>
      </c>
      <c r="H5" s="18">
        <v>460</v>
      </c>
      <c r="I5" s="18">
        <f t="shared" ref="I5" si="0">AVERAGE(F5:H5)</f>
        <v>464.33333333333331</v>
      </c>
      <c r="J5" s="19">
        <f>SQRT(((SUM((POWER(F5-I5,2)),(POWER(G5-I5,2)),(POWER(H5-I5,2)))/(COLUMNS(F5:H5)-1))))</f>
        <v>4.0414518843273806</v>
      </c>
      <c r="K5" s="19">
        <f t="shared" ref="K5" si="1">J5/I5*100</f>
        <v>0.87037729023561672</v>
      </c>
      <c r="L5" s="17">
        <v>3012540</v>
      </c>
    </row>
    <row r="6" spans="1:26" s="6" customFormat="1" ht="48.75" customHeight="1" x14ac:dyDescent="0.25">
      <c r="A6" s="52" t="s">
        <v>17</v>
      </c>
      <c r="B6" s="53"/>
      <c r="C6" s="53"/>
      <c r="D6" s="53"/>
      <c r="E6" s="53"/>
      <c r="F6" s="53"/>
      <c r="G6" s="53"/>
      <c r="H6" s="53"/>
      <c r="I6" s="53"/>
      <c r="J6" s="53"/>
      <c r="K6" s="54"/>
      <c r="L6" s="13"/>
    </row>
    <row r="7" spans="1:26" ht="55.5" customHeight="1" x14ac:dyDescent="0.2">
      <c r="A7" s="48" t="s">
        <v>16</v>
      </c>
      <c r="B7" s="49"/>
      <c r="C7" s="7"/>
      <c r="D7" s="7"/>
      <c r="E7" s="7"/>
      <c r="F7" s="7"/>
      <c r="G7" s="7"/>
      <c r="H7" s="7"/>
      <c r="I7" s="7"/>
      <c r="J7" s="7"/>
      <c r="K7" s="8"/>
      <c r="L7" s="17">
        <v>3012540</v>
      </c>
    </row>
    <row r="8" spans="1:26" ht="36" customHeight="1" x14ac:dyDescent="0.2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</row>
    <row r="9" spans="1:26" ht="55.5" customHeight="1" x14ac:dyDescent="0.2">
      <c r="A9" s="9"/>
      <c r="B9" s="10" t="s">
        <v>5</v>
      </c>
      <c r="C9" s="33" t="s">
        <v>7</v>
      </c>
      <c r="D9" s="33"/>
      <c r="E9" s="33"/>
      <c r="F9" s="33"/>
      <c r="G9" s="51"/>
      <c r="H9" s="33" t="s">
        <v>6</v>
      </c>
      <c r="I9" s="33"/>
      <c r="J9" s="33"/>
      <c r="K9" s="33"/>
      <c r="L9" s="33"/>
    </row>
    <row r="10" spans="1:26" s="21" customFormat="1" ht="15" customHeight="1" x14ac:dyDescent="0.2">
      <c r="A10" s="20"/>
      <c r="B10" s="14">
        <v>1</v>
      </c>
      <c r="C10" s="35" t="s">
        <v>24</v>
      </c>
      <c r="D10" s="35"/>
      <c r="E10" s="35"/>
      <c r="F10" s="35"/>
      <c r="G10" s="45"/>
      <c r="H10" s="34" t="s">
        <v>20</v>
      </c>
      <c r="I10" s="35"/>
      <c r="J10" s="35"/>
      <c r="K10" s="35"/>
      <c r="L10" s="35"/>
    </row>
    <row r="11" spans="1:26" s="21" customFormat="1" ht="15.75" customHeight="1" x14ac:dyDescent="0.2">
      <c r="A11" s="22"/>
      <c r="B11" s="14">
        <v>2</v>
      </c>
      <c r="C11" s="35" t="s">
        <v>25</v>
      </c>
      <c r="D11" s="35"/>
      <c r="E11" s="35"/>
      <c r="F11" s="35"/>
      <c r="G11" s="45"/>
      <c r="H11" s="34" t="s">
        <v>20</v>
      </c>
      <c r="I11" s="36"/>
      <c r="J11" s="36"/>
      <c r="K11" s="36"/>
      <c r="L11" s="36"/>
    </row>
    <row r="12" spans="1:26" s="21" customFormat="1" ht="15.75" x14ac:dyDescent="0.2">
      <c r="A12" s="20"/>
      <c r="B12" s="23">
        <v>3</v>
      </c>
      <c r="C12" s="35" t="s">
        <v>26</v>
      </c>
      <c r="D12" s="35"/>
      <c r="E12" s="35"/>
      <c r="F12" s="35"/>
      <c r="G12" s="45"/>
      <c r="H12" s="34" t="s">
        <v>20</v>
      </c>
      <c r="I12" s="36"/>
      <c r="J12" s="36"/>
      <c r="K12" s="36"/>
      <c r="L12" s="36"/>
    </row>
    <row r="13" spans="1:26" ht="15.75" x14ac:dyDescent="0.2">
      <c r="A13" s="9"/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</row>
    <row r="14" spans="1:26" x14ac:dyDescent="0.2">
      <c r="H14" s="9"/>
      <c r="I14" s="9"/>
      <c r="J14" s="9"/>
      <c r="K14" s="9"/>
      <c r="L14" s="9"/>
    </row>
    <row r="16" spans="1:26" ht="33" customHeight="1" x14ac:dyDescent="0.25">
      <c r="B16" s="29" t="s">
        <v>18</v>
      </c>
      <c r="C16" s="30"/>
      <c r="D16" s="30"/>
      <c r="E16" s="30"/>
      <c r="F16" s="30"/>
      <c r="G16" s="30"/>
      <c r="H16" s="30"/>
      <c r="I16" s="25" t="s">
        <v>19</v>
      </c>
      <c r="J16" s="26"/>
    </row>
  </sheetData>
  <mergeCells count="24">
    <mergeCell ref="C12:G12"/>
    <mergeCell ref="A4:K4"/>
    <mergeCell ref="A7:B7"/>
    <mergeCell ref="A8:K8"/>
    <mergeCell ref="C9:G9"/>
    <mergeCell ref="C10:G10"/>
    <mergeCell ref="H12:L12"/>
    <mergeCell ref="A6:K6"/>
    <mergeCell ref="A1:M1"/>
    <mergeCell ref="B16:H16"/>
    <mergeCell ref="L2:L3"/>
    <mergeCell ref="H9:L9"/>
    <mergeCell ref="H10:L10"/>
    <mergeCell ref="H11:L11"/>
    <mergeCell ref="I2:I3"/>
    <mergeCell ref="A2:A3"/>
    <mergeCell ref="B2:B3"/>
    <mergeCell ref="C2:C3"/>
    <mergeCell ref="D2:D3"/>
    <mergeCell ref="E2:E3"/>
    <mergeCell ref="F2:H2"/>
    <mergeCell ref="K2:K3"/>
    <mergeCell ref="J2:J3"/>
    <mergeCell ref="C11:G11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 (3)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Газарян Армен Сергеевич</dc:creator>
  <cp:lastModifiedBy>Болотина Юлия</cp:lastModifiedBy>
  <cp:lastPrinted>2026-10-07T14:15:26Z</cp:lastPrinted>
  <dcterms:created xsi:type="dcterms:W3CDTF">2018-12-18T09:06:17Z</dcterms:created>
  <dcterms:modified xsi:type="dcterms:W3CDTF">2026-10-15T05:36:14Z</dcterms:modified>
</cp:coreProperties>
</file>