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8.21\public\Закупки\Материалы к размещению\! Утверждено\2026 год\(ЗК) - Охрана объекта ООО ММК\"/>
    </mc:Choice>
  </mc:AlternateContent>
  <xr:revisionPtr revIDLastSave="0" documentId="13_ncr:1_{99860D11-4696-4DAE-BB98-E9A9639C77E5}" xr6:coauthVersionLast="47" xr6:coauthVersionMax="47" xr10:uidLastSave="{00000000-0000-0000-0000-000000000000}"/>
  <bookViews>
    <workbookView xWindow="40560" yWindow="2775" windowWidth="29220" windowHeight="18960" xr2:uid="{CC0FAC1C-E992-49EF-88AD-0F7FAC43253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0" i="1" l="1"/>
  <c r="N9" i="1"/>
  <c r="M9" i="1"/>
  <c r="L9" i="1"/>
  <c r="K9" i="1"/>
  <c r="J9" i="1"/>
  <c r="J10" i="1"/>
  <c r="I9" i="1"/>
  <c r="I10" i="1" s="1"/>
  <c r="G9" i="1"/>
  <c r="G10" i="1" s="1"/>
  <c r="H21" i="1"/>
  <c r="E9" i="1" l="1"/>
  <c r="E10" i="1" l="1"/>
</calcChain>
</file>

<file path=xl/sharedStrings.xml><?xml version="1.0" encoding="utf-8"?>
<sst xmlns="http://schemas.openxmlformats.org/spreadsheetml/2006/main" count="47" uniqueCount="31">
  <si>
    <t xml:space="preserve">Наименование </t>
  </si>
  <si>
    <t>х</t>
  </si>
  <si>
    <t>Средняя арифметическая цена за единицу</t>
  </si>
  <si>
    <t>Среднее квадратическое отклонение</t>
  </si>
  <si>
    <t>Коэффициент варианты цен V (%)</t>
  </si>
  <si>
    <t>КП</t>
  </si>
  <si>
    <t xml:space="preserve">Вид, способ, формы закупки: </t>
  </si>
  <si>
    <t>П/п</t>
  </si>
  <si>
    <t>Цена за ед.</t>
  </si>
  <si>
    <t>Стоимость, руб.</t>
  </si>
  <si>
    <t>Запрос котировок</t>
  </si>
  <si>
    <t xml:space="preserve">КП 1 </t>
  </si>
  <si>
    <t xml:space="preserve">КП 2 </t>
  </si>
  <si>
    <t>Стоимость, руб. с НДС</t>
  </si>
  <si>
    <t>ИТОГО:</t>
  </si>
  <si>
    <t>КП 3</t>
  </si>
  <si>
    <t>Расчет НМЦД на оказание охранных услуг для нужд ООО "ММК"</t>
  </si>
  <si>
    <t>Кол-во, чел.ч</t>
  </si>
  <si>
    <t>24 часа</t>
  </si>
  <si>
    <t xml:space="preserve">12 часов </t>
  </si>
  <si>
    <t>365 дней</t>
  </si>
  <si>
    <t>Расчет потребности согласно Технического задания: всего требуется 5 человек, из них:</t>
  </si>
  <si>
    <t>1 человек по графику</t>
  </si>
  <si>
    <t>4 человека по графику</t>
  </si>
  <si>
    <t>247 рабочих дней</t>
  </si>
  <si>
    <t>Общее количество чел/час</t>
  </si>
  <si>
    <t>Итого, максимальный объем услуги 38 004 чел/час</t>
  </si>
  <si>
    <t>Услуга по невооруженной физической охране объекта ООО "ММК", расположенного по адресу: Красноярский край, г. Красноярск, ул. Пограничников, 21. Срок действия договора - 365 календарных дней.</t>
  </si>
  <si>
    <t>Однородность совокупности значений выявленных цен, используемых в расчете Н(М)ЦД, ЦДЕП</t>
  </si>
  <si>
    <t>Минимальная цена за единицу услуги, руб. с НДС</t>
  </si>
  <si>
    <t>Наибольшая (максимальная) цена всего объема услуг, руб.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</si>
</sst>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419]dd/mm/yyyy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2" fontId="3" fillId="0" borderId="0" xfId="1" applyNumberFormat="1" applyFont="1" applyFill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 wrapText="1"/>
    </xf>
    <xf numFmtId="0" fontId="3" fillId="0" borderId="6" xfId="0" applyFont="1" applyBorder="1"/>
    <xf numFmtId="0" fontId="6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left"/>
    </xf>
    <xf numFmtId="0" fontId="6" fillId="0" borderId="3" xfId="0" applyFont="1" applyBorder="1" applyAlignment="1">
      <alignment horizontal="left" vertical="center" wrapText="1"/>
    </xf>
    <xf numFmtId="2" fontId="3" fillId="0" borderId="3" xfId="1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right" vertical="center"/>
    </xf>
    <xf numFmtId="0" fontId="3" fillId="0" borderId="6" xfId="0" applyFont="1" applyBorder="1" applyAlignment="1">
      <alignment horizontal="left" vertical="top"/>
    </xf>
    <xf numFmtId="4" fontId="3" fillId="0" borderId="6" xfId="0" applyNumberFormat="1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6" fillId="0" borderId="6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/>
    </xf>
    <xf numFmtId="164" fontId="6" fillId="2" borderId="2" xfId="0" applyNumberFormat="1" applyFont="1" applyFill="1" applyBorder="1" applyAlignment="1">
      <alignment horizontal="center" vertical="center" wrapText="1"/>
    </xf>
    <xf numFmtId="164" fontId="6" fillId="2" borderId="7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2" borderId="7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center" wrapText="1"/>
    </xf>
    <xf numFmtId="3" fontId="3" fillId="0" borderId="6" xfId="1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4" fontId="9" fillId="0" borderId="6" xfId="0" applyNumberFormat="1" applyFont="1" applyBorder="1" applyAlignment="1">
      <alignment horizontal="center" vertical="center"/>
    </xf>
    <xf numFmtId="9" fontId="9" fillId="0" borderId="6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4" fontId="8" fillId="0" borderId="6" xfId="0" applyNumberFormat="1" applyFont="1" applyFill="1" applyBorder="1" applyAlignment="1">
      <alignment horizontal="center" vertical="center" wrapText="1"/>
    </xf>
    <xf numFmtId="0" fontId="3" fillId="0" borderId="0" xfId="0" applyFont="1" applyBorder="1"/>
    <xf numFmtId="0" fontId="4" fillId="0" borderId="0" xfId="0" applyFont="1" applyBorder="1" applyAlignment="1">
      <alignment vertical="center" wrapText="1"/>
    </xf>
    <xf numFmtId="4" fontId="8" fillId="3" borderId="6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1">
    <dxf>
      <fill>
        <patternFill>
          <bgColor theme="4"/>
        </patternFill>
      </fill>
    </dxf>
  </dxfs>
  <tableStyles count="0" defaultTableStyle="TableStyleMedium2" defaultPivotStyle="PivotStyleLight16"/>
  <colors>
    <mruColors>
      <color rgb="FFFFEDB3"/>
      <color rgb="FFFBE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7B822-E8AC-43CF-89EF-CA8121DC3B05}">
  <sheetPr>
    <pageSetUpPr fitToPage="1"/>
  </sheetPr>
  <dimension ref="A1:N50"/>
  <sheetViews>
    <sheetView tabSelected="1" zoomScale="70" zoomScaleNormal="70" workbookViewId="0">
      <selection activeCell="K10" sqref="K10"/>
    </sheetView>
  </sheetViews>
  <sheetFormatPr defaultRowHeight="16.5" x14ac:dyDescent="0.25"/>
  <cols>
    <col min="1" max="1" width="9.28515625" style="2" bestFit="1" customWidth="1"/>
    <col min="2" max="2" width="72.85546875" style="2" customWidth="1"/>
    <col min="3" max="3" width="11.5703125" style="2" customWidth="1"/>
    <col min="4" max="9" width="28" style="2" customWidth="1"/>
    <col min="10" max="11" width="17.85546875" style="2" customWidth="1"/>
    <col min="12" max="14" width="17.28515625" style="2" customWidth="1"/>
    <col min="15" max="17" width="9.140625" style="2"/>
    <col min="18" max="18" width="15.28515625" style="2" customWidth="1"/>
    <col min="19" max="19" width="12.28515625" style="2" customWidth="1"/>
    <col min="20" max="20" width="35.28515625" style="2" customWidth="1"/>
    <col min="21" max="21" width="34.85546875" style="2" customWidth="1"/>
    <col min="22" max="28" width="9.140625" style="2"/>
    <col min="29" max="29" width="13.42578125" style="2" bestFit="1" customWidth="1"/>
    <col min="30" max="16384" width="9.140625" style="2"/>
  </cols>
  <sheetData>
    <row r="1" spans="1:14" ht="51.75" customHeight="1" x14ac:dyDescent="0.25">
      <c r="B1" s="3" t="s">
        <v>16</v>
      </c>
      <c r="C1" s="3"/>
      <c r="D1" s="3"/>
      <c r="E1" s="3"/>
      <c r="F1" s="3"/>
      <c r="G1" s="3"/>
      <c r="H1" s="3"/>
      <c r="I1" s="3"/>
      <c r="J1" s="4"/>
      <c r="K1" s="4"/>
      <c r="L1" s="4"/>
    </row>
    <row r="2" spans="1:14" x14ac:dyDescent="0.25">
      <c r="B2" s="5"/>
      <c r="C2" s="5"/>
      <c r="D2" s="5"/>
      <c r="E2" s="5"/>
      <c r="F2" s="5"/>
      <c r="G2" s="5"/>
      <c r="H2" s="5"/>
      <c r="I2" s="5"/>
      <c r="J2" s="6"/>
      <c r="K2" s="6"/>
      <c r="L2" s="6"/>
    </row>
    <row r="3" spans="1:14" x14ac:dyDescent="0.25">
      <c r="B3" s="7" t="s">
        <v>6</v>
      </c>
      <c r="C3" s="34" t="s">
        <v>10</v>
      </c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4" x14ac:dyDescent="0.25">
      <c r="B4" s="8"/>
      <c r="C4" s="8"/>
      <c r="D4" s="8"/>
      <c r="E4" s="8"/>
      <c r="F4" s="8"/>
      <c r="G4" s="8"/>
      <c r="H4" s="8"/>
      <c r="I4" s="8"/>
      <c r="J4" s="6"/>
      <c r="K4" s="6"/>
      <c r="L4" s="6"/>
    </row>
    <row r="5" spans="1:14" ht="97.5" customHeight="1" x14ac:dyDescent="0.25">
      <c r="A5" s="35" t="s">
        <v>7</v>
      </c>
      <c r="B5" s="37" t="s">
        <v>0</v>
      </c>
      <c r="C5" s="37" t="s">
        <v>17</v>
      </c>
      <c r="D5" s="40" t="s">
        <v>13</v>
      </c>
      <c r="E5" s="41"/>
      <c r="F5" s="41"/>
      <c r="G5" s="41"/>
      <c r="H5" s="41"/>
      <c r="I5" s="42"/>
      <c r="J5" s="56" t="s">
        <v>29</v>
      </c>
      <c r="K5" s="56" t="s">
        <v>30</v>
      </c>
      <c r="L5" s="55" t="s">
        <v>28</v>
      </c>
      <c r="M5" s="55"/>
      <c r="N5" s="55"/>
    </row>
    <row r="6" spans="1:14" ht="90" customHeight="1" x14ac:dyDescent="0.25">
      <c r="A6" s="36"/>
      <c r="B6" s="37"/>
      <c r="C6" s="37"/>
      <c r="D6" s="38" t="s">
        <v>11</v>
      </c>
      <c r="E6" s="39"/>
      <c r="F6" s="38" t="s">
        <v>12</v>
      </c>
      <c r="G6" s="39"/>
      <c r="H6" s="38" t="s">
        <v>15</v>
      </c>
      <c r="I6" s="39"/>
      <c r="J6" s="57"/>
      <c r="K6" s="57"/>
      <c r="L6" s="55"/>
      <c r="M6" s="55"/>
      <c r="N6" s="55"/>
    </row>
    <row r="7" spans="1:14" x14ac:dyDescent="0.25">
      <c r="A7" s="9">
        <v>1</v>
      </c>
      <c r="B7" s="10">
        <v>2</v>
      </c>
      <c r="C7" s="10">
        <v>3</v>
      </c>
      <c r="D7" s="10">
        <v>4</v>
      </c>
      <c r="E7" s="9">
        <v>5</v>
      </c>
      <c r="F7" s="10">
        <v>6</v>
      </c>
      <c r="G7" s="10">
        <v>7</v>
      </c>
      <c r="H7" s="10">
        <v>8</v>
      </c>
      <c r="I7" s="9">
        <v>9</v>
      </c>
      <c r="J7" s="10">
        <v>11</v>
      </c>
      <c r="K7" s="10">
        <v>11</v>
      </c>
      <c r="L7" s="10">
        <v>12</v>
      </c>
      <c r="M7" s="9">
        <v>13</v>
      </c>
      <c r="N7" s="10">
        <v>14</v>
      </c>
    </row>
    <row r="8" spans="1:14" ht="91.5" customHeight="1" x14ac:dyDescent="0.25">
      <c r="A8" s="19"/>
      <c r="B8" s="20"/>
      <c r="C8" s="21"/>
      <c r="D8" s="11" t="s">
        <v>8</v>
      </c>
      <c r="E8" s="11" t="s">
        <v>9</v>
      </c>
      <c r="F8" s="16" t="s">
        <v>8</v>
      </c>
      <c r="G8" s="11" t="s">
        <v>9</v>
      </c>
      <c r="H8" s="16" t="s">
        <v>8</v>
      </c>
      <c r="I8" s="11" t="s">
        <v>9</v>
      </c>
      <c r="J8" s="48" t="s">
        <v>1</v>
      </c>
      <c r="K8" s="48" t="s">
        <v>1</v>
      </c>
      <c r="L8" s="49" t="s">
        <v>2</v>
      </c>
      <c r="M8" s="49" t="s">
        <v>3</v>
      </c>
      <c r="N8" s="49" t="s">
        <v>4</v>
      </c>
    </row>
    <row r="9" spans="1:14" ht="84" customHeight="1" x14ac:dyDescent="0.25">
      <c r="A9" s="27">
        <v>1</v>
      </c>
      <c r="B9" s="20" t="s">
        <v>27</v>
      </c>
      <c r="C9" s="47">
        <v>38004</v>
      </c>
      <c r="D9" s="30">
        <v>475.75</v>
      </c>
      <c r="E9" s="30">
        <f>D9*C9</f>
        <v>18080403</v>
      </c>
      <c r="F9" s="30">
        <v>440</v>
      </c>
      <c r="G9" s="30">
        <f>F9*C9</f>
        <v>16721760</v>
      </c>
      <c r="H9" s="30">
        <v>378</v>
      </c>
      <c r="I9" s="30">
        <f>H9*C9</f>
        <v>14365512</v>
      </c>
      <c r="J9" s="50">
        <f>MIN(D9,F9,H9)</f>
        <v>378</v>
      </c>
      <c r="K9" s="50">
        <f>MIN(E9,G9,I9)</f>
        <v>14365512</v>
      </c>
      <c r="L9" s="51">
        <f>AVERAGE(D9,F9,H9)</f>
        <v>431.25</v>
      </c>
      <c r="M9" s="51">
        <f>_xlfn.STDEV.S(D9,F9,H9)</f>
        <v>49.458947623256201</v>
      </c>
      <c r="N9" s="52">
        <f>M9/L9</f>
        <v>0.1146874147785651</v>
      </c>
    </row>
    <row r="10" spans="1:14" ht="37.5" customHeight="1" x14ac:dyDescent="0.25">
      <c r="A10" s="27">
        <v>2</v>
      </c>
      <c r="B10" s="29" t="s">
        <v>14</v>
      </c>
      <c r="C10" s="22"/>
      <c r="D10" s="31"/>
      <c r="E10" s="31">
        <f>SUM(E9:E9)</f>
        <v>18080403</v>
      </c>
      <c r="F10" s="28"/>
      <c r="G10" s="30">
        <f>SUM(G9)</f>
        <v>16721760</v>
      </c>
      <c r="H10" s="28"/>
      <c r="I10" s="58">
        <f>SUM(I9)</f>
        <v>14365512</v>
      </c>
      <c r="J10" s="59">
        <f>J9</f>
        <v>378</v>
      </c>
      <c r="K10" s="62">
        <f>K9</f>
        <v>14365512</v>
      </c>
      <c r="L10" s="53" t="s">
        <v>1</v>
      </c>
      <c r="M10" s="54" t="s">
        <v>1</v>
      </c>
      <c r="N10" s="54" t="s">
        <v>1</v>
      </c>
    </row>
    <row r="11" spans="1:14" ht="47.25" customHeight="1" x14ac:dyDescent="0.25">
      <c r="A11" s="15"/>
      <c r="B11" s="15"/>
      <c r="C11" s="18" t="s">
        <v>1</v>
      </c>
      <c r="D11" s="32" t="s">
        <v>5</v>
      </c>
      <c r="E11" s="33"/>
      <c r="F11" s="32" t="s">
        <v>5</v>
      </c>
      <c r="G11" s="33"/>
      <c r="H11" s="32" t="s">
        <v>5</v>
      </c>
      <c r="I11" s="33"/>
      <c r="J11" s="16" t="s">
        <v>1</v>
      </c>
      <c r="K11" s="16" t="s">
        <v>1</v>
      </c>
      <c r="L11" s="18" t="s">
        <v>1</v>
      </c>
      <c r="M11" s="18" t="s">
        <v>1</v>
      </c>
      <c r="N11" s="54" t="s">
        <v>1</v>
      </c>
    </row>
    <row r="12" spans="1:14" ht="18" customHeight="1" x14ac:dyDescent="0.25">
      <c r="C12" s="12"/>
      <c r="D12" s="17"/>
      <c r="E12" s="17"/>
      <c r="F12" s="17"/>
      <c r="G12" s="17"/>
      <c r="H12" s="17"/>
      <c r="I12" s="17"/>
      <c r="J12" s="6"/>
      <c r="K12" s="6"/>
      <c r="L12" s="6"/>
    </row>
    <row r="13" spans="1:14" ht="18" customHeight="1" x14ac:dyDescent="0.25">
      <c r="B13" s="24"/>
      <c r="C13" s="24"/>
      <c r="D13" s="13"/>
      <c r="E13" s="13"/>
      <c r="F13" s="13"/>
      <c r="G13" s="13"/>
      <c r="H13" s="13"/>
      <c r="I13" s="13"/>
      <c r="J13" s="6"/>
      <c r="K13" s="6"/>
      <c r="L13" s="6"/>
    </row>
    <row r="14" spans="1:14" ht="18" customHeight="1" x14ac:dyDescent="0.25">
      <c r="D14" s="14"/>
      <c r="E14" s="14"/>
      <c r="F14" s="14"/>
      <c r="G14" s="14"/>
      <c r="H14" s="14"/>
      <c r="I14" s="14"/>
    </row>
    <row r="15" spans="1:14" ht="18" customHeight="1" x14ac:dyDescent="0.25">
      <c r="D15" s="14"/>
      <c r="E15" s="14"/>
      <c r="F15" s="14"/>
      <c r="G15" s="14"/>
      <c r="H15" s="14"/>
      <c r="I15" s="14"/>
    </row>
    <row r="16" spans="1:14" ht="18" customHeight="1" x14ac:dyDescent="0.25">
      <c r="B16" s="1"/>
      <c r="D16" s="23"/>
      <c r="E16" s="23"/>
      <c r="F16" s="23"/>
      <c r="G16" s="23"/>
      <c r="H16" s="23"/>
      <c r="I16" s="23"/>
    </row>
    <row r="17" spans="2:13" x14ac:dyDescent="0.25">
      <c r="B17" s="1"/>
      <c r="D17" s="14"/>
      <c r="E17" s="14"/>
      <c r="F17" s="14"/>
      <c r="G17" s="14"/>
      <c r="H17" s="14"/>
      <c r="I17" s="14"/>
    </row>
    <row r="18" spans="2:13" x14ac:dyDescent="0.25">
      <c r="B18" s="1"/>
      <c r="D18" s="14"/>
      <c r="E18" s="14"/>
      <c r="F18" s="14"/>
      <c r="G18" s="14"/>
      <c r="H18" s="14"/>
      <c r="I18" s="14"/>
    </row>
    <row r="19" spans="2:13" ht="33" x14ac:dyDescent="0.25">
      <c r="B19" s="45" t="s">
        <v>21</v>
      </c>
      <c r="D19" s="14" t="s">
        <v>23</v>
      </c>
      <c r="E19" s="14" t="s">
        <v>18</v>
      </c>
      <c r="F19" s="14" t="s">
        <v>20</v>
      </c>
      <c r="G19" s="46" t="s">
        <v>25</v>
      </c>
      <c r="H19" s="43">
        <v>35040</v>
      </c>
      <c r="I19" s="14"/>
    </row>
    <row r="20" spans="2:13" ht="21" customHeight="1" x14ac:dyDescent="0.25">
      <c r="B20" s="1"/>
      <c r="D20" s="25" t="s">
        <v>22</v>
      </c>
      <c r="E20" s="25" t="s">
        <v>19</v>
      </c>
      <c r="F20" s="25" t="s">
        <v>24</v>
      </c>
      <c r="G20" s="46"/>
      <c r="H20" s="44">
        <v>2964</v>
      </c>
      <c r="I20" s="25"/>
    </row>
    <row r="21" spans="2:13" ht="49.5" x14ac:dyDescent="0.25">
      <c r="B21" s="1"/>
      <c r="D21" s="25"/>
      <c r="E21" s="25"/>
      <c r="F21" s="25"/>
      <c r="H21" s="44">
        <f>SUM(H19:H20)</f>
        <v>38004</v>
      </c>
      <c r="I21" s="5" t="s">
        <v>26</v>
      </c>
    </row>
    <row r="22" spans="2:13" x14ac:dyDescent="0.25">
      <c r="B22" s="1"/>
      <c r="D22" s="26"/>
      <c r="E22" s="26"/>
      <c r="F22" s="26"/>
      <c r="G22" s="26"/>
      <c r="H22" s="26"/>
      <c r="I22" s="26"/>
    </row>
    <row r="23" spans="2:13" x14ac:dyDescent="0.25">
      <c r="B23" s="1"/>
      <c r="D23" s="26"/>
      <c r="E23" s="26"/>
      <c r="F23" s="26"/>
      <c r="G23" s="26"/>
      <c r="H23" s="26"/>
      <c r="I23" s="26"/>
      <c r="K23" s="60"/>
      <c r="L23" s="60"/>
      <c r="M23" s="60"/>
    </row>
    <row r="24" spans="2:13" x14ac:dyDescent="0.25">
      <c r="D24" s="17"/>
      <c r="E24" s="17"/>
      <c r="F24" s="17"/>
      <c r="G24" s="17"/>
      <c r="H24" s="17"/>
      <c r="I24" s="17"/>
      <c r="K24" s="60"/>
      <c r="L24" s="60"/>
      <c r="M24" s="60"/>
    </row>
    <row r="25" spans="2:13" x14ac:dyDescent="0.25">
      <c r="D25" s="17"/>
      <c r="E25" s="17"/>
      <c r="F25" s="17"/>
      <c r="G25" s="17"/>
      <c r="H25" s="17"/>
      <c r="I25" s="17"/>
      <c r="K25" s="60"/>
      <c r="L25" s="61"/>
      <c r="M25" s="61"/>
    </row>
    <row r="26" spans="2:13" x14ac:dyDescent="0.25">
      <c r="D26" s="17"/>
      <c r="E26" s="17"/>
      <c r="F26" s="17"/>
      <c r="G26" s="17"/>
      <c r="H26" s="17"/>
      <c r="I26" s="17"/>
      <c r="K26" s="60"/>
      <c r="L26" s="60"/>
      <c r="M26" s="60"/>
    </row>
    <row r="27" spans="2:13" x14ac:dyDescent="0.25">
      <c r="D27" s="17"/>
      <c r="E27" s="17"/>
      <c r="F27" s="17"/>
      <c r="G27" s="17"/>
      <c r="H27" s="17"/>
      <c r="I27" s="17"/>
      <c r="K27" s="60"/>
      <c r="L27" s="60"/>
      <c r="M27" s="60"/>
    </row>
    <row r="28" spans="2:13" x14ac:dyDescent="0.25">
      <c r="D28" s="17"/>
      <c r="E28" s="17"/>
      <c r="F28" s="17"/>
      <c r="G28" s="17"/>
      <c r="H28" s="17"/>
      <c r="I28" s="17"/>
      <c r="K28" s="60"/>
      <c r="L28" s="60"/>
      <c r="M28" s="60"/>
    </row>
    <row r="29" spans="2:13" x14ac:dyDescent="0.25">
      <c r="D29" s="17"/>
      <c r="E29" s="17"/>
      <c r="F29" s="17"/>
      <c r="G29" s="17"/>
      <c r="H29" s="17"/>
      <c r="I29" s="17"/>
    </row>
    <row r="30" spans="2:13" x14ac:dyDescent="0.25">
      <c r="D30" s="17"/>
      <c r="E30" s="17"/>
      <c r="F30" s="17"/>
      <c r="G30" s="17"/>
      <c r="H30" s="17"/>
      <c r="I30" s="17"/>
    </row>
    <row r="31" spans="2:13" x14ac:dyDescent="0.25">
      <c r="D31" s="17"/>
      <c r="E31" s="17"/>
      <c r="F31" s="17"/>
      <c r="G31" s="17"/>
      <c r="H31" s="17"/>
      <c r="I31" s="17"/>
    </row>
    <row r="32" spans="2:13" x14ac:dyDescent="0.25">
      <c r="D32" s="17"/>
      <c r="E32" s="17"/>
      <c r="F32" s="17"/>
      <c r="G32" s="17"/>
      <c r="H32" s="17"/>
      <c r="I32" s="17"/>
    </row>
    <row r="33" spans="4:9" x14ac:dyDescent="0.25">
      <c r="D33" s="17"/>
      <c r="E33" s="17"/>
      <c r="F33" s="17"/>
      <c r="G33" s="17"/>
      <c r="H33" s="17"/>
      <c r="I33" s="17"/>
    </row>
    <row r="34" spans="4:9" x14ac:dyDescent="0.25">
      <c r="D34" s="17"/>
      <c r="E34" s="17"/>
      <c r="F34" s="17"/>
      <c r="G34" s="17"/>
      <c r="H34" s="17"/>
      <c r="I34" s="17"/>
    </row>
    <row r="35" spans="4:9" x14ac:dyDescent="0.25">
      <c r="D35" s="17"/>
      <c r="E35" s="17"/>
      <c r="F35" s="17"/>
      <c r="G35" s="17"/>
      <c r="H35" s="17"/>
      <c r="I35" s="17"/>
    </row>
    <row r="36" spans="4:9" x14ac:dyDescent="0.25">
      <c r="D36" s="17"/>
      <c r="E36" s="17"/>
      <c r="F36" s="17"/>
      <c r="G36" s="17"/>
      <c r="H36" s="17"/>
      <c r="I36" s="17"/>
    </row>
    <row r="37" spans="4:9" x14ac:dyDescent="0.25">
      <c r="D37" s="17"/>
      <c r="E37" s="17"/>
      <c r="F37" s="17"/>
      <c r="G37" s="17"/>
      <c r="H37" s="17"/>
      <c r="I37" s="17"/>
    </row>
    <row r="38" spans="4:9" x14ac:dyDescent="0.25">
      <c r="D38" s="17"/>
      <c r="E38" s="17"/>
      <c r="F38" s="17"/>
      <c r="G38" s="17"/>
      <c r="H38" s="17"/>
      <c r="I38" s="17"/>
    </row>
    <row r="39" spans="4:9" x14ac:dyDescent="0.25">
      <c r="D39" s="17"/>
      <c r="E39" s="17"/>
      <c r="F39" s="17"/>
      <c r="G39" s="17"/>
      <c r="H39" s="17"/>
      <c r="I39" s="17"/>
    </row>
    <row r="40" spans="4:9" x14ac:dyDescent="0.25">
      <c r="D40" s="17"/>
      <c r="E40" s="17"/>
      <c r="F40" s="17"/>
      <c r="G40" s="17"/>
      <c r="H40" s="17"/>
      <c r="I40" s="17"/>
    </row>
    <row r="41" spans="4:9" x14ac:dyDescent="0.25">
      <c r="D41" s="17"/>
      <c r="E41" s="17"/>
      <c r="F41" s="17"/>
      <c r="G41" s="17"/>
      <c r="H41" s="17"/>
      <c r="I41" s="17"/>
    </row>
    <row r="42" spans="4:9" x14ac:dyDescent="0.25">
      <c r="D42" s="17"/>
      <c r="E42" s="17"/>
      <c r="F42" s="17"/>
      <c r="G42" s="17"/>
      <c r="H42" s="17"/>
      <c r="I42" s="17"/>
    </row>
    <row r="43" spans="4:9" x14ac:dyDescent="0.25">
      <c r="D43" s="17"/>
      <c r="E43" s="17"/>
      <c r="F43" s="17"/>
      <c r="G43" s="17"/>
      <c r="H43" s="17"/>
      <c r="I43" s="17"/>
    </row>
    <row r="44" spans="4:9" x14ac:dyDescent="0.25">
      <c r="D44" s="17"/>
      <c r="E44" s="17"/>
      <c r="F44" s="17"/>
      <c r="G44" s="17"/>
      <c r="H44" s="17"/>
      <c r="I44" s="17"/>
    </row>
    <row r="45" spans="4:9" x14ac:dyDescent="0.25">
      <c r="D45" s="17"/>
      <c r="E45" s="17"/>
      <c r="F45" s="17"/>
      <c r="G45" s="17"/>
      <c r="H45" s="17"/>
      <c r="I45" s="17"/>
    </row>
    <row r="46" spans="4:9" x14ac:dyDescent="0.25">
      <c r="D46" s="17"/>
      <c r="E46" s="17"/>
      <c r="F46" s="17"/>
      <c r="G46" s="17"/>
      <c r="H46" s="17"/>
      <c r="I46" s="17"/>
    </row>
    <row r="47" spans="4:9" x14ac:dyDescent="0.25">
      <c r="D47" s="17"/>
      <c r="E47" s="17"/>
      <c r="F47" s="17"/>
      <c r="G47" s="17"/>
      <c r="H47" s="17"/>
      <c r="I47" s="17"/>
    </row>
    <row r="48" spans="4:9" x14ac:dyDescent="0.25">
      <c r="D48" s="17"/>
      <c r="E48" s="17"/>
      <c r="F48" s="17"/>
      <c r="G48" s="17"/>
      <c r="H48" s="17"/>
      <c r="I48" s="17"/>
    </row>
    <row r="49" spans="4:9" x14ac:dyDescent="0.25">
      <c r="D49" s="17"/>
      <c r="E49" s="17"/>
      <c r="F49" s="17"/>
      <c r="G49" s="17"/>
      <c r="H49" s="17"/>
      <c r="I49" s="17"/>
    </row>
    <row r="50" spans="4:9" x14ac:dyDescent="0.25">
      <c r="D50" s="17"/>
      <c r="E50" s="17"/>
      <c r="F50" s="17"/>
      <c r="G50" s="17"/>
      <c r="H50" s="17"/>
      <c r="I50" s="17"/>
    </row>
  </sheetData>
  <mergeCells count="15">
    <mergeCell ref="G19:G20"/>
    <mergeCell ref="L5:N6"/>
    <mergeCell ref="K5:K6"/>
    <mergeCell ref="D11:E11"/>
    <mergeCell ref="H11:I11"/>
    <mergeCell ref="C3:M3"/>
    <mergeCell ref="A5:A6"/>
    <mergeCell ref="B5:B6"/>
    <mergeCell ref="C5:C6"/>
    <mergeCell ref="J5:J6"/>
    <mergeCell ref="H6:I6"/>
    <mergeCell ref="D6:E6"/>
    <mergeCell ref="D5:I5"/>
    <mergeCell ref="F6:G6"/>
    <mergeCell ref="F11:G11"/>
  </mergeCells>
  <phoneticPr fontId="2" type="noConversion"/>
  <conditionalFormatting sqref="C8:I9 D22:I23 D20:F21 H20:I21 F10:I10">
    <cfRule type="expression" dxfId="0" priority="2">
      <formula>_xludf.MIN($K$4:$BB$4)=C8</formula>
    </cfRule>
  </conditionalFormatting>
  <pageMargins left="0.7" right="0.7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ПК</dc:creator>
  <cp:lastModifiedBy>Нечухаев Владислав Григорьевич</cp:lastModifiedBy>
  <cp:lastPrinted>2025-02-13T09:02:34Z</cp:lastPrinted>
  <dcterms:created xsi:type="dcterms:W3CDTF">2023-12-20T07:30:33Z</dcterms:created>
  <dcterms:modified xsi:type="dcterms:W3CDTF">2026-10-15T07:14:56Z</dcterms:modified>
</cp:coreProperties>
</file>